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Results of Students" sheetId="1" r:id="rId4"/>
    <sheet state="visible" name="Coding Results" sheetId="2" r:id="rId5"/>
    <sheet state="visible" name="Pivot Table 1" sheetId="3" r:id="rId6"/>
    <sheet state="visible" name="Top 100 Students_selection" sheetId="4" r:id="rId7"/>
    <sheet state="visible" name="Top 250 Student Analysis" sheetId="5" r:id="rId8"/>
    <sheet state="visible" name="Top 200 Students Analysis" sheetId="6" r:id="rId9"/>
    <sheet state="visible" name="Top 100 Analysis" sheetId="7" r:id="rId10"/>
    <sheet state="visible" name="1st Year Analysis" sheetId="8" r:id="rId11"/>
    <sheet state="visible" name="2nd Year Analysis" sheetId="9" r:id="rId12"/>
    <sheet state="visible" name="3rd year Analysis" sheetId="10" r:id="rId13"/>
  </sheets>
  <definedNames>
    <definedName hidden="1" localSheetId="0" name="_xlnm._FilterDatabase">'Final Results of Students'!$A$1:$BH$442</definedName>
    <definedName hidden="1" localSheetId="3" name="_xlnm._FilterDatabase">'Top 100 Students_selection'!$A$1:$J$322</definedName>
    <definedName hidden="1" localSheetId="4" name="_xlnm._FilterDatabase">'Top 250 Student Analysis'!$A$1:$C$251</definedName>
    <definedName hidden="1" localSheetId="5" name="_xlnm._FilterDatabase">'Top 200 Students Analysis'!$A$1:$C$201</definedName>
    <definedName hidden="1" localSheetId="6" name="_xlnm._FilterDatabase">'Top 100 Analysis'!$A$1:$C$101</definedName>
    <definedName hidden="1" localSheetId="7" name="_xlnm._FilterDatabase">'1st Year Analysis'!$A$1:$E$7</definedName>
    <definedName hidden="1" localSheetId="8" name="_xlnm._FilterDatabase">'2nd Year Analysis'!$A$1:$F$148</definedName>
    <definedName hidden="1" localSheetId="9" name="_xlnm._FilterDatabase">'3rd year Analysis'!$A$1:$F$170</definedName>
  </definedNames>
  <calcPr/>
  <pivotCaches>
    <pivotCache cacheId="0" r:id="rId14"/>
  </pivotCaches>
</workbook>
</file>

<file path=xl/sharedStrings.xml><?xml version="1.0" encoding="utf-8"?>
<sst xmlns="http://schemas.openxmlformats.org/spreadsheetml/2006/main" count="4518" uniqueCount="1456">
  <si>
    <t>small Name</t>
  </si>
  <si>
    <t>Name</t>
  </si>
  <si>
    <t>USN</t>
  </si>
  <si>
    <t>DISC</t>
  </si>
  <si>
    <t>Aptitude</t>
  </si>
  <si>
    <t>Knowledge and Coding</t>
  </si>
  <si>
    <t>Semester</t>
  </si>
  <si>
    <t>Dominance</t>
  </si>
  <si>
    <t>Influence</t>
  </si>
  <si>
    <t>Steadiness</t>
  </si>
  <si>
    <t>Compliance</t>
  </si>
  <si>
    <t>DISC Total</t>
  </si>
  <si>
    <t>DominanceP</t>
  </si>
  <si>
    <t>InfluenceP</t>
  </si>
  <si>
    <t>SteadinessP</t>
  </si>
  <si>
    <t>ComplianceP</t>
  </si>
  <si>
    <t>Top 2 Majority</t>
  </si>
  <si>
    <t>Results</t>
  </si>
  <si>
    <t>Branch</t>
  </si>
  <si>
    <t>Verbal L1</t>
  </si>
  <si>
    <t>Verbal L2</t>
  </si>
  <si>
    <t>Verbal L3</t>
  </si>
  <si>
    <t>Quants L1</t>
  </si>
  <si>
    <t>Quants L2</t>
  </si>
  <si>
    <t>Quants L3</t>
  </si>
  <si>
    <t>Logical L1</t>
  </si>
  <si>
    <t>Logical L2</t>
  </si>
  <si>
    <t>Logical L3</t>
  </si>
  <si>
    <t>Total Verbal Scores</t>
  </si>
  <si>
    <t>Total Quants Score</t>
  </si>
  <si>
    <t>Total Logical Scores</t>
  </si>
  <si>
    <t>Overall Total</t>
  </si>
  <si>
    <t>Overall level</t>
  </si>
  <si>
    <t>Level in Verbal</t>
  </si>
  <si>
    <t>Level in Quants</t>
  </si>
  <si>
    <t>Level in Logical</t>
  </si>
  <si>
    <t>Performamce in Verbal</t>
  </si>
  <si>
    <t>Performance in Quants</t>
  </si>
  <si>
    <t>Performance in Logical</t>
  </si>
  <si>
    <t>Overall Performance</t>
  </si>
  <si>
    <t>Candidate's Email</t>
  </si>
  <si>
    <t>TechQuiz - L4 (Highest Complexity)</t>
  </si>
  <si>
    <t>TechQuiz - L3 (High Complexity)</t>
  </si>
  <si>
    <t>TechQuiz - L2 (Medium Complexity)</t>
  </si>
  <si>
    <t>TechQuiz - L1 (Low Complexity)</t>
  </si>
  <si>
    <t>TechQuiz total</t>
  </si>
  <si>
    <t>TechQuiz Scores in 10</t>
  </si>
  <si>
    <t>TechLevel</t>
  </si>
  <si>
    <t>Proficency</t>
  </si>
  <si>
    <t>Band</t>
  </si>
  <si>
    <t>You’re most likely suited for…</t>
  </si>
  <si>
    <t>Sub Content</t>
  </si>
  <si>
    <t>Coding Round - L1 (Highest Complexity)</t>
  </si>
  <si>
    <t>Coding Round - L2 (Medium Complexity)</t>
  </si>
  <si>
    <t>Coding Round - L3 (Low Complexity)</t>
  </si>
  <si>
    <t>Coding Round - L4 (Lowest Complexity)</t>
  </si>
  <si>
    <t>Coding Total</t>
  </si>
  <si>
    <t>Coding Scores</t>
  </si>
  <si>
    <t>Level</t>
  </si>
  <si>
    <t>Descriptor</t>
  </si>
  <si>
    <t>Yashaswini M V</t>
  </si>
  <si>
    <t>AIML</t>
  </si>
  <si>
    <t>Dhanush M</t>
  </si>
  <si>
    <t>4PS22CI010</t>
  </si>
  <si>
    <t>dmdhanushm17@gmail.com</t>
  </si>
  <si>
    <t>Hardik Jain</t>
  </si>
  <si>
    <t>4PS22CI014</t>
  </si>
  <si>
    <t>hardikhardikjain2004@gmail.com</t>
  </si>
  <si>
    <t xml:space="preserve">Chidananda D K </t>
  </si>
  <si>
    <t>24CIDIP020</t>
  </si>
  <si>
    <t>Hisham-Ul-Hakeem.A</t>
  </si>
  <si>
    <t>4PS22CI016</t>
  </si>
  <si>
    <t>hishamulhak@gmail.com</t>
  </si>
  <si>
    <t>Kushali K M</t>
  </si>
  <si>
    <t>4PS22CI019</t>
  </si>
  <si>
    <t>kushkm333@gmail.com</t>
  </si>
  <si>
    <t>Likhitha Tr</t>
  </si>
  <si>
    <t>4PS22CI023</t>
  </si>
  <si>
    <t>likhitha20tr@gmail.com</t>
  </si>
  <si>
    <t>Sufiyan Pasha</t>
  </si>
  <si>
    <t>24CSDIP083</t>
  </si>
  <si>
    <t>Steadiness, Influence</t>
  </si>
  <si>
    <t>You are reliable and encouraging, bringing a steady presence while inspiring others with positivity.</t>
  </si>
  <si>
    <t>Muralidhar As</t>
  </si>
  <si>
    <t>24CSDSP021</t>
  </si>
  <si>
    <t>Dominance, Steadiness</t>
  </si>
  <si>
    <t>You are results-oriented yet calm, balancing your ambition with a supportive approach to maintain harmony.</t>
  </si>
  <si>
    <t>Likith Gowda K</t>
  </si>
  <si>
    <t>4PS22CI024</t>
  </si>
  <si>
    <t>likithgowdak8@gmail.com</t>
  </si>
  <si>
    <t>Maheshwari M</t>
  </si>
  <si>
    <t>4PS22CI029</t>
  </si>
  <si>
    <t>ranjumaheshwari87@gmail.com</t>
  </si>
  <si>
    <t>Meghana M</t>
  </si>
  <si>
    <t>4PS22CI031</t>
  </si>
  <si>
    <t>thanksuniverse369@gmail.com</t>
  </si>
  <si>
    <t>Niranjan C</t>
  </si>
  <si>
    <t>4PS22CI033</t>
  </si>
  <si>
    <t>niranjan2004niru@gmail.com</t>
  </si>
  <si>
    <t>Harshvardhan Rawal</t>
  </si>
  <si>
    <t>4 PS23CB016</t>
  </si>
  <si>
    <t xml:space="preserve">Noor Madiha Fathima </t>
  </si>
  <si>
    <t>44PS23CI039</t>
  </si>
  <si>
    <t>Rohith Borana</t>
  </si>
  <si>
    <t>4PS22CI043</t>
  </si>
  <si>
    <t>boranarohith07@gmail.com</t>
  </si>
  <si>
    <t>Shambhavi M P</t>
  </si>
  <si>
    <t>4PS22CI046</t>
  </si>
  <si>
    <t>shambhaviprakash2552@gmail.com</t>
  </si>
  <si>
    <t>Vismay B S</t>
  </si>
  <si>
    <t>4PS,23CB049</t>
  </si>
  <si>
    <t>Varsha Varadaraju</t>
  </si>
  <si>
    <t>4PS13EC173</t>
  </si>
  <si>
    <t>Shushruth Gowda Mb</t>
  </si>
  <si>
    <t>4PS22CI048</t>
  </si>
  <si>
    <t>shushruth1344@gmail.com</t>
  </si>
  <si>
    <t>Srinidhi Prabhu M U</t>
  </si>
  <si>
    <t>4PS22CI049</t>
  </si>
  <si>
    <t>srinidhiprabhumu0512@gmail.com</t>
  </si>
  <si>
    <t>Tarun Gowda B S</t>
  </si>
  <si>
    <t>4PS22CI053</t>
  </si>
  <si>
    <t>tarungowdabs@gmail.com</t>
  </si>
  <si>
    <t>Varshitha N S</t>
  </si>
  <si>
    <t>4PS22CI054</t>
  </si>
  <si>
    <t>varshithans05@gmail.com</t>
  </si>
  <si>
    <t>Vikas Rp</t>
  </si>
  <si>
    <t>4PS22CI056</t>
  </si>
  <si>
    <t>vikasrp2004@gmail.com</t>
  </si>
  <si>
    <t>Yadagani Hiranmaye Sri Satya Vipanchika</t>
  </si>
  <si>
    <t>4PS22CI057</t>
  </si>
  <si>
    <t>yadagani.h.s.s.vipanchika@gmail.com</t>
  </si>
  <si>
    <t>Charan H M</t>
  </si>
  <si>
    <t>4PS22CS028</t>
  </si>
  <si>
    <t>CSE</t>
  </si>
  <si>
    <t>charanhm747@gmail.com</t>
  </si>
  <si>
    <t>G Karthik Ram</t>
  </si>
  <si>
    <t>4PS22CS045</t>
  </si>
  <si>
    <t>gkarthikram9347@gmail.com</t>
  </si>
  <si>
    <t>H M Hemanth Kumar</t>
  </si>
  <si>
    <t>4PS22CS054</t>
  </si>
  <si>
    <t>hemanthhm693@gmail.com</t>
  </si>
  <si>
    <t>Jeevan H S</t>
  </si>
  <si>
    <t>4PS22CS069</t>
  </si>
  <si>
    <t>g1hs030405@gmail.com</t>
  </si>
  <si>
    <t>Jeevitha Raj A</t>
  </si>
  <si>
    <t>4PS22CS070</t>
  </si>
  <si>
    <t>jeevithabasavraj23@gmail.com</t>
  </si>
  <si>
    <t>Nanditha D N</t>
  </si>
  <si>
    <t>4PS22CS107</t>
  </si>
  <si>
    <t>nandithadn15@gmail.com</t>
  </si>
  <si>
    <t>Rohithgowda V</t>
  </si>
  <si>
    <t>4PS22CS140</t>
  </si>
  <si>
    <t>rohith2005v@gmail.com</t>
  </si>
  <si>
    <t>Varshanth Gowda M L</t>
  </si>
  <si>
    <t>4PS22CS185</t>
  </si>
  <si>
    <t>varshanthgowdaml@gmail.com</t>
  </si>
  <si>
    <t>Varun T P</t>
  </si>
  <si>
    <t>4PS22CS187</t>
  </si>
  <si>
    <t>varutp01@gmail.com</t>
  </si>
  <si>
    <t>Vasanth Kumar N P</t>
  </si>
  <si>
    <t>4PS22CS188</t>
  </si>
  <si>
    <t>anumalerv@gmail.com</t>
  </si>
  <si>
    <t>Harshitha.H.S.</t>
  </si>
  <si>
    <t>4PS22IS021</t>
  </si>
  <si>
    <t>ISE</t>
  </si>
  <si>
    <t>harshithasridhar16@gmail.com</t>
  </si>
  <si>
    <t>Meghana M N</t>
  </si>
  <si>
    <t>4PS22IS035</t>
  </si>
  <si>
    <t>mnmeghana34@gmail.com</t>
  </si>
  <si>
    <t>Samuel Joseph.A</t>
  </si>
  <si>
    <t>4PS23CI403</t>
  </si>
  <si>
    <t>samujos2020@gmail.com</t>
  </si>
  <si>
    <t>Divyashree N S</t>
  </si>
  <si>
    <t>4PS22CI012</t>
  </si>
  <si>
    <t>divyashreens11@gmail.com</t>
  </si>
  <si>
    <t>Lochana M</t>
  </si>
  <si>
    <t>4PS22CI025</t>
  </si>
  <si>
    <t>lochanam04@gmail.com</t>
  </si>
  <si>
    <t>Mythri S</t>
  </si>
  <si>
    <t>4PS22CS103</t>
  </si>
  <si>
    <t>mythrisajjal0@gmail.com</t>
  </si>
  <si>
    <t>Uday R</t>
  </si>
  <si>
    <t>4PS22IS053</t>
  </si>
  <si>
    <t>udayramesh45@gmail.com</t>
  </si>
  <si>
    <t>Prajwal P G</t>
  </si>
  <si>
    <t>4PS23CI402</t>
  </si>
  <si>
    <t>prajwalpg09@gmail.com</t>
  </si>
  <si>
    <t>Bhuvan G</t>
  </si>
  <si>
    <t>4PS23CS402</t>
  </si>
  <si>
    <t>bhuvan2037@gmail.com</t>
  </si>
  <si>
    <t>Dhanyashree V</t>
  </si>
  <si>
    <t>4PS22CI011</t>
  </si>
  <si>
    <t>dhanya.vks18@gmail.com</t>
  </si>
  <si>
    <t>Kushala K R</t>
  </si>
  <si>
    <t>4PS22CI018</t>
  </si>
  <si>
    <t>kushalaramesh89@gmail.com</t>
  </si>
  <si>
    <t>Yashashwini M V</t>
  </si>
  <si>
    <t>4PS22CI059</t>
  </si>
  <si>
    <t>yashaswiniyashu92167@gmail.com</t>
  </si>
  <si>
    <t>Piyush Khandelwal</t>
  </si>
  <si>
    <t>4PS22CS077</t>
  </si>
  <si>
    <t>khandelwalpiyush1803@gmail.com</t>
  </si>
  <si>
    <t>Sudarshan K</t>
  </si>
  <si>
    <t>4PS22CS161</t>
  </si>
  <si>
    <t>s516759868@gmail.com</t>
  </si>
  <si>
    <t>Thanushree M</t>
  </si>
  <si>
    <t>4PS22CS176</t>
  </si>
  <si>
    <t>thanushreemthanushree173@gmail.com</t>
  </si>
  <si>
    <t>Fenaz</t>
  </si>
  <si>
    <t>4PS22CS196</t>
  </si>
  <si>
    <t>fenazshereen@gmail.com</t>
  </si>
  <si>
    <t>Akhilesh Gowda Ks</t>
  </si>
  <si>
    <t>4PS22CS006</t>
  </si>
  <si>
    <t>Amith Gowda Mp</t>
  </si>
  <si>
    <t>4PS22CS007</t>
  </si>
  <si>
    <t>Steadiness, Dominance</t>
  </si>
  <si>
    <t>You are patient yet assertive, offering consistent support while taking charge when needed.</t>
  </si>
  <si>
    <t>Ananya Mj</t>
  </si>
  <si>
    <t>4PS22CS010</t>
  </si>
  <si>
    <t>Darshan M Hegde</t>
  </si>
  <si>
    <t>4PS22EC032</t>
  </si>
  <si>
    <t>E &amp; C</t>
  </si>
  <si>
    <t>hegdedarshan8@gmail.com</t>
  </si>
  <si>
    <t>Lavanya S V</t>
  </si>
  <si>
    <t>4PS22EC080</t>
  </si>
  <si>
    <t>lavugowda20@gmail.com</t>
  </si>
  <si>
    <t>Ashmitha S</t>
  </si>
  <si>
    <t>4PS22CS0190</t>
  </si>
  <si>
    <t>Tejas D S</t>
  </si>
  <si>
    <t>4PS22EC167</t>
  </si>
  <si>
    <t>tejuds2005@gmail.com</t>
  </si>
  <si>
    <t>Bindushree S</t>
  </si>
  <si>
    <t>4PS22CS022</t>
  </si>
  <si>
    <t>Chandan Cr</t>
  </si>
  <si>
    <t>4PS22CI003</t>
  </si>
  <si>
    <t>chandancr515@gmail.com</t>
  </si>
  <si>
    <t>Dhanyashree D</t>
  </si>
  <si>
    <t>4PS22CS038</t>
  </si>
  <si>
    <t>Monisha By</t>
  </si>
  <si>
    <t>4PS22CI032</t>
  </si>
  <si>
    <t>monishaby20@gmail.com</t>
  </si>
  <si>
    <t>Sannith K R</t>
  </si>
  <si>
    <t>4PS22CS146</t>
  </si>
  <si>
    <t>sannithsanni2005@gmail.com</t>
  </si>
  <si>
    <t>Harini.I.S</t>
  </si>
  <si>
    <t>4PS22EC051</t>
  </si>
  <si>
    <t>harini33234@gmail.com</t>
  </si>
  <si>
    <t>Shashank Gowda L</t>
  </si>
  <si>
    <t>4PS22IP005</t>
  </si>
  <si>
    <t>ME</t>
  </si>
  <si>
    <t>shashankgowdare46@gmail.com</t>
  </si>
  <si>
    <t>Keerthan Bj</t>
  </si>
  <si>
    <t>4PS22IS027</t>
  </si>
  <si>
    <t>keertan004@gmail.com</t>
  </si>
  <si>
    <t>Kushal S</t>
  </si>
  <si>
    <t>4PS22IS030</t>
  </si>
  <si>
    <t>kushukushals0@gmail.com</t>
  </si>
  <si>
    <t>Hithashree L</t>
  </si>
  <si>
    <t>4PS22CS065</t>
  </si>
  <si>
    <t>Bhuvan Dm</t>
  </si>
  <si>
    <t>24CIDIP018</t>
  </si>
  <si>
    <t>bhuvangowdadm@gmail.com</t>
  </si>
  <si>
    <t>Praveena M</t>
  </si>
  <si>
    <t>24CIDIP019</t>
  </si>
  <si>
    <t>praveenmnaik16@gmail.com</t>
  </si>
  <si>
    <t xml:space="preserve">M Spoorthi </t>
  </si>
  <si>
    <t>24CIDIP021</t>
  </si>
  <si>
    <t>maskispoorthi@gmail.com</t>
  </si>
  <si>
    <t xml:space="preserve">Mohan Kumar H S </t>
  </si>
  <si>
    <t>24CIDIP022</t>
  </si>
  <si>
    <t>kumarmohan3160@gmail.com</t>
  </si>
  <si>
    <t xml:space="preserve">Rachana T K </t>
  </si>
  <si>
    <t>24CIDIP023</t>
  </si>
  <si>
    <t>rachanatk99@gmail.com</t>
  </si>
  <si>
    <t>Yashaswini H A</t>
  </si>
  <si>
    <t>24ECDIP040</t>
  </si>
  <si>
    <t>gowdayashaswini100@gmail.com</t>
  </si>
  <si>
    <t>Manu S</t>
  </si>
  <si>
    <t>24ECDIP047</t>
  </si>
  <si>
    <t>6363manumanu@gmail.com</t>
  </si>
  <si>
    <t>Lokesha R</t>
  </si>
  <si>
    <t>24ECDIP048</t>
  </si>
  <si>
    <t>lokeshar643@gmail.com</t>
  </si>
  <si>
    <t xml:space="preserve">Nandakumara M </t>
  </si>
  <si>
    <t>24ISDIP020</t>
  </si>
  <si>
    <t>nandaanu2006@gmail.com</t>
  </si>
  <si>
    <t>Harsha P.M</t>
  </si>
  <si>
    <t>24MEDIP040</t>
  </si>
  <si>
    <t>hachhu22@gmail.com</t>
  </si>
  <si>
    <t>Poorvi R Gowda</t>
  </si>
  <si>
    <t>4P22CS121</t>
  </si>
  <si>
    <t>poorvirajeevagowda@gmail.com</t>
  </si>
  <si>
    <t>Vishruth Hs17</t>
  </si>
  <si>
    <t>4P23CI060</t>
  </si>
  <si>
    <t>vishruthhs17@gmail.com</t>
  </si>
  <si>
    <t>Aprameya S</t>
  </si>
  <si>
    <t>4PS22CI002</t>
  </si>
  <si>
    <t>aprameyasharathk@gmail.com</t>
  </si>
  <si>
    <t>Deekshitha K R</t>
  </si>
  <si>
    <t>4PS22CI007</t>
  </si>
  <si>
    <t>deekshitha26kr@gmail.com</t>
  </si>
  <si>
    <t>Deepa S</t>
  </si>
  <si>
    <t>4PS22CI008</t>
  </si>
  <si>
    <t>deepadeepu93352@gmail.com</t>
  </si>
  <si>
    <t>Nandan J M</t>
  </si>
  <si>
    <t>4PS22CS106</t>
  </si>
  <si>
    <t>Dhanush Dv</t>
  </si>
  <si>
    <t>4PS22CI009</t>
  </si>
  <si>
    <t>dhanushdv05@gmail.com</t>
  </si>
  <si>
    <t>Divyashree Venkatesh</t>
  </si>
  <si>
    <t>4PS22CI013</t>
  </si>
  <si>
    <t>ddivyavenkatesh05@gmail.com</t>
  </si>
  <si>
    <t>Lahari Raj</t>
  </si>
  <si>
    <t>4PS22CI020</t>
  </si>
  <si>
    <t>lahariraj45@gmail.com</t>
  </si>
  <si>
    <t>Lakshmi R</t>
  </si>
  <si>
    <t>4PS22CI021</t>
  </si>
  <si>
    <t>lakshmir2802@gmail.com</t>
  </si>
  <si>
    <t>Lavanya K</t>
  </si>
  <si>
    <t>4PS22CI022</t>
  </si>
  <si>
    <t>23lavanyak@gmail.com</t>
  </si>
  <si>
    <t>Pranathi B.H</t>
  </si>
  <si>
    <t>4PS22CI038</t>
  </si>
  <si>
    <t>pranathiharish09@gmail.com</t>
  </si>
  <si>
    <t>Ritesh Sharma</t>
  </si>
  <si>
    <t>4PS22CI042</t>
  </si>
  <si>
    <t>riteshsharma71205@gmail.com</t>
  </si>
  <si>
    <t>4PS22CS121</t>
  </si>
  <si>
    <t>Pranay Ekunde</t>
  </si>
  <si>
    <t>4PS22CS125</t>
  </si>
  <si>
    <t>Sampada.K.S</t>
  </si>
  <si>
    <t>4PS22CI044</t>
  </si>
  <si>
    <t>sampadaks50@gmail.com</t>
  </si>
  <si>
    <t>Rachana Br</t>
  </si>
  <si>
    <t>4PS22CS131</t>
  </si>
  <si>
    <t>Yashas Mv</t>
  </si>
  <si>
    <t>4PS22CI058</t>
  </si>
  <si>
    <t>mvy754@gmail.com</t>
  </si>
  <si>
    <t>Mahadevaprasad Mg</t>
  </si>
  <si>
    <t>4PS22CIO28</t>
  </si>
  <si>
    <t>prajwalmp22@gmail.com</t>
  </si>
  <si>
    <t>Aditya Sah</t>
  </si>
  <si>
    <t>4PS22CS004</t>
  </si>
  <si>
    <t>adityakumarsah20@gmail.com</t>
  </si>
  <si>
    <t>Akash H S</t>
  </si>
  <si>
    <t>4PS22CS005</t>
  </si>
  <si>
    <t>akash3arya@gmail.com</t>
  </si>
  <si>
    <t>Anupama.S.</t>
  </si>
  <si>
    <t>4PS22CS013</t>
  </si>
  <si>
    <t>anupamagowda2004@gmail.com</t>
  </si>
  <si>
    <t>Ashmitha.S</t>
  </si>
  <si>
    <t>4PS22CS019</t>
  </si>
  <si>
    <t>ashmitha260@gmail.com</t>
  </si>
  <si>
    <t>Sinchana.L</t>
  </si>
  <si>
    <t>4PS22CS155</t>
  </si>
  <si>
    <t>Bhoomika M</t>
  </si>
  <si>
    <t>4PS22CS021</t>
  </si>
  <si>
    <t>26bhoomika2004@gmail.com</t>
  </si>
  <si>
    <t>Spandana M</t>
  </si>
  <si>
    <t>4PS22CS158</t>
  </si>
  <si>
    <t>Swathi H U</t>
  </si>
  <si>
    <t>4PS22CS170</t>
  </si>
  <si>
    <t>Gavin Brian Furtado</t>
  </si>
  <si>
    <t>4PS22CS052</t>
  </si>
  <si>
    <t>furtado.gavin12@gmail.com</t>
  </si>
  <si>
    <t>Jasbir Singh</t>
  </si>
  <si>
    <t>4PS22CS067</t>
  </si>
  <si>
    <t>jasbirsingh60342@gmail.com</t>
  </si>
  <si>
    <t>Jyothi.K</t>
  </si>
  <si>
    <t>4PS22CS071</t>
  </si>
  <si>
    <t>megakumar174@gmail.com</t>
  </si>
  <si>
    <t>Kavana S</t>
  </si>
  <si>
    <t>4PS22CS075</t>
  </si>
  <si>
    <t>kavanaharini23@gmail.com</t>
  </si>
  <si>
    <t>Keerthana N Raj</t>
  </si>
  <si>
    <t>4PS22CS076</t>
  </si>
  <si>
    <t>keerthananraj04@gmail.com</t>
  </si>
  <si>
    <t>Mahadevaswamy M R</t>
  </si>
  <si>
    <t>4PS22CS198</t>
  </si>
  <si>
    <t>Aishwarya M</t>
  </si>
  <si>
    <t>4PS22EC004</t>
  </si>
  <si>
    <t>Likhitha Dn</t>
  </si>
  <si>
    <t>4PS22CS086</t>
  </si>
  <si>
    <t>likhithangowda2004@gmail.com</t>
  </si>
  <si>
    <t>Babyshalini M</t>
  </si>
  <si>
    <t>4PS22EC012</t>
  </si>
  <si>
    <t>Manisha K M</t>
  </si>
  <si>
    <t>4PS22CS094</t>
  </si>
  <si>
    <t>manishagowdakm@gmail.com</t>
  </si>
  <si>
    <t>Manoj S</t>
  </si>
  <si>
    <t>4PS22CS097</t>
  </si>
  <si>
    <t>manojs030504@gmail.com</t>
  </si>
  <si>
    <t>Monika M S</t>
  </si>
  <si>
    <t>4PS22CS101</t>
  </si>
  <si>
    <t>monika175ms@gmail.com</t>
  </si>
  <si>
    <t>Nayana T P</t>
  </si>
  <si>
    <t>4PS22CS109</t>
  </si>
  <si>
    <t>tpnayana5@gmail.com</t>
  </si>
  <si>
    <t>Pavan Gowda T S</t>
  </si>
  <si>
    <t>4PS22CS116</t>
  </si>
  <si>
    <t>pavangowdats01@gmail.com</t>
  </si>
  <si>
    <t>Pavan Kumar T S</t>
  </si>
  <si>
    <t>4PS22CS117</t>
  </si>
  <si>
    <t>svms0378@gmail.com</t>
  </si>
  <si>
    <t>Pooja Chauhan</t>
  </si>
  <si>
    <t>4PS22CS118</t>
  </si>
  <si>
    <t>sophiathefirst4243@gmail.com</t>
  </si>
  <si>
    <t>Poorvi P</t>
  </si>
  <si>
    <t>4PS22CS120</t>
  </si>
  <si>
    <t>poorvip0612@gmail.com</t>
  </si>
  <si>
    <t>Revathi H G</t>
  </si>
  <si>
    <t>4PS22CS136</t>
  </si>
  <si>
    <t>revathigireesh04@gmail.com</t>
  </si>
  <si>
    <t>Rohan S M</t>
  </si>
  <si>
    <t>4PS22CS139</t>
  </si>
  <si>
    <t>rohansm2942@gmail.com</t>
  </si>
  <si>
    <t>Samhitha M C</t>
  </si>
  <si>
    <t>4PS22CS143</t>
  </si>
  <si>
    <t>samhitha.moganna@gmail.com</t>
  </si>
  <si>
    <t>Sharanya K</t>
  </si>
  <si>
    <t>4PS22CS148</t>
  </si>
  <si>
    <t>sharanyakrishnakumar2612@gmail.com</t>
  </si>
  <si>
    <t>Sneha K M</t>
  </si>
  <si>
    <t>4PS22CS156</t>
  </si>
  <si>
    <t>snehakm10032005@gmail.com</t>
  </si>
  <si>
    <t>U Nandini</t>
  </si>
  <si>
    <t>4PS22CS179</t>
  </si>
  <si>
    <t>unandini2004@gmail.com</t>
  </si>
  <si>
    <t>Ganesh Kumar</t>
  </si>
  <si>
    <t>4PS22EC043</t>
  </si>
  <si>
    <t>Amrutha H</t>
  </si>
  <si>
    <t>4PS22EC007</t>
  </si>
  <si>
    <t>hamrutha2204@gmail.com</t>
  </si>
  <si>
    <t>B Preetham</t>
  </si>
  <si>
    <t>4PS22EC011</t>
  </si>
  <si>
    <t>preetham25062004@gmail.com</t>
  </si>
  <si>
    <t>Bharath.R</t>
  </si>
  <si>
    <t>4PS22EC013</t>
  </si>
  <si>
    <t>bharathr192004@gmail.com</t>
  </si>
  <si>
    <t>Harshith S</t>
  </si>
  <si>
    <t>4PS22EC053</t>
  </si>
  <si>
    <t>Inchara N M</t>
  </si>
  <si>
    <t>4PS22EC060</t>
  </si>
  <si>
    <t>K H Suhas</t>
  </si>
  <si>
    <t>4PS22EC063</t>
  </si>
  <si>
    <t>Kavana C P</t>
  </si>
  <si>
    <t>4PS22EC067</t>
  </si>
  <si>
    <t>Bhoomika H S</t>
  </si>
  <si>
    <t>4PS22EC015</t>
  </si>
  <si>
    <t>bhoomikasiddaraju01@gmail.com</t>
  </si>
  <si>
    <t>Bipin Chandra Sagar S</t>
  </si>
  <si>
    <t>4PS22EC017</t>
  </si>
  <si>
    <t>bipinchandrasagar@gmail.com</t>
  </si>
  <si>
    <t>Chandana T D</t>
  </si>
  <si>
    <t>4PS22EC022</t>
  </si>
  <si>
    <t>tdchandana123@gmail.com</t>
  </si>
  <si>
    <t>Cheluvaraju Y</t>
  </si>
  <si>
    <t>4PS22EC024</t>
  </si>
  <si>
    <t>cheluvarajuy@gmail.com</t>
  </si>
  <si>
    <t>Chinmayi.S</t>
  </si>
  <si>
    <t>4PS22EC026</t>
  </si>
  <si>
    <t>chinmayisiddaiah2004@gmail.com</t>
  </si>
  <si>
    <t>Chirag.D</t>
  </si>
  <si>
    <t>4PS22EC027</t>
  </si>
  <si>
    <t>chiragd473@gmail.com</t>
  </si>
  <si>
    <t>Chirakshitha S</t>
  </si>
  <si>
    <t>4PS22EC028</t>
  </si>
  <si>
    <t>rekhasuresh262@gmail.com</t>
  </si>
  <si>
    <t>Dhanush Ds</t>
  </si>
  <si>
    <t>4PS22EC036</t>
  </si>
  <si>
    <t>dhanushdsdhanudoddahundi@gmail.com</t>
  </si>
  <si>
    <t>Eashanya K R</t>
  </si>
  <si>
    <t>4PS22EC038</t>
  </si>
  <si>
    <t>eshanyaraajesh@gmail.com</t>
  </si>
  <si>
    <t>Gagana S</t>
  </si>
  <si>
    <t>4PS22EC040</t>
  </si>
  <si>
    <t>gaganasgowda821@gmail.com</t>
  </si>
  <si>
    <t>Gaganashree A</t>
  </si>
  <si>
    <t>4PS22EC041</t>
  </si>
  <si>
    <t>gaganagowdaa625@gmail.com</t>
  </si>
  <si>
    <t>Ganavi A S</t>
  </si>
  <si>
    <t>4PS22EC042</t>
  </si>
  <si>
    <t>ganavi7655@gmail.com</t>
  </si>
  <si>
    <t>Ganesh.R</t>
  </si>
  <si>
    <t>4PS22EC044</t>
  </si>
  <si>
    <t>ganeshr982004@gmail.com</t>
  </si>
  <si>
    <t>Kavya M S</t>
  </si>
  <si>
    <t>4PS22EC068</t>
  </si>
  <si>
    <t>kavyashivaram5@gmail.com</t>
  </si>
  <si>
    <t>Keerthana</t>
  </si>
  <si>
    <t>4PS22EC070</t>
  </si>
  <si>
    <t>keerthanaindalker@gmail.com</t>
  </si>
  <si>
    <t>Khaja Bandenawaz</t>
  </si>
  <si>
    <t>4PS22EC073</t>
  </si>
  <si>
    <t>khajabandenawaz9463@gmail.com</t>
  </si>
  <si>
    <t>Khushi V Kumar</t>
  </si>
  <si>
    <t>4PS22EC074</t>
  </si>
  <si>
    <t>khushidhyuthi12@gmail.com</t>
  </si>
  <si>
    <t>Kishan Bc</t>
  </si>
  <si>
    <t>4PS22EC076</t>
  </si>
  <si>
    <t>kk7030077@gmail.com</t>
  </si>
  <si>
    <t>Punyashree B</t>
  </si>
  <si>
    <t>4PS22EC125</t>
  </si>
  <si>
    <t>Kushal Gm</t>
  </si>
  <si>
    <t>4PS22EC079</t>
  </si>
  <si>
    <t>kushalgm7@gmail.com</t>
  </si>
  <si>
    <t>Rakshitha J R</t>
  </si>
  <si>
    <t>4PS22EC131</t>
  </si>
  <si>
    <t>Nagaraju S R</t>
  </si>
  <si>
    <t>4PS22EC082</t>
  </si>
  <si>
    <t>nagarajusr29@gmail.com</t>
  </si>
  <si>
    <t>Manoj</t>
  </si>
  <si>
    <t>4PS22EC085</t>
  </si>
  <si>
    <t>mntambe738@gmail.com</t>
  </si>
  <si>
    <t>Sonika M H</t>
  </si>
  <si>
    <t>4PS22EC157</t>
  </si>
  <si>
    <t>Sonu S</t>
  </si>
  <si>
    <t>4PS22EC158</t>
  </si>
  <si>
    <t>Manvith Ms</t>
  </si>
  <si>
    <t>4PS22EC087</t>
  </si>
  <si>
    <t>manvithms598@gmail.com</t>
  </si>
  <si>
    <t>Mohammed Adnan Hagalwadi</t>
  </si>
  <si>
    <t>4PS22EC092</t>
  </si>
  <si>
    <t>adnanhagalwadi@gmail.com</t>
  </si>
  <si>
    <t>Vikas S</t>
  </si>
  <si>
    <t>4PS22EC179</t>
  </si>
  <si>
    <t>Nikhilesh G</t>
  </si>
  <si>
    <t>4PS22EC100</t>
  </si>
  <si>
    <t>nikhi.uppar@gmail.com</t>
  </si>
  <si>
    <t>Nisarga P</t>
  </si>
  <si>
    <t>4PS22EC102</t>
  </si>
  <si>
    <t>pnisarga318@gmail.com</t>
  </si>
  <si>
    <t>Nischitha M C</t>
  </si>
  <si>
    <t>4PS22EC103</t>
  </si>
  <si>
    <t>nischithachandranischitha@gmail.com</t>
  </si>
  <si>
    <t>Nithin A C</t>
  </si>
  <si>
    <t>4PS22EC104</t>
  </si>
  <si>
    <t>nithinacnithin@gmail.com</t>
  </si>
  <si>
    <t>P Vishwas</t>
  </si>
  <si>
    <t>4PS22EC106</t>
  </si>
  <si>
    <t>vishwasgowada123@gmail.com</t>
  </si>
  <si>
    <t>Pavan M</t>
  </si>
  <si>
    <t>4PS22EC107</t>
  </si>
  <si>
    <t>pavanm2562004@gmail.com</t>
  </si>
  <si>
    <t>Poorvika  H R</t>
  </si>
  <si>
    <t>4PS22EC111</t>
  </si>
  <si>
    <t>poorvirgowda8@gmail.com</t>
  </si>
  <si>
    <t>Prajwal Nr</t>
  </si>
  <si>
    <t>4PS22EC113</t>
  </si>
  <si>
    <t>nrprajwal42@gmail.com</t>
  </si>
  <si>
    <t>Pratheeksha M L</t>
  </si>
  <si>
    <t>4PS22EC121</t>
  </si>
  <si>
    <t>pratheeksha626@gmail.com</t>
  </si>
  <si>
    <t>Raghunandan S</t>
  </si>
  <si>
    <t>4PS22EC126</t>
  </si>
  <si>
    <t>nandan730934@gmail.com</t>
  </si>
  <si>
    <t>Shahid Pasha</t>
  </si>
  <si>
    <t>4PS22EE037</t>
  </si>
  <si>
    <t>EEE</t>
  </si>
  <si>
    <t>Sohana Mv</t>
  </si>
  <si>
    <t>4PS22EC156</t>
  </si>
  <si>
    <t>sohanamv2003@gmail.com</t>
  </si>
  <si>
    <t>Sowjanya S R</t>
  </si>
  <si>
    <t>4PS22EC159</t>
  </si>
  <si>
    <t>sowjuranju04@gmail.com</t>
  </si>
  <si>
    <t>4PS22EC178</t>
  </si>
  <si>
    <t>vikasviki7777777@gmail.com</t>
  </si>
  <si>
    <t>Yashvanth H T</t>
  </si>
  <si>
    <t>4PS22EC182</t>
  </si>
  <si>
    <t>yashvanthht06@gmail.com</t>
  </si>
  <si>
    <t>Akash T P</t>
  </si>
  <si>
    <t>4PS22IS002</t>
  </si>
  <si>
    <t>Bj Jayadeva</t>
  </si>
  <si>
    <t>4PS22EE007</t>
  </si>
  <si>
    <t>jaydevgowdabj@gmail.com</t>
  </si>
  <si>
    <t>Chaithrashree Ac</t>
  </si>
  <si>
    <t>4PS22EE009</t>
  </si>
  <si>
    <t>chaithra13691@gmail.com</t>
  </si>
  <si>
    <t>Chandrashekhar</t>
  </si>
  <si>
    <t>4PS22EE010</t>
  </si>
  <si>
    <t>cjchandrashekhar7@gmail.com</t>
  </si>
  <si>
    <t>Gana Chinmayi Hc</t>
  </si>
  <si>
    <t>4PS22EE012</t>
  </si>
  <si>
    <t>ganachinmayi01@gmail.com</t>
  </si>
  <si>
    <t>Jyothsna Shivanya.K.S</t>
  </si>
  <si>
    <t>4PS22IS024</t>
  </si>
  <si>
    <t>Inchara Prakash</t>
  </si>
  <si>
    <t>4PS22EE016</t>
  </si>
  <si>
    <t>incharaprakash15@gmail.com</t>
  </si>
  <si>
    <t>Keerthana H S</t>
  </si>
  <si>
    <t>4PS22EE019</t>
  </si>
  <si>
    <t>hskeerthana23@gmail.com</t>
  </si>
  <si>
    <t>Prajwal H R</t>
  </si>
  <si>
    <t>4PS22EE026</t>
  </si>
  <si>
    <t>prajwalrajendra90088@gmail.com</t>
  </si>
  <si>
    <t>Roopa.K</t>
  </si>
  <si>
    <t>4PS22EE033</t>
  </si>
  <si>
    <t>rk5725680@gmail.com</t>
  </si>
  <si>
    <t>S N Meghana</t>
  </si>
  <si>
    <t>4PS22EE034</t>
  </si>
  <si>
    <t>meghanasiddam11@gmail.com</t>
  </si>
  <si>
    <t>Shridhar Agasimani</t>
  </si>
  <si>
    <t>4PS22EE039</t>
  </si>
  <si>
    <t>shridharagasimani039@gmail.com</t>
  </si>
  <si>
    <t>Sanjana L</t>
  </si>
  <si>
    <t>4PS22IS047</t>
  </si>
  <si>
    <t>Shaik Saaduddin</t>
  </si>
  <si>
    <t>4PS22IS048</t>
  </si>
  <si>
    <t>Sinchana R</t>
  </si>
  <si>
    <t>4PS22IS049</t>
  </si>
  <si>
    <t>Vaibhav S</t>
  </si>
  <si>
    <t>4PS22EE043</t>
  </si>
  <si>
    <t>vaibhavsvaibhav206@gmail.com</t>
  </si>
  <si>
    <t>Vanitha S L</t>
  </si>
  <si>
    <t>4PS22IS055</t>
  </si>
  <si>
    <t>Deekshith.A</t>
  </si>
  <si>
    <t>4PS22IS015</t>
  </si>
  <si>
    <t>deekshith.a561203@gmail.com</t>
  </si>
  <si>
    <t>Madan A</t>
  </si>
  <si>
    <t>4PS22IS033</t>
  </si>
  <si>
    <t>amadan559@gmail.com</t>
  </si>
  <si>
    <t>Kushal Ms</t>
  </si>
  <si>
    <t>4PS22IS065</t>
  </si>
  <si>
    <t>4PS22IS092</t>
  </si>
  <si>
    <t>Santhosh D</t>
  </si>
  <si>
    <t>4PS23CB</t>
  </si>
  <si>
    <t>CSBS</t>
  </si>
  <si>
    <t>Vinay Bs</t>
  </si>
  <si>
    <t>4PS22IS057</t>
  </si>
  <si>
    <t>vinayvinay0256@gmail.com</t>
  </si>
  <si>
    <t>Yashashwini P M</t>
  </si>
  <si>
    <t>4PS22IS061</t>
  </si>
  <si>
    <t>yashashwinipmgowda@gmail.com</t>
  </si>
  <si>
    <t>Aditya Raj</t>
  </si>
  <si>
    <t>4PS23CB001</t>
  </si>
  <si>
    <t>adityaeeshan5230@gmail.com</t>
  </si>
  <si>
    <t>Dhruthi K S</t>
  </si>
  <si>
    <t>4PS23CB010</t>
  </si>
  <si>
    <t>Ashutosh Raj</t>
  </si>
  <si>
    <t>4PS23CB005</t>
  </si>
  <si>
    <t>ashutoshraj163@gmail.com</t>
  </si>
  <si>
    <t>Bhuvi N</t>
  </si>
  <si>
    <t>4PS23CB006</t>
  </si>
  <si>
    <t>bhuvinandish575@gmail.com</t>
  </si>
  <si>
    <t>Gaana S</t>
  </si>
  <si>
    <t>4PS23CB012</t>
  </si>
  <si>
    <t>gaana1206@gmail.com</t>
  </si>
  <si>
    <t>Harsha Hs</t>
  </si>
  <si>
    <t>4PS23CB014</t>
  </si>
  <si>
    <t>harsha22705@gmail.com</t>
  </si>
  <si>
    <t xml:space="preserve">Harshvardhan Rawal </t>
  </si>
  <si>
    <t>4PS23CB016</t>
  </si>
  <si>
    <t>pachovaradhan@gmail.com</t>
  </si>
  <si>
    <t>Kusuma Gs</t>
  </si>
  <si>
    <t>4PS23CB023</t>
  </si>
  <si>
    <t>Hemanth Gowda.L.G</t>
  </si>
  <si>
    <t>4PS23CB022</t>
  </si>
  <si>
    <t>hemanthgowda.l.g948@gmail.com</t>
  </si>
  <si>
    <t>Nandan Manjunath Naik</t>
  </si>
  <si>
    <t>4PS23CB026</t>
  </si>
  <si>
    <t>nnaik5253@gmail.com</t>
  </si>
  <si>
    <t>Niranjan Jha</t>
  </si>
  <si>
    <t>4PS23CB027</t>
  </si>
  <si>
    <t>jhaniranjan2407t@gmail.com</t>
  </si>
  <si>
    <t>Poorna Prajna</t>
  </si>
  <si>
    <t>4PS23CB029</t>
  </si>
  <si>
    <t>poornaprajna25s@gmail.com</t>
  </si>
  <si>
    <t>Pragathi. Y</t>
  </si>
  <si>
    <t>4PS23CB030</t>
  </si>
  <si>
    <t>pragathi1677@gmail.com</t>
  </si>
  <si>
    <t>Raghavendra R</t>
  </si>
  <si>
    <t>4PS23CB035</t>
  </si>
  <si>
    <t>raghavendraveena994@gmail.com</t>
  </si>
  <si>
    <t>Raghuveer C Gowda</t>
  </si>
  <si>
    <t>4PS23CB036</t>
  </si>
  <si>
    <t>raghuveercgowda7@gmail.com</t>
  </si>
  <si>
    <t>Sinchana Hs</t>
  </si>
  <si>
    <t>4PS23CB042</t>
  </si>
  <si>
    <t xml:space="preserve">Samyak Narayan </t>
  </si>
  <si>
    <t>4PS23CB039</t>
  </si>
  <si>
    <t>samyaknarayan05@gmail.com</t>
  </si>
  <si>
    <t>4PS23CB040</t>
  </si>
  <si>
    <t>san8951353723@gmail.com</t>
  </si>
  <si>
    <t>Shubham Jha</t>
  </si>
  <si>
    <t>4PS23CB041</t>
  </si>
  <si>
    <t>shubhamjha4830@gmail.com</t>
  </si>
  <si>
    <t>Darshan Bg</t>
  </si>
  <si>
    <t>4PS23CD006</t>
  </si>
  <si>
    <t>Data Science</t>
  </si>
  <si>
    <t>Syeda Shifa Tehniyath</t>
  </si>
  <si>
    <t>4PS23CB045</t>
  </si>
  <si>
    <t>syedashifatehniyath@gmail.com</t>
  </si>
  <si>
    <t>Alok Singh</t>
  </si>
  <si>
    <t>4PS23CD002</t>
  </si>
  <si>
    <t>aloksinghchas07@gmail.com</t>
  </si>
  <si>
    <t>Hethish Gc</t>
  </si>
  <si>
    <t>4PS23CD014</t>
  </si>
  <si>
    <t>Darshan S</t>
  </si>
  <si>
    <t>4PS23CD007</t>
  </si>
  <si>
    <t>darshanshivakumar05@gmail.com</t>
  </si>
  <si>
    <t>Harsha G</t>
  </si>
  <si>
    <t>4PS23CD011</t>
  </si>
  <si>
    <t>hg1106157@gmail.com</t>
  </si>
  <si>
    <t>Mahim M B</t>
  </si>
  <si>
    <t>4PS23CD022</t>
  </si>
  <si>
    <t xml:space="preserve">Hema Hemmige H S </t>
  </si>
  <si>
    <t>4PS23CD013</t>
  </si>
  <si>
    <t>hemahshemahs511@gmail.com</t>
  </si>
  <si>
    <t>Manasa N</t>
  </si>
  <si>
    <t>4PS23CD023</t>
  </si>
  <si>
    <t>manasanaganna1314@gmail.com</t>
  </si>
  <si>
    <t>Mohith K K</t>
  </si>
  <si>
    <t>4PS23CD029</t>
  </si>
  <si>
    <t>mohithkirangur95@gmail.com</t>
  </si>
  <si>
    <t>Nakul Gowda Kp</t>
  </si>
  <si>
    <t>4PS23CD031</t>
  </si>
  <si>
    <t>nakulgowdakp123@gmail.com</t>
  </si>
  <si>
    <t>Niharika J</t>
  </si>
  <si>
    <t>4PS23CD034</t>
  </si>
  <si>
    <t>niharikajairam003@gmail.com</t>
  </si>
  <si>
    <t>Rishi.J</t>
  </si>
  <si>
    <t>4PS23CD044</t>
  </si>
  <si>
    <t>Prakruthi Gowda Ba</t>
  </si>
  <si>
    <t>4PS23CD040</t>
  </si>
  <si>
    <t>keerthigowdaashwath@gmail.com</t>
  </si>
  <si>
    <t>Priyasiddegowda Priya</t>
  </si>
  <si>
    <t>4PS23CD041</t>
  </si>
  <si>
    <t>ppriyasiddegowda@gmail.com</t>
  </si>
  <si>
    <t>Raghav R</t>
  </si>
  <si>
    <t>4PS23CD042</t>
  </si>
  <si>
    <t>rrraghavan940@gmail.com</t>
  </si>
  <si>
    <t>Sadhana</t>
  </si>
  <si>
    <t>4PS23CD047</t>
  </si>
  <si>
    <t>sadhanamgowda12@gmail.com</t>
  </si>
  <si>
    <t>Shivam Verma</t>
  </si>
  <si>
    <t>4PS23CD053</t>
  </si>
  <si>
    <t>shivamkverma52@gmail.com</t>
  </si>
  <si>
    <t>Spandanan Spandanan</t>
  </si>
  <si>
    <t>4PS23CD055</t>
  </si>
  <si>
    <t>spanduniha@gmail.com</t>
  </si>
  <si>
    <t>Vikas Kr</t>
  </si>
  <si>
    <t>4PS23CD059</t>
  </si>
  <si>
    <t>vikasgowdakr2005@gmail.com</t>
  </si>
  <si>
    <t>Adithya B K</t>
  </si>
  <si>
    <t>4PS23CI003</t>
  </si>
  <si>
    <t>adithyaappu677@gmail.com</t>
  </si>
  <si>
    <t xml:space="preserve">Akul Shrivastava </t>
  </si>
  <si>
    <t>4PS23CI004</t>
  </si>
  <si>
    <t>veena2105@gmail.com</t>
  </si>
  <si>
    <t>Amrutha S</t>
  </si>
  <si>
    <t>4PS23CI005</t>
  </si>
  <si>
    <t>learnamrutha@gmail.com</t>
  </si>
  <si>
    <t xml:space="preserve">Bindu Hs Gowda </t>
  </si>
  <si>
    <t>4PS23CI009</t>
  </si>
  <si>
    <t>Ananya M</t>
  </si>
  <si>
    <t>4PS23CI006</t>
  </si>
  <si>
    <t>ammuananya737@gmail.com</t>
  </si>
  <si>
    <t>4PS23CI007</t>
  </si>
  <si>
    <t>ananyadyuthi1@gmail.com</t>
  </si>
  <si>
    <t>Bhargav.B.S</t>
  </si>
  <si>
    <t>4PS23CI008</t>
  </si>
  <si>
    <t>bhargavpes9880@gmail.com</t>
  </si>
  <si>
    <t xml:space="preserve">Bindu S N </t>
  </si>
  <si>
    <t>4PS23CI010</t>
  </si>
  <si>
    <t>bindusn280@gmail.com</t>
  </si>
  <si>
    <t xml:space="preserve">Chaitanya </t>
  </si>
  <si>
    <t>4PS23CI011</t>
  </si>
  <si>
    <t>dhadangechaitanya@gmail.com</t>
  </si>
  <si>
    <t>Chandan G S</t>
  </si>
  <si>
    <t>4PS23CI012</t>
  </si>
  <si>
    <t>chandansiddegowda18@gmail.com</t>
  </si>
  <si>
    <t>Chiranth S</t>
  </si>
  <si>
    <t>4PS23CI013</t>
  </si>
  <si>
    <t>chiranthsgowda0506@gmail.com</t>
  </si>
  <si>
    <t>Deekshith G</t>
  </si>
  <si>
    <t>4PS23CI014</t>
  </si>
  <si>
    <t>deekshithchinnu05070@gmail.com</t>
  </si>
  <si>
    <t xml:space="preserve">Pravallika Devireddy </t>
  </si>
  <si>
    <t>4PS23CI015</t>
  </si>
  <si>
    <t>pravallika45229reddy@gmail.com</t>
  </si>
  <si>
    <t xml:space="preserve">Dhanush B </t>
  </si>
  <si>
    <t>4PS23CI016</t>
  </si>
  <si>
    <t>dhanushchinnu2005@gmail.com</t>
  </si>
  <si>
    <t xml:space="preserve">Dhrithi M.V </t>
  </si>
  <si>
    <t>4PS23CI017</t>
  </si>
  <si>
    <t>dhrithimalyav@gmail.com</t>
  </si>
  <si>
    <t>Gm Abhishek</t>
  </si>
  <si>
    <t>4PS23CI019</t>
  </si>
  <si>
    <t>hmaheshwarappa6@gmail.com</t>
  </si>
  <si>
    <t xml:space="preserve">Hiranmayi K S </t>
  </si>
  <si>
    <t>4PS23CI020</t>
  </si>
  <si>
    <t>hiranmayks@gmail.com</t>
  </si>
  <si>
    <t>Hithaishi Patel Hl</t>
  </si>
  <si>
    <t>4PS23CI021</t>
  </si>
  <si>
    <t>hithaishipatel16@gmail.com</t>
  </si>
  <si>
    <t>Hruthan Ragavhs</t>
  </si>
  <si>
    <t>4PS23CI022</t>
  </si>
  <si>
    <t>hruthanragavhs@gmail.com</t>
  </si>
  <si>
    <t xml:space="preserve">Jashwanth D </t>
  </si>
  <si>
    <t>4PS23CI023</t>
  </si>
  <si>
    <t>jashwanthd2005@gmail.com</t>
  </si>
  <si>
    <t xml:space="preserve">Jeevan P </t>
  </si>
  <si>
    <t>4PS23CI024</t>
  </si>
  <si>
    <t>jeevanmahi18@gmail.com</t>
  </si>
  <si>
    <t>Kavitha C S</t>
  </si>
  <si>
    <t>4PS23CI025</t>
  </si>
  <si>
    <t>kavithasiddegowda9@gmail.com</t>
  </si>
  <si>
    <t xml:space="preserve">Koushik Jain S </t>
  </si>
  <si>
    <t>4PS23CI026</t>
  </si>
  <si>
    <t>koushiksjain79@gmail.com</t>
  </si>
  <si>
    <t>Lalith N</t>
  </si>
  <si>
    <t>4PS23CI027</t>
  </si>
  <si>
    <t>lalithn78@gmail.com</t>
  </si>
  <si>
    <t xml:space="preserve">M Nishanth </t>
  </si>
  <si>
    <t>4PS23CI028</t>
  </si>
  <si>
    <t>nishanthnishu5346@gmail.com</t>
  </si>
  <si>
    <t>Mahantesh</t>
  </si>
  <si>
    <t>4PS23CI029</t>
  </si>
  <si>
    <t>mantujr.08@gmail.com</t>
  </si>
  <si>
    <t xml:space="preserve">Mahendra Reddy T </t>
  </si>
  <si>
    <t>4PS23CI030</t>
  </si>
  <si>
    <t>tmr.mahendra@gmail.com</t>
  </si>
  <si>
    <t>Mouna.Bm</t>
  </si>
  <si>
    <t>4PS23CI034</t>
  </si>
  <si>
    <t xml:space="preserve">Manoj D M </t>
  </si>
  <si>
    <t>4PS23CI031</t>
  </si>
  <si>
    <t>manojmanoj48892@gmail.com</t>
  </si>
  <si>
    <t>Monisha Rani S</t>
  </si>
  <si>
    <t>4PS23CI033</t>
  </si>
  <si>
    <t>stapleysunny@gmail.com</t>
  </si>
  <si>
    <t>Nandish Patel Yj</t>
  </si>
  <si>
    <t>4PS23CI035</t>
  </si>
  <si>
    <t>nandishpatelyj@gmail.com</t>
  </si>
  <si>
    <t>Nikitha S</t>
  </si>
  <si>
    <t>4PS23CI036</t>
  </si>
  <si>
    <t>nikithasgowda77@gmail.com</t>
  </si>
  <si>
    <t>Nishchitha B K</t>
  </si>
  <si>
    <t>4PS23CI037</t>
  </si>
  <si>
    <t>nishchithagowda649@gmail.com</t>
  </si>
  <si>
    <t>4PS23CI038</t>
  </si>
  <si>
    <t xml:space="preserve">Nithin Gowda Ba </t>
  </si>
  <si>
    <t>nithingowdaba@gmail.com</t>
  </si>
  <si>
    <t>Noor Madiha Fathima</t>
  </si>
  <si>
    <t>4PS23CI039</t>
  </si>
  <si>
    <t>4PS23CI040</t>
  </si>
  <si>
    <t xml:space="preserve">Pavan Gowda Kr </t>
  </si>
  <si>
    <t>4PS23CI041</t>
  </si>
  <si>
    <t>pavangowdakr944@gmail.com</t>
  </si>
  <si>
    <t>4PS23CI042</t>
  </si>
  <si>
    <t>pranavreddy.a2005@gmail.com</t>
  </si>
  <si>
    <t xml:space="preserve">Sanjay Kumar Gp </t>
  </si>
  <si>
    <t>4PS23CI046</t>
  </si>
  <si>
    <t>Pranav A</t>
  </si>
  <si>
    <t xml:space="preserve">Pratheeksha Sn </t>
  </si>
  <si>
    <t>4PS23CI043</t>
  </si>
  <si>
    <t>pratheekshakishore22@gmail.com</t>
  </si>
  <si>
    <t>Saachi S Shetty</t>
  </si>
  <si>
    <t>4PS23CI045</t>
  </si>
  <si>
    <t>amank76311@gmail.com</t>
  </si>
  <si>
    <t>Saurabh Kumar Patel</t>
  </si>
  <si>
    <t>4PS23CI047</t>
  </si>
  <si>
    <t>saurabhkumarpatel535@gmail.com</t>
  </si>
  <si>
    <t>Bannusha Shaik</t>
  </si>
  <si>
    <t>4PS23CI048</t>
  </si>
  <si>
    <t>afsoldier07@gmail.com</t>
  </si>
  <si>
    <t>Sheethal Gowda Jr</t>
  </si>
  <si>
    <t>4PS23CI049</t>
  </si>
  <si>
    <t>jrsheethal72@gmail.com</t>
  </si>
  <si>
    <t>Shivakumar Gouda S Patil</t>
  </si>
  <si>
    <t>4PS23CI050</t>
  </si>
  <si>
    <t>patilshivakumarcr7@gmail.com</t>
  </si>
  <si>
    <t>Sonal H</t>
  </si>
  <si>
    <t>4PS23CI052</t>
  </si>
  <si>
    <t>sonalh161@gmail.com</t>
  </si>
  <si>
    <t xml:space="preserve">Sonali Ts </t>
  </si>
  <si>
    <t>4PS23CI053</t>
  </si>
  <si>
    <t>sonali.ts1203@gmail.com</t>
  </si>
  <si>
    <t xml:space="preserve">Suhas Gowda Hn </t>
  </si>
  <si>
    <t>4PS23CI054</t>
  </si>
  <si>
    <t>sghn9205@gmail.com</t>
  </si>
  <si>
    <t>Tharun M</t>
  </si>
  <si>
    <t>4PS23CI055</t>
  </si>
  <si>
    <t>tharunm1817@gmail.com</t>
  </si>
  <si>
    <t xml:space="preserve">Thuraganur Rajesh Nakshathra </t>
  </si>
  <si>
    <t>4PS23CI056</t>
  </si>
  <si>
    <t>nakshathrarajesh8008@gmail.com</t>
  </si>
  <si>
    <t>Vishruth Hs</t>
  </si>
  <si>
    <t>4PS23CI060</t>
  </si>
  <si>
    <t>Umar Farooq</t>
  </si>
  <si>
    <t>4PS23CI057</t>
  </si>
  <si>
    <t>umaribrahim17c@gmail.com</t>
  </si>
  <si>
    <t xml:space="preserve">Vaishnavi A </t>
  </si>
  <si>
    <t>4PS23CI058</t>
  </si>
  <si>
    <t>vaishnavianand280805@gmail.com</t>
  </si>
  <si>
    <t>Vidya.R</t>
  </si>
  <si>
    <t>4PS23CI059</t>
  </si>
  <si>
    <t>punithkumarcpunithkumarc62@gmail.com</t>
  </si>
  <si>
    <t>Vishwanatha S Patel</t>
  </si>
  <si>
    <t>4PS23CI061</t>
  </si>
  <si>
    <t>vishwanathaspatel@gmail.com</t>
  </si>
  <si>
    <t>Yudhishtir Narayan H</t>
  </si>
  <si>
    <t>4PS23CI062</t>
  </si>
  <si>
    <t>yudhishtir0502@gmail.com</t>
  </si>
  <si>
    <t>Bindu Hs</t>
  </si>
  <si>
    <t>4PS23CI099</t>
  </si>
  <si>
    <t>binduharishkumar05@gmail.com</t>
  </si>
  <si>
    <t>Sandesh S</t>
  </si>
  <si>
    <t>4PS23CI404</t>
  </si>
  <si>
    <t>Pavan Bhargav Mn</t>
  </si>
  <si>
    <t>4PS23CIP40</t>
  </si>
  <si>
    <t>Mouna Mahalinga</t>
  </si>
  <si>
    <t>4PS23CI34</t>
  </si>
  <si>
    <t>mounamahalinga06@gmail.com</t>
  </si>
  <si>
    <t>Aditya Manhas</t>
  </si>
  <si>
    <t>4PS23CS003</t>
  </si>
  <si>
    <t>Anagha P R</t>
  </si>
  <si>
    <t>4PS23CS008</t>
  </si>
  <si>
    <t>Ananya G N</t>
  </si>
  <si>
    <t>4PS23CS009</t>
  </si>
  <si>
    <t>Abhishek Ar</t>
  </si>
  <si>
    <t>4PS23CS001</t>
  </si>
  <si>
    <t>abhiram28042005@gmail.com</t>
  </si>
  <si>
    <t>Anith Kumar</t>
  </si>
  <si>
    <t>4PS23CS011</t>
  </si>
  <si>
    <t>anithkumarm02@gmail.com</t>
  </si>
  <si>
    <t>Arpita Vaid</t>
  </si>
  <si>
    <t>4PS23CS012</t>
  </si>
  <si>
    <t>arpitavaid6@gmail.com</t>
  </si>
  <si>
    <t>Ashwin S</t>
  </si>
  <si>
    <t>4PS23CS014</t>
  </si>
  <si>
    <t>ashwin432005@gmail.com</t>
  </si>
  <si>
    <t>Bhanu Chandan K S</t>
  </si>
  <si>
    <t>4PS23CS017</t>
  </si>
  <si>
    <t>bhanuchandanks@gmail.com</t>
  </si>
  <si>
    <t>Bharath A</t>
  </si>
  <si>
    <t>4PS23CS018</t>
  </si>
  <si>
    <t>bharathvokkaliga94811@gmail.com</t>
  </si>
  <si>
    <t>Bharath Kumar R</t>
  </si>
  <si>
    <t>4PS23CS020</t>
  </si>
  <si>
    <t>bharathkumarr532@gmail.com</t>
  </si>
  <si>
    <t>Bhoomika.M.S</t>
  </si>
  <si>
    <t>4PS23CS024</t>
  </si>
  <si>
    <t>bhoomikanag2468@gmail.com</t>
  </si>
  <si>
    <t>Bhuvan Sai V</t>
  </si>
  <si>
    <t>4PS23CS028</t>
  </si>
  <si>
    <t>bhuvansaibhuvansai9259@gmail.com</t>
  </si>
  <si>
    <t>Chinmayi N</t>
  </si>
  <si>
    <t>4PS23CS037</t>
  </si>
  <si>
    <t>chinznand@gmail.com</t>
  </si>
  <si>
    <t>Deepa Dj</t>
  </si>
  <si>
    <t>4PS23CS041</t>
  </si>
  <si>
    <t>deepagowdadj14@gmail.com</t>
  </si>
  <si>
    <t>Derric Kushi</t>
  </si>
  <si>
    <t>4PS23CS043</t>
  </si>
  <si>
    <t>derric2kushi@gmail.com</t>
  </si>
  <si>
    <t>Eshwar K S</t>
  </si>
  <si>
    <t>4PS23CS047</t>
  </si>
  <si>
    <t>eshwarks1234@gmail.com</t>
  </si>
  <si>
    <t>Harish S</t>
  </si>
  <si>
    <t>4PS23CS053</t>
  </si>
  <si>
    <t>Gajendra Rao Pavar R</t>
  </si>
  <si>
    <t>4PS23CS050</t>
  </si>
  <si>
    <t>gajendrapawar69@gmail.com</t>
  </si>
  <si>
    <t>Hrudhay H</t>
  </si>
  <si>
    <t>4PS23CS059</t>
  </si>
  <si>
    <t>hrudhaykumar@gmail.com</t>
  </si>
  <si>
    <t>Kannika Mk</t>
  </si>
  <si>
    <t>4PS23CS064</t>
  </si>
  <si>
    <t>kannikamk2005@gmail.com</t>
  </si>
  <si>
    <t>Keerthana V</t>
  </si>
  <si>
    <t>4PS23CS070</t>
  </si>
  <si>
    <t>keerthanavkeerthanav5@gmail.com</t>
  </si>
  <si>
    <t>Likhitha Raj H S</t>
  </si>
  <si>
    <t>4PS23CS082</t>
  </si>
  <si>
    <t>Latika G</t>
  </si>
  <si>
    <t>4PS23CS078</t>
  </si>
  <si>
    <t>latikag14@gmail.com</t>
  </si>
  <si>
    <t>Likitha V Y</t>
  </si>
  <si>
    <t>4PS23CS084</t>
  </si>
  <si>
    <t>Likitha Km</t>
  </si>
  <si>
    <t>4PS23CS083</t>
  </si>
  <si>
    <t>likithakm257@gmail.com</t>
  </si>
  <si>
    <t>Manasa Mc</t>
  </si>
  <si>
    <t>4PS23CS085</t>
  </si>
  <si>
    <t>mcmanasa8@gmail.com</t>
  </si>
  <si>
    <t>Manvith Gs</t>
  </si>
  <si>
    <t>4PS23CS086</t>
  </si>
  <si>
    <t>manvithgs13@gmail.com</t>
  </si>
  <si>
    <t>Manvith Gowda</t>
  </si>
  <si>
    <t>4PS23CS087</t>
  </si>
  <si>
    <t>manvithgowdaa1315@gmail.com</t>
  </si>
  <si>
    <t>Mohith A M</t>
  </si>
  <si>
    <t>4PS23CS093</t>
  </si>
  <si>
    <t>mohitham20@gmail.com</t>
  </si>
  <si>
    <t>Monika Gowda</t>
  </si>
  <si>
    <t>4PS23CS095</t>
  </si>
  <si>
    <t>monikagowda9845@gmail.com</t>
  </si>
  <si>
    <t>Mourya U</t>
  </si>
  <si>
    <t>4PS23CS097</t>
  </si>
  <si>
    <t>immortalmourya@gmail.com</t>
  </si>
  <si>
    <t>Nagarjun Pl</t>
  </si>
  <si>
    <t>4PS23CS099</t>
  </si>
  <si>
    <t>nagarjunpl4400@gmail.com</t>
  </si>
  <si>
    <t>Nandan J K</t>
  </si>
  <si>
    <t>4PS23CS102</t>
  </si>
  <si>
    <t>nandankgowda19@gmail.com</t>
  </si>
  <si>
    <t>Nanditha. M.C</t>
  </si>
  <si>
    <t>4PS23CS104</t>
  </si>
  <si>
    <t>c3861282@gmail.com</t>
  </si>
  <si>
    <t>Omkareshwari Cs</t>
  </si>
  <si>
    <t>4PS23CS111</t>
  </si>
  <si>
    <t>omkareshwari3238@gmail.com</t>
  </si>
  <si>
    <t>Anagha P R Bharadwaj</t>
  </si>
  <si>
    <t>anaghaprbharadwaj@gmail.com</t>
  </si>
  <si>
    <t>Priyanshu Mishra</t>
  </si>
  <si>
    <t>4PS23CS125</t>
  </si>
  <si>
    <t>Prabalya B</t>
  </si>
  <si>
    <t>4PS23CS117</t>
  </si>
  <si>
    <t>prabalyab2005@gmail.com</t>
  </si>
  <si>
    <t>Raghav G K</t>
  </si>
  <si>
    <t>4PS23CS128</t>
  </si>
  <si>
    <t>kumaraswamy86096@gmail.com</t>
  </si>
  <si>
    <t>Rahul D</t>
  </si>
  <si>
    <t>4PS23CS129</t>
  </si>
  <si>
    <t>rxhulnxyak@gmail.com</t>
  </si>
  <si>
    <t>Rishabh Jain H</t>
  </si>
  <si>
    <t>4PS23CS135</t>
  </si>
  <si>
    <t>rishabhsahan@gmail.com</t>
  </si>
  <si>
    <t>Sanjan R Gowda</t>
  </si>
  <si>
    <t>4PS23CS143</t>
  </si>
  <si>
    <t>27sanjangowda@gmail.com</t>
  </si>
  <si>
    <t>Shivakumar Hs</t>
  </si>
  <si>
    <t>4PS23CS150</t>
  </si>
  <si>
    <t>Saroj Kumar Sah</t>
  </si>
  <si>
    <t>4PS23CS144</t>
  </si>
  <si>
    <t>1911saroj@gmail.com</t>
  </si>
  <si>
    <t>Shiva Prasad</t>
  </si>
  <si>
    <t>4PS23CS152</t>
  </si>
  <si>
    <t>shivaprasad102006@gmail.com</t>
  </si>
  <si>
    <t xml:space="preserve">Siddesh K N </t>
  </si>
  <si>
    <t>4PS23CS155</t>
  </si>
  <si>
    <t>siddeshkushal9876@gmail.com</t>
  </si>
  <si>
    <t>4PS23CS156</t>
  </si>
  <si>
    <t>sinchanar1524@gmail.com</t>
  </si>
  <si>
    <t>Mr. Srujan</t>
  </si>
  <si>
    <t>4PS23CS163</t>
  </si>
  <si>
    <t>srujansowjanya@gmail.com</t>
  </si>
  <si>
    <t>Varnitha</t>
  </si>
  <si>
    <t>4PS23CS170</t>
  </si>
  <si>
    <t>varnitha8605@gmail.com</t>
  </si>
  <si>
    <t>Vikas. C. Gowda</t>
  </si>
  <si>
    <t>4PS23CS180</t>
  </si>
  <si>
    <t>vikasgowdac2004@gmail.com</t>
  </si>
  <si>
    <t>Vinayakumar Zingade</t>
  </si>
  <si>
    <t>4PS23CS182</t>
  </si>
  <si>
    <t>vinnivn2003@gmail.com</t>
  </si>
  <si>
    <t>Vinutha S K</t>
  </si>
  <si>
    <t>4PS23CS184</t>
  </si>
  <si>
    <t>vinuthask726@gmail.com</t>
  </si>
  <si>
    <t>Vyshnavi Manjunath S</t>
  </si>
  <si>
    <t>4PS23CS185</t>
  </si>
  <si>
    <t>vyshnavimanjunaths@gmail.com</t>
  </si>
  <si>
    <t>Yashwanth Bp</t>
  </si>
  <si>
    <t>4PS23CS188</t>
  </si>
  <si>
    <t>yy608489@gmail.com</t>
  </si>
  <si>
    <t>Hamsaveni P</t>
  </si>
  <si>
    <t>4PS23CS404</t>
  </si>
  <si>
    <t>Keerthana.K</t>
  </si>
  <si>
    <t>4PS23CS410</t>
  </si>
  <si>
    <t>keerthanakumar2929@gmail.com</t>
  </si>
  <si>
    <t>Praveen Kumar R</t>
  </si>
  <si>
    <t>4PS23CS412</t>
  </si>
  <si>
    <t>praveenvishwakarma459@gmail.com</t>
  </si>
  <si>
    <t>C G Gautam</t>
  </si>
  <si>
    <t>4PS23CV016</t>
  </si>
  <si>
    <t>Civil</t>
  </si>
  <si>
    <t>drmonisha833@gmail.com</t>
  </si>
  <si>
    <t xml:space="preserve">Likhitha G T </t>
  </si>
  <si>
    <t>4PS23CV038</t>
  </si>
  <si>
    <t>likhi1511@gmail.com</t>
  </si>
  <si>
    <t xml:space="preserve">Madhushree B R </t>
  </si>
  <si>
    <t>4PS23CV040</t>
  </si>
  <si>
    <t>srim62199@gmail.com</t>
  </si>
  <si>
    <t>Manasa R</t>
  </si>
  <si>
    <t>4PS23CV041</t>
  </si>
  <si>
    <t>maanu.abhi2005@gmail.com</t>
  </si>
  <si>
    <t>Akash S</t>
  </si>
  <si>
    <t>4PS23EC007</t>
  </si>
  <si>
    <t>aakashsridhar26@gmail.com</t>
  </si>
  <si>
    <t>Ankitha Kavya</t>
  </si>
  <si>
    <t>4PS23EC008</t>
  </si>
  <si>
    <t>ankithakavyagowda08@gmail.com</t>
  </si>
  <si>
    <t xml:space="preserve">Anusha M K </t>
  </si>
  <si>
    <t>4PS23EC010</t>
  </si>
  <si>
    <t>anushamk605@gmail.com</t>
  </si>
  <si>
    <t>Ayush Kumar</t>
  </si>
  <si>
    <t>4PS23EC013</t>
  </si>
  <si>
    <t xml:space="preserve">Balaraj Gurikar </t>
  </si>
  <si>
    <t>4PS23EC014</t>
  </si>
  <si>
    <t>Basavaraj Nandigatti</t>
  </si>
  <si>
    <t>4PS23EC015</t>
  </si>
  <si>
    <t>devandrappanandigatti@gmail.com</t>
  </si>
  <si>
    <t>Deepthi B M</t>
  </si>
  <si>
    <t>4PS23EC028</t>
  </si>
  <si>
    <t>deepthibm06@gmail.com</t>
  </si>
  <si>
    <t>Divyashree M S</t>
  </si>
  <si>
    <t>4PS23EC032</t>
  </si>
  <si>
    <t>Hamsapriya M</t>
  </si>
  <si>
    <t>4PS23EC039</t>
  </si>
  <si>
    <t>hamsapriya041@gmail.com</t>
  </si>
  <si>
    <t>Hemanth D Murthy</t>
  </si>
  <si>
    <t>4PS23EC045</t>
  </si>
  <si>
    <t>hemanthdmurthy05@gmail.com</t>
  </si>
  <si>
    <t>Hemavathi R</t>
  </si>
  <si>
    <t>4PS23EC046</t>
  </si>
  <si>
    <t>Inchara S</t>
  </si>
  <si>
    <t>4PS23EC048</t>
  </si>
  <si>
    <t>incharasgowda494@gmail.com</t>
  </si>
  <si>
    <t>Krishna Kumar R</t>
  </si>
  <si>
    <t>4PS23EC059</t>
  </si>
  <si>
    <t>Kuppam Jayendra Sainatha Reddy</t>
  </si>
  <si>
    <t>4PS23EC061</t>
  </si>
  <si>
    <t>Kushalgowda K</t>
  </si>
  <si>
    <t>4PS23EC062</t>
  </si>
  <si>
    <t>kushalgowda47487@gmail.com</t>
  </si>
  <si>
    <t>Lisha N S</t>
  </si>
  <si>
    <t>4PS23EC065</t>
  </si>
  <si>
    <t>lishans2005@gmail.com</t>
  </si>
  <si>
    <t>Meghana Bg</t>
  </si>
  <si>
    <t>4PS23EC074</t>
  </si>
  <si>
    <t>meghanabg2005@gmail.com</t>
  </si>
  <si>
    <t>4PS23EC089</t>
  </si>
  <si>
    <t>pushpapavan890@gmail.com</t>
  </si>
  <si>
    <t>Prajjwal Singh</t>
  </si>
  <si>
    <t>4PS23EC094</t>
  </si>
  <si>
    <t>sprajjwalsingh230@gmail.com</t>
  </si>
  <si>
    <t xml:space="preserve">Pratibha S Patil </t>
  </si>
  <si>
    <t>4PS23EC098</t>
  </si>
  <si>
    <t>patilpratibha475@gmail.com</t>
  </si>
  <si>
    <t>Rakshitha G</t>
  </si>
  <si>
    <t>4PS23EC111</t>
  </si>
  <si>
    <t>rakshithagraj026@gmail.com</t>
  </si>
  <si>
    <t>Ranjitha M V</t>
  </si>
  <si>
    <t>4PS23EC113</t>
  </si>
  <si>
    <t>vasanthranjitha167@gmail.com</t>
  </si>
  <si>
    <t>Roopashree T R</t>
  </si>
  <si>
    <t>4PS23EC117</t>
  </si>
  <si>
    <t>Sanjana K N</t>
  </si>
  <si>
    <t>4PS23EC124</t>
  </si>
  <si>
    <t>Shivanand Hukkeri</t>
  </si>
  <si>
    <t>4PS23EC131</t>
  </si>
  <si>
    <t>shivanandhukkeri94@gmail.com</t>
  </si>
  <si>
    <t>Sinchana S</t>
  </si>
  <si>
    <t>4PS23EC140</t>
  </si>
  <si>
    <t>sinchusinchana980@gmail.com</t>
  </si>
  <si>
    <t>Srujana H P</t>
  </si>
  <si>
    <t>4PS23EC150</t>
  </si>
  <si>
    <t>srujanahpsrujanahp1@gmail.com</t>
  </si>
  <si>
    <t>Sushmitha B</t>
  </si>
  <si>
    <t>4PS23EC156</t>
  </si>
  <si>
    <t>sushmithabsush5@gmail.com</t>
  </si>
  <si>
    <t>Thejas Ms</t>
  </si>
  <si>
    <t>4PS23EC163</t>
  </si>
  <si>
    <t>thejasms914@gmail.com</t>
  </si>
  <si>
    <t xml:space="preserve">Yashwanth P M </t>
  </si>
  <si>
    <t>4PS23EC183</t>
  </si>
  <si>
    <t>yashwanthpm92@gmail.com</t>
  </si>
  <si>
    <t>Yogitha A</t>
  </si>
  <si>
    <t>4PS23EC184</t>
  </si>
  <si>
    <t>Gowtham Gm</t>
  </si>
  <si>
    <t>4PS23EC404</t>
  </si>
  <si>
    <t>Harish Gowda M R</t>
  </si>
  <si>
    <t>4PS23EC405</t>
  </si>
  <si>
    <t>Hithaishi.M.H</t>
  </si>
  <si>
    <t>4PS23EC407</t>
  </si>
  <si>
    <t>hithaishimh7@gmail.com</t>
  </si>
  <si>
    <t>Bindhu Ks</t>
  </si>
  <si>
    <t>4PS23EE004</t>
  </si>
  <si>
    <t>bindhuks681@gmail.com</t>
  </si>
  <si>
    <t>Chayasutha</t>
  </si>
  <si>
    <t>4PS23EE007</t>
  </si>
  <si>
    <t>Chethan Kumar P</t>
  </si>
  <si>
    <t>4PS23EE008</t>
  </si>
  <si>
    <t>pchethankumar15@gmail.com</t>
  </si>
  <si>
    <t>Deeksha Gowda</t>
  </si>
  <si>
    <t>4PS23EE010</t>
  </si>
  <si>
    <t>deeksha2005gowda@gmail.com</t>
  </si>
  <si>
    <t>M Sakshath</t>
  </si>
  <si>
    <t>4PS23EE019</t>
  </si>
  <si>
    <t>Rohith R Gowda</t>
  </si>
  <si>
    <t>4PS23EE035</t>
  </si>
  <si>
    <t>Preetham B</t>
  </si>
  <si>
    <t>4PS23EE036</t>
  </si>
  <si>
    <t>Basic</t>
  </si>
  <si>
    <t xml:space="preserve">Shalini U </t>
  </si>
  <si>
    <t>4PS23EE039</t>
  </si>
  <si>
    <t>shalushalinishalu512@gmail.com</t>
  </si>
  <si>
    <t>Shreya M Y</t>
  </si>
  <si>
    <t>4PS23EE042</t>
  </si>
  <si>
    <t>shreyamy18@gmail.com</t>
  </si>
  <si>
    <t>Shushrutha.M</t>
  </si>
  <si>
    <t>4PS23EE044</t>
  </si>
  <si>
    <t>chandumahesh784@gmail.com</t>
  </si>
  <si>
    <t>Soujanya S</t>
  </si>
  <si>
    <t>4PS23EE046</t>
  </si>
  <si>
    <t>Bisma Muzaffar</t>
  </si>
  <si>
    <t>4PS23EE402</t>
  </si>
  <si>
    <t>bismababa1234@gmail.com</t>
  </si>
  <si>
    <t>Venugopal C V</t>
  </si>
  <si>
    <t>4PS23EE050</t>
  </si>
  <si>
    <t>Mohammed Aftab M Nadaf</t>
  </si>
  <si>
    <t>4PS23EE409</t>
  </si>
  <si>
    <t>Punith Kumar C</t>
  </si>
  <si>
    <t>4PS23EE411</t>
  </si>
  <si>
    <t>Sanjay V</t>
  </si>
  <si>
    <t>4PS23EE415</t>
  </si>
  <si>
    <t>sanjuking193@gmail.com</t>
  </si>
  <si>
    <t>Vidya Np</t>
  </si>
  <si>
    <t>4PS23EE418</t>
  </si>
  <si>
    <t>vidyagowda471@gmail.com</t>
  </si>
  <si>
    <t>Deepika Bs</t>
  </si>
  <si>
    <t>4PS23IS010</t>
  </si>
  <si>
    <t>deepikaleela62@gmail.com</t>
  </si>
  <si>
    <t>Geeta R Galagali</t>
  </si>
  <si>
    <t>4PS23IS019</t>
  </si>
  <si>
    <t>geetagalagali05@gmail.com</t>
  </si>
  <si>
    <t>Harsha M</t>
  </si>
  <si>
    <t>4PS23IS021</t>
  </si>
  <si>
    <t>harshammg@gmail.com</t>
  </si>
  <si>
    <t>Harshitha Pm</t>
  </si>
  <si>
    <t>4PS23IS024</t>
  </si>
  <si>
    <t>harshithapm2004@gmail.com</t>
  </si>
  <si>
    <t xml:space="preserve">Shokeeb Tariq </t>
  </si>
  <si>
    <t>4PS23IS048</t>
  </si>
  <si>
    <t>bhattishokeebtariq@gmail.com</t>
  </si>
  <si>
    <t>Likhitha L D</t>
  </si>
  <si>
    <t>4PS23IS031</t>
  </si>
  <si>
    <t>Sumithra C</t>
  </si>
  <si>
    <t>4PS23IS058</t>
  </si>
  <si>
    <t>sumithrachinnu402@gmail.com</t>
  </si>
  <si>
    <t>Spandana P</t>
  </si>
  <si>
    <t>4PS23IS056</t>
  </si>
  <si>
    <t>Yogesh S</t>
  </si>
  <si>
    <t>4PS23IS067</t>
  </si>
  <si>
    <t>ys293513@gmail.com</t>
  </si>
  <si>
    <t>Varsha M S</t>
  </si>
  <si>
    <t>4PS23IS062</t>
  </si>
  <si>
    <t>Mohith M Y</t>
  </si>
  <si>
    <t>4PS23IS405</t>
  </si>
  <si>
    <t>mohithmy123@gmail.com</t>
  </si>
  <si>
    <t>Chandrasekar L</t>
  </si>
  <si>
    <t>4PS23IS403</t>
  </si>
  <si>
    <t>Abhishek C</t>
  </si>
  <si>
    <t>4PS23ME002</t>
  </si>
  <si>
    <t>abhishek.c1307@gmail.com</t>
  </si>
  <si>
    <t>4PS23ISO58</t>
  </si>
  <si>
    <t>Akash M</t>
  </si>
  <si>
    <t>4PS23ME005</t>
  </si>
  <si>
    <t>akashmanjunath3234@gmail.com</t>
  </si>
  <si>
    <t>Bhoomika K</t>
  </si>
  <si>
    <t>4PS23ME012</t>
  </si>
  <si>
    <t>bhoomikak1012@gmail.com</t>
  </si>
  <si>
    <t xml:space="preserve">Bindushree B M </t>
  </si>
  <si>
    <t>4PS23ME013</t>
  </si>
  <si>
    <t>bindushreebm29@gmail.com</t>
  </si>
  <si>
    <t xml:space="preserve">Dhanya G </t>
  </si>
  <si>
    <t>4PS23ME020</t>
  </si>
  <si>
    <t>dhanyagaradhya@gmail.com</t>
  </si>
  <si>
    <t>Farhan Khan Ghori</t>
  </si>
  <si>
    <t>4PS23ME021</t>
  </si>
  <si>
    <t>farhankhanghori79@gmail.com</t>
  </si>
  <si>
    <t>Baby Shalini</t>
  </si>
  <si>
    <t>4PS2EC012</t>
  </si>
  <si>
    <t>babyshalinigowda09@gmail.com</t>
  </si>
  <si>
    <t>Nandan S</t>
  </si>
  <si>
    <t>4S23CS103</t>
  </si>
  <si>
    <t>nandansshetty123@gmail.com</t>
  </si>
  <si>
    <t>Hruthan Ragav Hs</t>
  </si>
  <si>
    <t>4PS32CI022</t>
  </si>
  <si>
    <t>Pranathi B H</t>
  </si>
  <si>
    <t>4PSSSCI038</t>
  </si>
  <si>
    <t>Ananya Bangera Bangera</t>
  </si>
  <si>
    <t>4SF18EC006</t>
  </si>
  <si>
    <t>ananyabangera.520@gmail.com</t>
  </si>
  <si>
    <t>Sahana. U</t>
  </si>
  <si>
    <t>LATERAL ENTRY</t>
  </si>
  <si>
    <t>Wrote coding but did not get selected</t>
  </si>
  <si>
    <t>M S Hithaishini</t>
  </si>
  <si>
    <t>4PS22CI026</t>
  </si>
  <si>
    <t>Komal N</t>
  </si>
  <si>
    <t>4PS22CI060</t>
  </si>
  <si>
    <t>Panish S</t>
  </si>
  <si>
    <t>4PS22CS114</t>
  </si>
  <si>
    <t>Hani Firdous</t>
  </si>
  <si>
    <t>4PS22EC050</t>
  </si>
  <si>
    <t>M Chakravarthy</t>
  </si>
  <si>
    <t>4PS22IS031</t>
  </si>
  <si>
    <t>Monisha D R</t>
  </si>
  <si>
    <t>4PS22IS036</t>
  </si>
  <si>
    <t>Malavika Y</t>
  </si>
  <si>
    <t>4PS22CI030</t>
  </si>
  <si>
    <t>Chinmayi K S</t>
  </si>
  <si>
    <t>4PS22IS012</t>
  </si>
  <si>
    <t>Harshitha Md</t>
  </si>
  <si>
    <t>4PS22CI015</t>
  </si>
  <si>
    <t>Swatantra Deo Swami</t>
  </si>
  <si>
    <t>4PS22CI052</t>
  </si>
  <si>
    <t>Harshitha T S</t>
  </si>
  <si>
    <t>4PS22CS061</t>
  </si>
  <si>
    <t>Hemalatha S</t>
  </si>
  <si>
    <t>4PS22CS063</t>
  </si>
  <si>
    <t>Navjot Singh</t>
  </si>
  <si>
    <t>4PS22CS108</t>
  </si>
  <si>
    <t>Rajeshwari H C</t>
  </si>
  <si>
    <t>4PS22CS194</t>
  </si>
  <si>
    <t>Disha T S</t>
  </si>
  <si>
    <t>4PS22IS019</t>
  </si>
  <si>
    <t>Ruchitha M R</t>
  </si>
  <si>
    <t>4PS22IS044</t>
  </si>
  <si>
    <t>COUNTA of USN</t>
  </si>
  <si>
    <t>Grand Total</t>
  </si>
  <si>
    <t xml:space="preserve">Name </t>
  </si>
  <si>
    <t>Aptitude Total(50)</t>
  </si>
  <si>
    <t>Knowledge Quiz Total(40)</t>
  </si>
  <si>
    <t>Skill Coding Total(75)</t>
  </si>
  <si>
    <t>Weightage for Apti(50%)</t>
  </si>
  <si>
    <t>Weightage for Quiz(25%)</t>
  </si>
  <si>
    <t>Weightage for Skills(25%)</t>
  </si>
  <si>
    <t>Overall Total(100)</t>
  </si>
  <si>
    <t>DISC RESULT</t>
  </si>
  <si>
    <t>Maanya.J</t>
  </si>
  <si>
    <t>4PS22CI027</t>
  </si>
  <si>
    <t>Chaithra Hm</t>
  </si>
  <si>
    <t>4PS22EC019</t>
  </si>
  <si>
    <t>Harshitha  Bp</t>
  </si>
  <si>
    <t>4PS23CB019</t>
  </si>
  <si>
    <t>Yashaswini K M</t>
  </si>
  <si>
    <t>4PS23CD060</t>
  </si>
  <si>
    <t>Disha Hm</t>
  </si>
  <si>
    <t>4PS23CI018</t>
  </si>
  <si>
    <t>Srusti S S</t>
  </si>
  <si>
    <t>4PS23CB043</t>
  </si>
  <si>
    <t>Meghana Ns</t>
  </si>
  <si>
    <t>4PS22EC091</t>
  </si>
  <si>
    <t>Nandan Reddy K S</t>
  </si>
  <si>
    <t>4PS23CD032</t>
  </si>
  <si>
    <t>K P Renukaprasad</t>
  </si>
  <si>
    <t>4PS22CS072</t>
  </si>
  <si>
    <t>Manyashree G R</t>
  </si>
  <si>
    <t>4PS23CI032</t>
  </si>
  <si>
    <t>Charan B</t>
  </si>
  <si>
    <t>4PS23CB008</t>
  </si>
  <si>
    <t>Pallavi N</t>
  </si>
  <si>
    <t>4PS23CD036</t>
  </si>
  <si>
    <t>Lipika B V</t>
  </si>
  <si>
    <t>4PS23CD021</t>
  </si>
  <si>
    <t>Preksha P</t>
  </si>
  <si>
    <t>4PS23CB034</t>
  </si>
  <si>
    <t>Varshini J</t>
  </si>
  <si>
    <t>4PS22CS197</t>
  </si>
  <si>
    <t>Manasa S</t>
  </si>
  <si>
    <t>4PS22CS092</t>
  </si>
  <si>
    <t>Shriyanka M</t>
  </si>
  <si>
    <t>4PS23IS051</t>
  </si>
  <si>
    <t>Chitra Shree G L</t>
  </si>
  <si>
    <t>4PS22EC030</t>
  </si>
  <si>
    <t>Hema Gk</t>
  </si>
  <si>
    <t>4PS22CS062</t>
  </si>
  <si>
    <t>Lipika K</t>
  </si>
  <si>
    <t>4PS22CS088</t>
  </si>
  <si>
    <t>Kruthika M R</t>
  </si>
  <si>
    <t>4PS22CS080</t>
  </si>
  <si>
    <t>Sinchana V</t>
  </si>
  <si>
    <t>4PS22EC152</t>
  </si>
  <si>
    <t>Muhammad Abubakr</t>
  </si>
  <si>
    <t>4PS23EC080</t>
  </si>
  <si>
    <t>Harshitha K</t>
  </si>
  <si>
    <t>4PS23CB020</t>
  </si>
  <si>
    <t>Manmohan A L</t>
  </si>
  <si>
    <t>4PS23CD025</t>
  </si>
  <si>
    <t>Sachin Umarge</t>
  </si>
  <si>
    <t>4PS23CD046</t>
  </si>
  <si>
    <t>Jeevan H L</t>
  </si>
  <si>
    <t>4PS23CD016</t>
  </si>
  <si>
    <t>Chandana S Gowda</t>
  </si>
  <si>
    <t>4PS23EC021</t>
  </si>
  <si>
    <t>Ruksana Banu</t>
  </si>
  <si>
    <t>4PS23EC118</t>
  </si>
  <si>
    <t>Neharaj P</t>
  </si>
  <si>
    <t>4PS23CS107</t>
  </si>
  <si>
    <t>Abhishek Gowda M</t>
  </si>
  <si>
    <t>4PS22IS001</t>
  </si>
  <si>
    <t>Thanushree M S</t>
  </si>
  <si>
    <t>4PS23EE048</t>
  </si>
  <si>
    <t>Varshini Mr</t>
  </si>
  <si>
    <t>4PS22IS056</t>
  </si>
  <si>
    <t>Ganavi H S</t>
  </si>
  <si>
    <t>4PS22CS049</t>
  </si>
  <si>
    <t>Chethana Gh</t>
  </si>
  <si>
    <t>4PS22EC025</t>
  </si>
  <si>
    <t>Usha Bm</t>
  </si>
  <si>
    <t>4PS23EC171</t>
  </si>
  <si>
    <t>Jeeva S</t>
  </si>
  <si>
    <t>4PS23EC052</t>
  </si>
  <si>
    <t>Minchu N C</t>
  </si>
  <si>
    <t>4PS23CV046</t>
  </si>
  <si>
    <t>Priya Darshini C</t>
  </si>
  <si>
    <t>4PS23EE410</t>
  </si>
  <si>
    <t>4PS23IS023</t>
  </si>
  <si>
    <t>Arun Kumar K S</t>
  </si>
  <si>
    <t>4PS23EC012</t>
  </si>
  <si>
    <t>Gurukirana G</t>
  </si>
  <si>
    <t>4PS23IS020</t>
  </si>
  <si>
    <t>Preethi M S</t>
  </si>
  <si>
    <t>4PS22CS128</t>
  </si>
  <si>
    <t>Pushpa Ragha Y S</t>
  </si>
  <si>
    <t>4PS23EC106</t>
  </si>
  <si>
    <t>Gowda Yashvi Manjunath</t>
  </si>
  <si>
    <t>4PS23EC036</t>
  </si>
  <si>
    <t>Spandana B</t>
  </si>
  <si>
    <t>4PS23EC147</t>
  </si>
  <si>
    <t>4PS23EC139</t>
  </si>
  <si>
    <t>Bushra Khanum</t>
  </si>
  <si>
    <t>4PS23EC019</t>
  </si>
  <si>
    <t>Poorvika B E</t>
  </si>
  <si>
    <t>4PS23EE028</t>
  </si>
  <si>
    <t>Mahendra</t>
  </si>
  <si>
    <t>4PS23EC068</t>
  </si>
  <si>
    <t>Ranjitha.H</t>
  </si>
  <si>
    <t>4PS23EC112</t>
  </si>
  <si>
    <t>Harshitha R</t>
  </si>
  <si>
    <t>4PS22EE015</t>
  </si>
  <si>
    <t>Komala E Doddamani</t>
  </si>
  <si>
    <t>4PS23EE018</t>
  </si>
  <si>
    <t xml:space="preserve"> </t>
  </si>
  <si>
    <t>1st year</t>
  </si>
  <si>
    <t>3rd year</t>
  </si>
  <si>
    <t xml:space="preserve">CS </t>
  </si>
  <si>
    <t>EC</t>
  </si>
  <si>
    <t xml:space="preserve">IS </t>
  </si>
  <si>
    <t>2nd year</t>
  </si>
  <si>
    <t>CB</t>
  </si>
  <si>
    <t>CD</t>
  </si>
  <si>
    <t>CS</t>
  </si>
  <si>
    <t>EE</t>
  </si>
  <si>
    <t>IS</t>
  </si>
  <si>
    <t>1st year selecte for 100</t>
  </si>
  <si>
    <t>Quiz</t>
  </si>
  <si>
    <t>Coding</t>
  </si>
  <si>
    <t>CIDIP</t>
  </si>
  <si>
    <t>2nd year selected for 100</t>
  </si>
  <si>
    <t>Tech Quiz</t>
  </si>
  <si>
    <t>CV</t>
  </si>
  <si>
    <t>Total</t>
  </si>
  <si>
    <t>3rd year selected for 100</t>
  </si>
  <si>
    <t>Total Students Count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</si>
</sst>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quot;/6&quot;"/>
    <numFmt numFmtId="165" formatCode="0&quot;/16&quot;"/>
    <numFmt numFmtId="166" formatCode="0&quot;/21&quot;"/>
    <numFmt numFmtId="167" formatCode="0&quot;/32&quot;"/>
    <numFmt numFmtId="168" formatCode="0&quot;/75&quot;"/>
  </numFmts>
  <fonts count="8">
    <font>
      <sz val="10.0"/>
      <color rgb="FF000000"/>
      <name val="Arial"/>
      <scheme val="minor"/>
    </font>
    <font>
      <b/>
      <color theme="1"/>
      <name val="Arial"/>
      <scheme val="minor"/>
    </font>
    <font>
      <color theme="1"/>
      <name val="Arial"/>
    </font>
    <font>
      <b/>
      <color theme="1"/>
      <name val="Arial"/>
    </font>
    <font>
      <color theme="1"/>
      <name val="Arial"/>
      <scheme val="minor"/>
    </font>
    <font>
      <sz val="11.0"/>
      <color theme="1"/>
      <name val="Helvetica Neue"/>
    </font>
    <font>
      <u/>
      <color rgb="FF0000FF"/>
    </font>
    <font>
      <u/>
      <color rgb="FF1155CC"/>
      <name val="Arial"/>
    </font>
  </fonts>
  <fills count="28">
    <fill>
      <patternFill patternType="none"/>
    </fill>
    <fill>
      <patternFill patternType="lightGray"/>
    </fill>
    <fill>
      <patternFill patternType="solid">
        <fgColor rgb="FFD5A6BD"/>
        <bgColor rgb="FFD5A6BD"/>
      </patternFill>
    </fill>
    <fill>
      <patternFill patternType="solid">
        <fgColor rgb="FF9FC5E8"/>
        <bgColor rgb="FF9FC5E8"/>
      </patternFill>
    </fill>
    <fill>
      <patternFill patternType="solid">
        <fgColor rgb="FFFF0000"/>
        <bgColor rgb="FFFF0000"/>
      </patternFill>
    </fill>
    <fill>
      <patternFill patternType="solid">
        <fgColor rgb="FFF1C232"/>
        <bgColor rgb="FFF1C232"/>
      </patternFill>
    </fill>
    <fill>
      <patternFill patternType="solid">
        <fgColor rgb="FF93C47D"/>
        <bgColor rgb="FF93C47D"/>
      </patternFill>
    </fill>
    <fill>
      <patternFill patternType="solid">
        <fgColor rgb="FF3D85C6"/>
        <bgColor rgb="FF3D85C6"/>
      </patternFill>
    </fill>
    <fill>
      <patternFill patternType="solid">
        <fgColor rgb="FFCCCCCC"/>
        <bgColor rgb="FFCCCCCC"/>
      </patternFill>
    </fill>
    <fill>
      <patternFill patternType="solid">
        <fgColor rgb="FFD9D9D9"/>
        <bgColor rgb="FFD9D9D9"/>
      </patternFill>
    </fill>
    <fill>
      <patternFill patternType="solid">
        <fgColor theme="0"/>
        <bgColor theme="0"/>
      </patternFill>
    </fill>
    <fill>
      <patternFill patternType="solid">
        <fgColor rgb="FFF8F9FA"/>
        <bgColor rgb="FFF8F9FA"/>
      </patternFill>
    </fill>
    <fill>
      <patternFill patternType="solid">
        <fgColor rgb="FFFFFFFF"/>
        <bgColor rgb="FFFFFFFF"/>
      </patternFill>
    </fill>
    <fill>
      <patternFill patternType="solid">
        <fgColor rgb="FFFFE599"/>
        <bgColor rgb="FFFFE599"/>
      </patternFill>
    </fill>
    <fill>
      <patternFill patternType="solid">
        <fgColor rgb="FFEAD1DC"/>
        <bgColor rgb="FFEAD1DC"/>
      </patternFill>
    </fill>
    <fill>
      <patternFill patternType="solid">
        <fgColor rgb="FFFF00FF"/>
        <bgColor rgb="FFFF00FF"/>
      </patternFill>
    </fill>
    <fill>
      <patternFill patternType="solid">
        <fgColor rgb="FFFFD966"/>
        <bgColor rgb="FFFFD966"/>
      </patternFill>
    </fill>
    <fill>
      <patternFill patternType="solid">
        <fgColor rgb="FF00FFFF"/>
        <bgColor rgb="FF00FFFF"/>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B4A7D6"/>
        <bgColor rgb="FFB4A7D6"/>
      </patternFill>
    </fill>
    <fill>
      <patternFill patternType="solid">
        <fgColor rgb="FF6D9EEB"/>
        <bgColor rgb="FF6D9EEB"/>
      </patternFill>
    </fill>
  </fills>
  <borders count="5">
    <border/>
    <border>
      <left style="thick">
        <color rgb="FF0000FF"/>
      </left>
      <right style="thick">
        <color rgb="FF0000FF"/>
      </right>
      <top style="thick">
        <color rgb="FF0000FF"/>
      </top>
      <bottom style="thick">
        <color rgb="FF0000F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2" numFmtId="0" xfId="0" applyAlignment="1" applyFont="1">
      <alignment vertical="bottom"/>
    </xf>
    <xf borderId="0" fillId="4" fontId="3" numFmtId="0" xfId="0" applyAlignment="1" applyFill="1" applyFont="1">
      <alignment horizontal="center" vertical="bottom"/>
    </xf>
    <xf borderId="0" fillId="5" fontId="3" numFmtId="0" xfId="0" applyAlignment="1" applyFill="1" applyFont="1">
      <alignment horizontal="center" vertical="bottom"/>
    </xf>
    <xf borderId="0" fillId="6" fontId="3" numFmtId="0" xfId="0" applyAlignment="1" applyFill="1" applyFont="1">
      <alignment horizontal="center" vertical="bottom"/>
    </xf>
    <xf borderId="0" fillId="7" fontId="3" numFmtId="0" xfId="0" applyAlignment="1" applyFill="1" applyFont="1">
      <alignment horizontal="center" vertical="bottom"/>
    </xf>
    <xf borderId="0" fillId="8" fontId="3" numFmtId="0" xfId="0" applyAlignment="1" applyFill="1" applyFont="1">
      <alignment horizontal="center" readingOrder="0" vertical="bottom"/>
    </xf>
    <xf borderId="0" fillId="4" fontId="3" numFmtId="0" xfId="0" applyAlignment="1" applyFont="1">
      <alignment horizontal="center" readingOrder="0" vertical="bottom"/>
    </xf>
    <xf borderId="0" fillId="5" fontId="3" numFmtId="0" xfId="0" applyAlignment="1" applyFont="1">
      <alignment horizontal="center" readingOrder="0" vertical="bottom"/>
    </xf>
    <xf borderId="0" fillId="6" fontId="3" numFmtId="0" xfId="0" applyAlignment="1" applyFont="1">
      <alignment horizontal="center" readingOrder="0" vertical="bottom"/>
    </xf>
    <xf borderId="0" fillId="7" fontId="3" numFmtId="0" xfId="0" applyAlignment="1" applyFont="1">
      <alignment horizontal="center" readingOrder="0" vertical="bottom"/>
    </xf>
    <xf borderId="0" fillId="8" fontId="3" numFmtId="0" xfId="0" applyAlignment="1" applyFont="1">
      <alignment horizontal="center" vertical="bottom"/>
    </xf>
    <xf borderId="1" fillId="0" fontId="3" numFmtId="0" xfId="0" applyAlignment="1" applyBorder="1" applyFont="1">
      <alignment vertical="bottom"/>
    </xf>
    <xf borderId="1" fillId="0" fontId="3" numFmtId="0" xfId="0" applyAlignment="1" applyBorder="1" applyFont="1">
      <alignment readingOrder="0" vertical="bottom"/>
    </xf>
    <xf borderId="1" fillId="0" fontId="1" numFmtId="0" xfId="0" applyAlignment="1" applyBorder="1" applyFont="1">
      <alignment readingOrder="0"/>
    </xf>
    <xf borderId="1" fillId="0" fontId="1" numFmtId="0" xfId="0" applyAlignment="1" applyBorder="1" applyFont="1">
      <alignment horizontal="right" readingOrder="0"/>
    </xf>
    <xf borderId="0" fillId="9" fontId="1" numFmtId="0" xfId="0" applyAlignment="1" applyFill="1" applyFont="1">
      <alignment readingOrder="0"/>
    </xf>
    <xf borderId="0" fillId="10" fontId="1" numFmtId="0" xfId="0" applyAlignment="1" applyFill="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4" numFmtId="0" xfId="0" applyAlignment="1" applyFont="1">
      <alignment readingOrder="0"/>
    </xf>
    <xf borderId="0" fillId="3" fontId="4" numFmtId="0" xfId="0" applyAlignment="1" applyFont="1">
      <alignment readingOrder="0"/>
    </xf>
    <xf borderId="0" fillId="2" fontId="4" numFmtId="0" xfId="0" applyAlignment="1" applyFont="1">
      <alignment readingOrder="0"/>
    </xf>
    <xf borderId="0" fillId="0" fontId="4" numFmtId="0" xfId="0" applyFont="1"/>
    <xf borderId="0" fillId="0" fontId="2" numFmtId="0" xfId="0" applyAlignment="1" applyFont="1">
      <alignment horizontal="right" vertical="bottom"/>
    </xf>
    <xf borderId="0" fillId="9" fontId="4" numFmtId="0" xfId="0" applyFont="1"/>
    <xf borderId="0" fillId="10" fontId="4" numFmtId="0" xfId="0" applyFont="1"/>
    <xf borderId="0" fillId="0" fontId="4" numFmtId="164" xfId="0" applyFont="1" applyNumberFormat="1"/>
    <xf borderId="0" fillId="0" fontId="4" numFmtId="165" xfId="0" applyFont="1" applyNumberFormat="1"/>
    <xf borderId="0" fillId="0" fontId="4" numFmtId="166" xfId="0" applyFont="1" applyNumberFormat="1"/>
    <xf borderId="0" fillId="0" fontId="4" numFmtId="167" xfId="0" applyFont="1" applyNumberFormat="1"/>
    <xf borderId="0" fillId="0" fontId="4" numFmtId="168" xfId="0" applyFont="1" applyNumberFormat="1"/>
    <xf borderId="0" fillId="0" fontId="4" numFmtId="164" xfId="0" applyAlignment="1" applyFont="1" applyNumberFormat="1">
      <alignment readingOrder="0"/>
    </xf>
    <xf borderId="0" fillId="0" fontId="4" numFmtId="165" xfId="0" applyAlignment="1" applyFont="1" applyNumberFormat="1">
      <alignment readingOrder="0"/>
    </xf>
    <xf borderId="0" fillId="0" fontId="4" numFmtId="166" xfId="0" applyAlignment="1" applyFont="1" applyNumberFormat="1">
      <alignment readingOrder="0"/>
    </xf>
    <xf borderId="0" fillId="3" fontId="2" numFmtId="0" xfId="0" applyAlignment="1" applyFont="1">
      <alignment readingOrder="0" shrinkToFit="0" vertical="bottom" wrapText="0"/>
    </xf>
    <xf borderId="0" fillId="0" fontId="2" numFmtId="0" xfId="0" applyAlignment="1" applyFont="1">
      <alignment horizontal="right" readingOrder="0" vertical="bottom"/>
    </xf>
    <xf borderId="0" fillId="0" fontId="2" numFmtId="0" xfId="0" applyAlignment="1" applyFont="1">
      <alignment horizontal="right" readingOrder="0" shrinkToFit="0" vertical="bottom" wrapText="1"/>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2" numFmtId="165" xfId="0" applyAlignment="1" applyFont="1" applyNumberFormat="1">
      <alignment readingOrder="0" vertical="bottom"/>
    </xf>
    <xf borderId="0" fillId="0" fontId="2" numFmtId="166" xfId="0" applyAlignment="1" applyFont="1" applyNumberFormat="1">
      <alignment readingOrder="0" vertical="bottom"/>
    </xf>
    <xf borderId="0" fillId="0" fontId="2" numFmtId="167" xfId="0" applyAlignment="1" applyFont="1" applyNumberFormat="1">
      <alignment vertical="bottom"/>
    </xf>
    <xf borderId="0" fillId="3" fontId="2" numFmtId="0" xfId="0" applyAlignment="1" applyFont="1">
      <alignment readingOrder="0" shrinkToFit="0" vertical="bottom" wrapText="0"/>
    </xf>
    <xf borderId="0" fillId="0" fontId="4" numFmtId="0" xfId="0" applyAlignment="1" applyFont="1">
      <alignment horizontal="right" readingOrder="0"/>
    </xf>
    <xf borderId="0" fillId="0" fontId="4" numFmtId="0" xfId="0" applyAlignment="1" applyFont="1">
      <alignment horizontal="left"/>
    </xf>
    <xf borderId="0" fillId="0" fontId="5" numFmtId="0" xfId="0" applyAlignment="1" applyFont="1">
      <alignment vertical="bottom"/>
    </xf>
    <xf borderId="0" fillId="0" fontId="2" numFmtId="164" xfId="0" applyAlignment="1" applyFont="1" applyNumberFormat="1">
      <alignment horizontal="right" vertical="bottom"/>
    </xf>
    <xf borderId="0" fillId="0" fontId="2" numFmtId="165" xfId="0" applyAlignment="1" applyFont="1" applyNumberFormat="1">
      <alignment horizontal="right" vertical="bottom"/>
    </xf>
    <xf borderId="0" fillId="0" fontId="2" numFmtId="166" xfId="0" applyAlignment="1" applyFont="1" applyNumberFormat="1">
      <alignment horizontal="right" vertical="bottom"/>
    </xf>
    <xf borderId="0" fillId="0" fontId="2" numFmtId="167" xfId="0" applyAlignment="1" applyFont="1" applyNumberFormat="1">
      <alignment horizontal="right" vertical="bottom"/>
    </xf>
    <xf borderId="0" fillId="11" fontId="4" numFmtId="0" xfId="0" applyAlignment="1" applyFill="1" applyFont="1">
      <alignment readingOrder="0"/>
    </xf>
    <xf borderId="0" fillId="11" fontId="2" numFmtId="0" xfId="0" applyAlignment="1" applyFont="1">
      <alignment readingOrder="0" shrinkToFit="0" vertical="bottom" wrapText="0"/>
    </xf>
    <xf borderId="0" fillId="9" fontId="2" numFmtId="0" xfId="0" applyAlignment="1" applyFont="1">
      <alignment vertical="bottom"/>
    </xf>
    <xf borderId="0" fillId="0" fontId="2" numFmtId="164" xfId="0" applyAlignment="1" applyFont="1" applyNumberFormat="1">
      <alignment vertical="bottom"/>
    </xf>
    <xf borderId="0" fillId="0" fontId="2" numFmtId="165" xfId="0" applyAlignment="1" applyFont="1" applyNumberFormat="1">
      <alignment vertical="bottom"/>
    </xf>
    <xf borderId="0" fillId="0" fontId="2" numFmtId="166" xfId="0" applyAlignment="1" applyFont="1" applyNumberFormat="1">
      <alignment vertical="bottom"/>
    </xf>
    <xf borderId="0" fillId="12" fontId="4" numFmtId="0" xfId="0" applyAlignment="1" applyFill="1" applyFont="1">
      <alignment readingOrder="0"/>
    </xf>
    <xf borderId="0" fillId="12" fontId="2" numFmtId="0" xfId="0" applyAlignment="1" applyFont="1">
      <alignment readingOrder="0" shrinkToFit="0" vertical="bottom" wrapText="0"/>
    </xf>
    <xf borderId="0" fillId="2" fontId="6" numFmtId="0" xfId="0" applyAlignment="1" applyFont="1">
      <alignment readingOrder="0"/>
    </xf>
    <xf borderId="0" fillId="3" fontId="7"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9" fontId="4" numFmtId="0" xfId="0" applyAlignment="1" applyFont="1">
      <alignment readingOrder="0"/>
    </xf>
    <xf borderId="0" fillId="0" fontId="4" numFmtId="0" xfId="0" applyAlignment="1" applyFont="1">
      <alignment horizontal="right"/>
    </xf>
    <xf borderId="0" fillId="13" fontId="4" numFmtId="0" xfId="0" applyFill="1" applyFont="1"/>
    <xf borderId="0" fillId="0" fontId="2" numFmtId="0" xfId="0" applyAlignment="1" applyFont="1">
      <alignment readingOrder="0" shrinkToFit="0" vertical="bottom" wrapText="0"/>
    </xf>
    <xf borderId="0" fillId="13" fontId="4" numFmtId="0" xfId="0" applyAlignment="1" applyFont="1">
      <alignment readingOrder="0"/>
    </xf>
    <xf borderId="0" fillId="13" fontId="2" numFmtId="0" xfId="0" applyAlignment="1" applyFont="1">
      <alignment readingOrder="0" shrinkToFit="0" vertical="bottom" wrapText="0"/>
    </xf>
    <xf borderId="0" fillId="14" fontId="1" numFmtId="0" xfId="0" applyAlignment="1" applyFill="1" applyFont="1">
      <alignment readingOrder="0"/>
    </xf>
    <xf borderId="0" fillId="6" fontId="4" numFmtId="0" xfId="0" applyAlignment="1" applyFont="1">
      <alignment readingOrder="0"/>
    </xf>
    <xf borderId="0" fillId="15" fontId="4" numFmtId="0" xfId="0" applyAlignment="1" applyFill="1" applyFont="1">
      <alignment readingOrder="0"/>
    </xf>
    <xf borderId="0" fillId="16" fontId="4" numFmtId="0" xfId="0" applyAlignment="1" applyFill="1" applyFont="1">
      <alignment readingOrder="0"/>
    </xf>
    <xf borderId="0" fillId="17" fontId="4" numFmtId="0" xfId="0" applyAlignment="1" applyFill="1" applyFont="1">
      <alignment readingOrder="0"/>
    </xf>
    <xf borderId="0" fillId="17" fontId="4" numFmtId="0" xfId="0" applyFont="1"/>
    <xf borderId="0" fillId="18" fontId="4" numFmtId="0" xfId="0" applyAlignment="1" applyFill="1" applyFont="1">
      <alignment readingOrder="0"/>
    </xf>
    <xf borderId="0" fillId="18" fontId="4" numFmtId="0" xfId="0" applyFont="1"/>
    <xf borderId="0" fillId="19" fontId="4" numFmtId="0" xfId="0" applyAlignment="1" applyFill="1" applyFont="1">
      <alignment readingOrder="0"/>
    </xf>
    <xf borderId="0" fillId="19" fontId="4" numFmtId="0" xfId="0" applyFont="1"/>
    <xf borderId="0" fillId="0" fontId="1" numFmtId="0" xfId="0" applyFont="1"/>
    <xf borderId="2" fillId="18" fontId="4" numFmtId="0" xfId="0" applyAlignment="1" applyBorder="1" applyFont="1">
      <alignment readingOrder="0"/>
    </xf>
    <xf borderId="2" fillId="0" fontId="4" numFmtId="0" xfId="0" applyAlignment="1" applyBorder="1" applyFont="1">
      <alignment readingOrder="0"/>
    </xf>
    <xf borderId="2" fillId="20" fontId="4" numFmtId="0" xfId="0" applyAlignment="1" applyBorder="1" applyFill="1" applyFont="1">
      <alignment readingOrder="0"/>
    </xf>
    <xf borderId="0" fillId="0" fontId="2" numFmtId="0" xfId="0" applyAlignment="1" applyFont="1">
      <alignment vertical="bottom"/>
    </xf>
    <xf borderId="2" fillId="0" fontId="4" numFmtId="0" xfId="0" applyBorder="1" applyFont="1"/>
    <xf borderId="0" fillId="21" fontId="4" numFmtId="0" xfId="0" applyAlignment="1" applyFill="1" applyFont="1">
      <alignment readingOrder="0"/>
    </xf>
    <xf borderId="2" fillId="20" fontId="2" numFmtId="0" xfId="0" applyAlignment="1" applyBorder="1" applyFont="1">
      <alignment readingOrder="0" vertical="bottom"/>
    </xf>
    <xf borderId="2" fillId="20" fontId="2" numFmtId="0" xfId="0" applyAlignment="1" applyBorder="1" applyFont="1">
      <alignment horizontal="right" readingOrder="0" vertical="bottom"/>
    </xf>
    <xf borderId="2" fillId="0" fontId="1" numFmtId="0" xfId="0" applyAlignment="1" applyBorder="1" applyFont="1">
      <alignment readingOrder="0"/>
    </xf>
    <xf borderId="2" fillId="0" fontId="2" numFmtId="0" xfId="0" applyAlignment="1" applyBorder="1" applyFont="1">
      <alignment vertical="bottom"/>
    </xf>
    <xf borderId="2" fillId="0" fontId="2" numFmtId="0" xfId="0" applyAlignment="1" applyBorder="1" applyFont="1">
      <alignment horizontal="right" readingOrder="0" vertical="bottom"/>
    </xf>
    <xf borderId="0" fillId="22" fontId="4" numFmtId="0" xfId="0" applyAlignment="1" applyFill="1" applyFont="1">
      <alignment readingOrder="0"/>
    </xf>
    <xf borderId="0" fillId="23" fontId="4" numFmtId="0" xfId="0" applyAlignment="1" applyFill="1" applyFont="1">
      <alignment readingOrder="0"/>
    </xf>
    <xf borderId="0" fillId="24" fontId="4" numFmtId="0" xfId="0" applyAlignment="1" applyFill="1" applyFont="1">
      <alignment readingOrder="0"/>
    </xf>
    <xf borderId="0" fillId="25" fontId="4" numFmtId="0" xfId="0" applyAlignment="1" applyFill="1" applyFont="1">
      <alignment readingOrder="0"/>
    </xf>
    <xf borderId="0" fillId="26" fontId="4" numFmtId="0" xfId="0" applyAlignment="1" applyFill="1" applyFont="1">
      <alignment readingOrder="0"/>
    </xf>
    <xf borderId="0" fillId="27" fontId="4" numFmtId="0" xfId="0" applyAlignment="1" applyFill="1" applyFont="1">
      <alignment readingOrder="0"/>
    </xf>
    <xf borderId="2" fillId="0" fontId="2" numFmtId="0" xfId="0" applyAlignment="1" applyBorder="1" applyFont="1">
      <alignment readingOrder="0" vertical="bottom"/>
    </xf>
    <xf borderId="3" fillId="0" fontId="2" numFmtId="0" xfId="0" applyAlignment="1" applyBorder="1" applyFont="1">
      <alignment readingOrder="0" vertical="bottom"/>
    </xf>
    <xf borderId="4" fillId="0" fontId="1" numFmtId="0" xfId="0" applyAlignment="1" applyBorder="1" applyFont="1">
      <alignment readingOrder="0"/>
    </xf>
    <xf borderId="4" fillId="0" fontId="4" numFmtId="0" xfId="0" applyBorder="1" applyFont="1"/>
    <xf borderId="0" fillId="22" fontId="4" numFmtId="0" xfId="0" applyFont="1"/>
  </cellXfs>
  <cellStyles count="1">
    <cellStyle xfId="0" name="Normal" builtinId="0"/>
  </cellStyles>
  <dxfs count="2">
    <dxf>
      <font/>
      <fill>
        <patternFill patternType="solid">
          <fgColor rgb="FFFFD966"/>
          <bgColor rgb="FFFFD966"/>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Coding Scores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1'!$A$3:$A$7</c:f>
            </c:strRef>
          </c:cat>
          <c:val>
            <c:numRef>
              <c:f>'Pivot Table 1'!$B$3:$B$7</c:f>
              <c:numCache/>
            </c:numRef>
          </c:val>
        </c:ser>
        <c:axId val="671985541"/>
        <c:axId val="1447999005"/>
      </c:barChart>
      <c:catAx>
        <c:axId val="671985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Coding Scores</a:t>
                </a:r>
              </a:p>
            </c:rich>
          </c:tx>
          <c:overlay val="0"/>
        </c:title>
        <c:numFmt formatCode="General" sourceLinked="1"/>
        <c:majorTickMark val="none"/>
        <c:minorTickMark val="none"/>
        <c:spPr/>
        <c:txPr>
          <a:bodyPr/>
          <a:lstStyle/>
          <a:p>
            <a:pPr lvl="0">
              <a:defRPr b="0">
                <a:solidFill>
                  <a:srgbClr val="000000"/>
                </a:solidFill>
                <a:latin typeface="+mn-lt"/>
              </a:defRPr>
            </a:pPr>
          </a:p>
        </c:txPr>
        <c:crossAx val="1447999005"/>
      </c:catAx>
      <c:valAx>
        <c:axId val="1447999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Students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198554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492" sheet="Final Results of Students"/>
  </cacheSource>
  <cacheFields>
    <cacheField name="small Name" numFmtId="0">
      <sharedItems containsBlank="1">
        <s v="Yashaswini M V"/>
        <s v="Dhanush M"/>
        <s v="Hardik Jain"/>
        <s v="Chidananda D K "/>
        <s v="Hisham-Ul-Hakeem.A"/>
        <s v="Kushali K M"/>
        <s v="Likhitha Tr"/>
        <s v="Sufiyan Pasha"/>
        <s v="Muralidhar As"/>
        <s v="Likith Gowda K"/>
        <s v="Maheshwari M"/>
        <s v="Meghana M"/>
        <s v="Niranjan C"/>
        <s v="Harshvardhan Rawal"/>
        <s v="Noor Madiha Fathima "/>
        <s v="Rohith Borana"/>
        <s v="Shambhavi M P"/>
        <s v="Vismay B S"/>
        <s v="Varsha Varadaraju"/>
        <s v="Shushruth Gowda Mb"/>
        <s v="Srinidhi Prabhu M U"/>
        <s v="Tarun Gowda B S"/>
        <s v="Varshitha N S"/>
        <s v="Vikas Rp"/>
        <s v="Yadagani Hiranmaye Sri Satya Vipanchika"/>
        <s v="Charan H M"/>
        <s v="G Karthik Ram"/>
        <s v="H M Hemanth Kumar"/>
        <s v="Jeevan H S"/>
        <s v="Jeevitha Raj A"/>
        <s v="Nanditha D N"/>
        <s v="Rohithgowda V"/>
        <s v="Varshanth Gowda M L"/>
        <s v="Varun T P"/>
        <s v="Vasanth Kumar N P"/>
        <s v="Harshitha.H.S."/>
        <s v="Meghana M N"/>
        <s v="Samuel Joseph.A"/>
        <s v="Divyashree N S"/>
        <s v="Lochana M"/>
        <s v="Mythri S"/>
        <s v="Uday R"/>
        <s v="Prajwal P G"/>
        <s v="Bhuvan G"/>
        <s v="Dhanyashree V"/>
        <s v="Kushala K R"/>
        <s v="Yashashwini M V"/>
        <s v="Piyush Khandelwal"/>
        <s v="Sudarshan K"/>
        <s v="Thanushree M"/>
        <s v="Fenaz"/>
        <s v="Akhilesh Gowda Ks"/>
        <s v="Amith Gowda Mp"/>
        <s v="Ananya Mj"/>
        <s v="Darshan M Hegde"/>
        <s v="Lavanya S V"/>
        <s v="Ashmitha S"/>
        <s v="Tejas D S"/>
        <s v="Bindushree S"/>
        <s v="Chandan Cr"/>
        <s v="Dhanyashree D"/>
        <s v="Monisha By"/>
        <s v="Sannith K R"/>
        <s v="Harini.I.S"/>
        <s v="Shashank Gowda L"/>
        <s v="Keerthan Bj"/>
        <s v="Kushal S"/>
        <s v="Hithashree L"/>
        <s v="Bhuvan Dm"/>
        <s v="Praveena M"/>
        <s v="M Spoorthi "/>
        <s v="Mohan Kumar H S "/>
        <s v="Rachana T K "/>
        <s v="Yashaswini H A"/>
        <s v="Manu S"/>
        <s v="Lokesha R"/>
        <s v="Nandakumara M "/>
        <s v="Harsha P.M"/>
        <s v="Poorvi R Gowda"/>
        <s v="Vishruth Hs17"/>
        <s v="Aprameya S"/>
        <s v="Deekshitha K R"/>
        <s v="Deepa S"/>
        <s v="Nandan J M"/>
        <s v="Dhanush Dv"/>
        <s v="Divyashree Venkatesh"/>
        <s v="Lahari Raj"/>
        <s v="Lakshmi R"/>
        <s v="Lavanya K"/>
        <s v="Pranathi B.H"/>
        <s v="Ritesh Sharma"/>
        <s v="Pranay Ekunde"/>
        <s v="Sampada.K.S"/>
        <s v="Rachana Br"/>
        <s v="Yashas Mv"/>
        <s v="Mahadevaprasad Mg"/>
        <s v="Aditya Sah"/>
        <s v="Akash H S"/>
        <s v="Anupama.S."/>
        <s v="Ashmitha.S"/>
        <s v="Sinchana.L"/>
        <s v="Bhoomika M"/>
        <s v="Spandana M"/>
        <s v="Swathi H U"/>
        <s v="Gavin Brian Furtado"/>
        <s v="Jasbir Singh"/>
        <s v="Jyothi.K"/>
        <s v="Kavana S"/>
        <s v="Keerthana N Raj"/>
        <s v="Mahadevaswamy M R"/>
        <s v="Aishwarya M"/>
        <s v="Likhitha Dn"/>
        <s v="Babyshalini M"/>
        <s v="Manisha K M"/>
        <s v="Manoj S"/>
        <s v="Monika M S"/>
        <s v="Nayana T P"/>
        <s v="Pavan Gowda T S"/>
        <s v="Pavan Kumar T S"/>
        <s v="Pooja Chauhan"/>
        <s v="Poorvi P"/>
        <s v="Revathi H G"/>
        <s v="Rohan S M"/>
        <s v="Samhitha M C"/>
        <s v="Sharanya K"/>
        <s v="Sneha K M"/>
        <s v="U Nandini"/>
        <s v="Ganesh Kumar"/>
        <s v="Amrutha H"/>
        <s v="B Preetham"/>
        <s v="Bharath.R"/>
        <s v="Harshith S"/>
        <s v="Inchara N M"/>
        <s v="K H Suhas"/>
        <s v="Kavana C P"/>
        <s v="Bhoomika H S"/>
        <s v="Bipin Chandra Sagar S"/>
        <s v="Chandana T D"/>
        <s v="Cheluvaraju Y"/>
        <s v="Chinmayi.S"/>
        <s v="Chirag.D"/>
        <s v="Chirakshitha S"/>
        <s v="Dhanush Ds"/>
        <s v="Eashanya K R"/>
        <s v="Gagana S"/>
        <s v="Gaganashree A"/>
        <s v="Ganavi A S"/>
        <s v="Ganesh.R"/>
        <s v="Kavya M S"/>
        <s v="Keerthana"/>
        <s v="Khaja Bandenawaz"/>
        <s v="Khushi V Kumar"/>
        <s v="Kishan Bc"/>
        <s v="Punyashree B"/>
        <s v="Kushal Gm"/>
        <s v="Rakshitha J R"/>
        <s v="Nagaraju S R"/>
        <s v="Manoj"/>
        <s v="Sonika M H"/>
        <s v="Sonu S"/>
        <s v="Manvith Ms"/>
        <s v="Mohammed Adnan Hagalwadi"/>
        <s v="Vikas S"/>
        <s v="Nikhilesh G"/>
        <s v="Nisarga P"/>
        <s v="Nischitha M C"/>
        <s v="Nithin A C"/>
        <s v="P Vishwas"/>
        <s v="Pavan M"/>
        <s v="Poorvika  H R"/>
        <s v="Prajwal Nr"/>
        <s v="Pratheeksha M L"/>
        <s v="Raghunandan S"/>
        <s v="Shahid Pasha"/>
        <s v="Sohana Mv"/>
        <s v="Sowjanya S R"/>
        <s v="Yashvanth H T"/>
        <s v="Akash T P"/>
        <s v="Bj Jayadeva"/>
        <s v="Chaithrashree Ac"/>
        <s v="Chandrashekhar"/>
        <s v="Gana Chinmayi Hc"/>
        <s v="Jyothsna Shivanya.K.S"/>
        <s v="Inchara Prakash"/>
        <s v="Keerthana H S"/>
        <s v="Prajwal H R"/>
        <s v="Roopa.K"/>
        <s v="S N Meghana"/>
        <s v="Shridhar Agasimani"/>
        <s v="Sanjana L"/>
        <s v="Shaik Saaduddin"/>
        <s v="Sinchana R"/>
        <s v="Vaibhav S"/>
        <s v="Vanitha S L"/>
        <s v="Deekshith.A"/>
        <s v="Madan A"/>
        <s v="Kushal Ms"/>
        <s v="Santhosh D"/>
        <s v="Vinay Bs"/>
        <s v="Yashashwini P M"/>
        <s v="Aditya Raj"/>
        <s v="Dhruthi K S"/>
        <s v="Ashutosh Raj"/>
        <s v="Bhuvi N"/>
        <s v="Gaana S"/>
        <s v="Harsha Hs"/>
        <s v="Harshvardhan Rawal "/>
        <s v="Kusuma Gs"/>
        <s v="Hemanth Gowda.L.G"/>
        <s v="Nandan Manjunath Naik"/>
        <s v="Niranjan Jha"/>
        <s v="Poorna Prajna"/>
        <s v="Pragathi. Y"/>
        <s v="Raghavendra R"/>
        <s v="Raghuveer C Gowda"/>
        <s v="Sinchana Hs"/>
        <s v="Samyak Narayan "/>
        <s v="Shubham Jha"/>
        <s v="Darshan Bg"/>
        <s v="Syeda Shifa Tehniyath"/>
        <s v="Alok Singh"/>
        <s v="Hethish Gc"/>
        <s v="Darshan S"/>
        <s v="Harsha G"/>
        <s v="Mahim M B"/>
        <s v="Hema Hemmige H S "/>
        <s v="Manasa N"/>
        <s v="Mohith K K"/>
        <s v="Nakul Gowda Kp"/>
        <s v="Niharika J"/>
        <s v="Rishi.J"/>
        <s v="Prakruthi Gowda Ba"/>
        <s v="Priyasiddegowda Priya"/>
        <s v="Raghav R"/>
        <s v="Sadhana"/>
        <s v="Shivam Verma"/>
        <s v="Spandanan Spandanan"/>
        <s v="Vikas Kr"/>
        <s v="Adithya B K"/>
        <s v="Akul Shrivastava "/>
        <s v="Amrutha S"/>
        <s v="Bindu Hs Gowda "/>
        <s v="Ananya M"/>
        <s v="Bhargav.B.S"/>
        <s v="Bindu S N "/>
        <s v="Chaitanya "/>
        <s v="Chandan G S"/>
        <s v="Chiranth S"/>
        <s v="Deekshith G"/>
        <s v="Pravallika Devireddy "/>
        <s v="Dhanush B "/>
        <s v="Dhrithi M.V "/>
        <s v="Gm Abhishek"/>
        <s v="Hiranmayi K S "/>
        <s v="Hithaishi Patel Hl"/>
        <s v="Hruthan Ragavhs"/>
        <s v="Jashwanth D "/>
        <s v="Jeevan P "/>
        <s v="Kavitha C S"/>
        <s v="Koushik Jain S "/>
        <s v="Lalith N"/>
        <s v="M Nishanth "/>
        <s v="Mahantesh"/>
        <s v="Mahendra Reddy T "/>
        <s v="Mouna.Bm"/>
        <s v="Manoj D M "/>
        <s v="Monisha Rani S"/>
        <s v="Nandish Patel Yj"/>
        <s v="Nikitha S"/>
        <s v="Nishchitha B K"/>
        <s v="Nithin Gowda Ba "/>
        <s v="Noor Madiha Fathima"/>
        <s v="Pavan Gowda Kr "/>
        <s v="Sanjay Kumar Gp "/>
        <s v="Pranav A"/>
        <s v="Pratheeksha Sn "/>
        <s v="Saachi S Shetty"/>
        <s v="Saurabh Kumar Patel"/>
        <s v="Bannusha Shaik"/>
        <s v="Sheethal Gowda Jr"/>
        <s v="Shivakumar Gouda S Patil"/>
        <s v="Sonal H"/>
        <s v="Sonali Ts "/>
        <s v="Suhas Gowda Hn "/>
        <s v="Tharun M"/>
        <s v="Thuraganur Rajesh Nakshathra "/>
        <s v="Vishruth Hs"/>
        <s v="Umar Farooq"/>
        <s v="Vaishnavi A "/>
        <s v="Vidya.R"/>
        <s v="Vishwanatha S Patel"/>
        <s v="Yudhishtir Narayan H"/>
        <s v="Bindu Hs"/>
        <s v="Sandesh S"/>
        <s v="Pavan Bhargav Mn"/>
        <s v="Mouna Mahalinga"/>
        <s v="Aditya Manhas"/>
        <s v="Anagha P R"/>
        <s v="Ananya G N"/>
        <s v="Abhishek Ar"/>
        <s v="Anith Kumar"/>
        <s v="Arpita Vaid"/>
        <s v="Ashwin S"/>
        <s v="Bhanu Chandan K S"/>
        <s v="Bharath A"/>
        <s v="Bharath Kumar R"/>
        <s v="Bhoomika.M.S"/>
        <s v="Bhuvan Sai V"/>
        <s v="Chinmayi N"/>
        <s v="Deepa Dj"/>
        <s v="Derric Kushi"/>
        <s v="Eshwar K S"/>
        <s v="Harish S"/>
        <s v="Gajendra Rao Pavar R"/>
        <s v="Hrudhay H"/>
        <s v="Kannika Mk"/>
        <s v="Keerthana V"/>
        <s v="Likhitha Raj H S"/>
        <s v="Latika G"/>
        <s v="Likitha V Y"/>
        <s v="Likitha Km"/>
        <s v="Manasa Mc"/>
        <s v="Manvith Gs"/>
        <s v="Manvith Gowda"/>
        <s v="Mohith A M"/>
        <s v="Monika Gowda"/>
        <s v="Mourya U"/>
        <s v="Nagarjun Pl"/>
        <s v="Nandan J K"/>
        <s v="Nanditha. M.C"/>
        <s v="Omkareshwari Cs"/>
        <s v="Anagha P R Bharadwaj"/>
        <s v="Priyanshu Mishra"/>
        <s v="Prabalya B"/>
        <s v="Raghav G K"/>
        <s v="Rahul D"/>
        <s v="Rishabh Jain H"/>
        <s v="Sanjan R Gowda"/>
        <s v="Shivakumar Hs"/>
        <s v="Saroj Kumar Sah"/>
        <s v="Shiva Prasad"/>
        <s v="Siddesh K N "/>
        <s v="Mr. Srujan"/>
        <s v="Varnitha"/>
        <s v="Vikas. C. Gowda"/>
        <s v="Vinayakumar Zingade"/>
        <s v="Vinutha S K"/>
        <s v="Vyshnavi Manjunath S"/>
        <s v="Yashwanth Bp"/>
        <s v="Hamsaveni P"/>
        <s v="Keerthana.K"/>
        <s v="Praveen Kumar R"/>
        <s v="C G Gautam"/>
        <s v="Likhitha G T "/>
        <s v="Madhushree B R "/>
        <s v="Manasa R"/>
        <s v="Akash S"/>
        <s v="Ankitha Kavya"/>
        <s v="Anusha M K "/>
        <s v="Ayush Kumar"/>
        <s v="Balaraj Gurikar "/>
        <s v="Basavaraj Nandigatti"/>
        <s v="Deepthi B M"/>
        <s v="Divyashree M S"/>
        <s v="Hamsapriya M"/>
        <s v="Hemanth D Murthy"/>
        <s v="Hemavathi R"/>
        <s v="Inchara S"/>
        <s v="Krishna Kumar R"/>
        <s v="Kuppam Jayendra Sainatha Reddy"/>
        <s v="Kushalgowda K"/>
        <s v="Lisha N S"/>
        <s v="Meghana Bg"/>
        <s v="Prajjwal Singh"/>
        <s v="Pratibha S Patil "/>
        <s v="Rakshitha G"/>
        <s v="Ranjitha M V"/>
        <s v="Roopashree T R"/>
        <s v="Sanjana K N"/>
        <s v="Shivanand Hukkeri"/>
        <s v="Sinchana S"/>
        <s v="Srujana H P"/>
        <s v="Sushmitha B"/>
        <s v="Thejas Ms"/>
        <s v="Yashwanth P M "/>
        <s v="Yogitha A"/>
        <s v="Gowtham Gm"/>
        <s v="Harish Gowda M R"/>
        <s v="Hithaishi.M.H"/>
        <s v="Bindhu Ks"/>
        <s v="Chayasutha"/>
        <s v="Chethan Kumar P"/>
        <s v="Deeksha Gowda"/>
        <s v="M Sakshath"/>
        <s v="Rohith R Gowda"/>
        <s v="Preetham B"/>
        <s v="Shalini U "/>
        <s v="Shreya M Y"/>
        <s v="Shushrutha.M"/>
        <s v="Soujanya S"/>
        <s v="Bisma Muzaffar"/>
        <s v="Venugopal C V"/>
        <s v="Mohammed Aftab M Nadaf"/>
        <s v="Punith Kumar C"/>
        <s v="Sanjay V"/>
        <s v="Vidya Np"/>
        <s v="Deepika Bs"/>
        <s v="Geeta R Galagali"/>
        <s v="Harsha M"/>
        <s v="Harshitha Pm"/>
        <s v="Shokeeb Tariq "/>
        <s v="Likhitha L D"/>
        <s v="Sumithra C"/>
        <s v="Spandana P"/>
        <s v="Yogesh S"/>
        <s v="Varsha M S"/>
        <s v="Mohith M Y"/>
        <s v="Chandrasekar L"/>
        <s v="Abhishek C"/>
        <s v="Akash M"/>
        <s v="Bhoomika K"/>
        <s v="Bindushree B M "/>
        <s v="Dhanya G "/>
        <s v="Farhan Khan Ghori"/>
        <s v="Baby Shalini"/>
        <s v="Nandan S"/>
        <s v="Hruthan Ragav Hs"/>
        <s v="Pranathi B H"/>
        <s v="Ananya Bangera Bangera"/>
        <s v="Sahana. U"/>
        <m/>
      </sharedItems>
    </cacheField>
    <cacheField name="Name" numFmtId="0">
      <sharedItems containsBlank="1">
        <s v="YASHASWINI M V"/>
        <s v="DHANUSH M"/>
        <s v="HARDIK JAIN"/>
        <s v="CHIDANANDA D K "/>
        <s v="HISHAM-UL-HAKEEM.A"/>
        <s v="KUSHALI K M"/>
        <s v="LIKHITHA TR"/>
        <s v="SUFIYAN PASHA"/>
        <s v="MURALIDHAR AS"/>
        <s v="LIKITH GOWDA K"/>
        <s v="MAHESHWARI M"/>
        <s v="MEGHANA M"/>
        <s v="NIRANJAN C"/>
        <s v="HARSHVARDHAN RAWAL"/>
        <s v="NOOR MADIHA FATHIMA "/>
        <s v="ROHITH BORANA"/>
        <s v="SHAMBHAVI M P"/>
        <s v="VISMAY B S"/>
        <s v="VARSHA VARADARAJU"/>
        <s v="SHUSHRUTH GOWDA MB"/>
        <s v="SRINIDHI PRABHU M U"/>
        <s v="TARUN GOWDA B S"/>
        <s v="VARSHITHA N S"/>
        <s v="VIKAS RP"/>
        <s v="YADAGANI HIRANMAYE SRI SATYA VIPANCHIKA"/>
        <s v="CHARAN H M"/>
        <s v="G KARTHIK RAM"/>
        <s v="H M HEMANTH KUMAR"/>
        <s v="JEEVAN H S"/>
        <s v="JEEVITHA RAJ A"/>
        <s v="NANDITHA D N"/>
        <s v="ROHITHGOWDA V"/>
        <s v="VARSHANTH GOWDA M L"/>
        <s v="VARUN T P"/>
        <s v="VASANTH KUMAR N P"/>
        <s v="HARSHITHA.H.S."/>
        <s v="MEGHANA M N"/>
        <s v="SAMUEL JOSEPH.A"/>
        <s v="DIVYASHREE N S"/>
        <s v="LOCHANA M"/>
        <s v="MYTHRI S"/>
        <s v="UDAY R"/>
        <s v="PRAJWAL P G"/>
        <s v="BHUVAN G"/>
        <s v="DHANYASHREE V"/>
        <s v="KUSHALA K R"/>
        <s v="YASHASHWINI M V"/>
        <s v="PIYUSH KHANDELWAL"/>
        <s v="SUDARSHAN K"/>
        <s v="THANUSHREE M"/>
        <s v="FENAZ"/>
        <s v="AKHILESH GOWDA KS"/>
        <s v="AMITH GOWDA MP"/>
        <s v="ANANYA MJ"/>
        <s v="DARSHAN M HEGDE"/>
        <s v="LAVANYA S V"/>
        <s v="ASHMITHA S"/>
        <s v="TEJAS D S"/>
        <s v="BINDUSHREE S"/>
        <s v="CHANDAN CR"/>
        <s v="DHANYASHREE D"/>
        <s v="MONISHA BY"/>
        <s v="SANNITH K R"/>
        <s v="HARINI.I.S"/>
        <s v="SHASHANK GOWDA L"/>
        <s v="KEERTHAN BJ"/>
        <s v="KUSHAL S"/>
        <s v="HITHASHREE L"/>
        <s v="BHUVAN DM"/>
        <s v="PRAVEENA M"/>
        <s v="M SPOORTHI "/>
        <s v="MOHAN KUMAR H S "/>
        <s v="RACHANA T K "/>
        <s v="YASHASWINI H A"/>
        <s v="MANU S"/>
        <s v="LOKESHA R"/>
        <s v="NANDAKUMARA M "/>
        <s v="HARSHA P.M"/>
        <s v="POORVI R GOWDA"/>
        <s v="VISHRUTH HS17"/>
        <s v="APRAMEYA S"/>
        <s v="DEEKSHITHA K R"/>
        <s v="DEEPA S"/>
        <s v="NANDAN J M"/>
        <s v="DHANUSH DV"/>
        <s v="DIVYASHREE VENKATESH"/>
        <s v="LAHARI RAJ"/>
        <s v="LAKSHMI R"/>
        <s v="LAVANYA K"/>
        <s v="PRANATHI B.H"/>
        <s v="RITESH SHARMA"/>
        <s v="PRANAY EKUNDE"/>
        <s v="SAMPADA.K.S"/>
        <s v="RACHANA BR"/>
        <s v="YASHAS MV"/>
        <s v="MAHADEVAPRASAD MG"/>
        <s v="ADITYA SAH"/>
        <s v="AKASH H S"/>
        <s v="ANUPAMA.S."/>
        <s v="ASHMITHA.S"/>
        <s v="SINCHANA.L"/>
        <s v="BHOOMIKA M"/>
        <s v="SPANDANA M"/>
        <s v="SWATHI H U"/>
        <s v="GAVIN BRIAN FURTADO"/>
        <s v="JASBIR SINGH"/>
        <s v="JYOTHI.K"/>
        <s v="KAVANA S"/>
        <s v="KEERTHANA N RAJ"/>
        <s v="MAHADEVASWAMY M R"/>
        <s v="AISHWARYA M"/>
        <s v="LIKHITHA DN"/>
        <s v="BABYSHALINI M"/>
        <s v="MANISHA K M"/>
        <s v="MANOJ S"/>
        <s v="MONIKA M S"/>
        <s v="NAYANA T P"/>
        <s v="PAVAN GOWDA T S"/>
        <s v="PAVAN KUMAR T S"/>
        <s v="POOJA CHAUHAN"/>
        <s v="POORVI P"/>
        <s v="REVATHI H G"/>
        <s v="ROHAN S M"/>
        <s v="SAMHITHA M C"/>
        <s v="SHARANYA K"/>
        <s v="SNEHA K M"/>
        <s v="U NANDINI"/>
        <s v="GANESH KUMAR"/>
        <s v="AMRUTHA H"/>
        <s v="B PREETHAM"/>
        <s v="BHARATH.R"/>
        <s v="HARSHITH S"/>
        <s v="INCHARA N M"/>
        <s v="K H SUHAS"/>
        <s v="KAVANA C P"/>
        <s v="BHOOMIKA H S"/>
        <s v="BIPIN CHANDRA SAGAR S"/>
        <s v="CHANDANA T D"/>
        <s v="CHELUVARAJU Y"/>
        <s v="CHINMAYI.S"/>
        <s v="CHIRAG.D"/>
        <s v="CHIRAKSHITHA S"/>
        <s v="DHANUSH DS"/>
        <s v="EASHANYA K R"/>
        <s v="GAGANA S"/>
        <s v="GAGANASHREE A"/>
        <s v="GANAVI A S"/>
        <s v="GANESH.R"/>
        <s v="KAVYA M S"/>
        <s v="KEERTHANA"/>
        <s v="KHAJA BANDENAWAZ"/>
        <s v="KHUSHI V KUMAR"/>
        <s v="KISHAN BC"/>
        <s v="PUNYASHREE B"/>
        <s v="KUSHAL GM"/>
        <s v="RAKSHITHA J R"/>
        <s v="NAGARAJU S R"/>
        <s v="MANOJ"/>
        <s v="SONIKA M H"/>
        <s v="SONU S"/>
        <s v="MANVITH MS"/>
        <s v="MOHAMMED ADNAN HAGALWADI"/>
        <s v="VIKAS S"/>
        <s v="NIKHILESH G"/>
        <s v="NISARGA P"/>
        <s v="NISCHITHA M C"/>
        <s v="NITHIN A C"/>
        <s v="P VISHWAS"/>
        <s v="PAVAN M"/>
        <s v="POORVIKA  H R"/>
        <s v="PRAJWAL NR"/>
        <s v="PRATHEEKSHA M L"/>
        <s v="RAGHUNANDAN S"/>
        <s v="SHAHID PASHA"/>
        <s v="SOHANA MV"/>
        <s v="SOWJANYA S R"/>
        <s v="YASHVANTH H T"/>
        <s v="AKASH T P"/>
        <s v="BJ JAYADEVA"/>
        <s v="CHAITHRASHREE AC"/>
        <s v="CHANDRASHEKHAR"/>
        <s v="GANA CHINMAYI HC"/>
        <s v="JYOTHSNA SHIVANYA.K.S"/>
        <s v="INCHARA PRAKASH"/>
        <s v="KEERTHANA H S"/>
        <s v="PRAJWAL H R"/>
        <s v="ROOPA.K"/>
        <s v="S N MEGHANA"/>
        <s v="SHRIDHAR AGASIMANI"/>
        <s v="SANJANA L"/>
        <s v="SHAIK SAADUDDIN"/>
        <s v="SINCHANA R"/>
        <s v="VAIBHAV S"/>
        <s v="VANITHA S L"/>
        <s v="DEEKSHITH.A"/>
        <s v="MADAN A"/>
        <s v="KUSHAL MS"/>
        <s v="SANTHOSH D"/>
        <s v="VINAY BS"/>
        <s v="YASHASHWINI P M"/>
        <s v="ADITYA RAJ"/>
        <s v="DHRUTHI K S"/>
        <s v="ASHUTOSH RAJ"/>
        <s v="BHUVI N"/>
        <s v="GAANA S"/>
        <s v="HARSHA HS"/>
        <s v="HARSHVARDHAN RAWAL "/>
        <s v="KUSUMA GS"/>
        <s v="HEMANTH GOWDA.L.G"/>
        <s v="NANDAN MANJUNATH NAIK"/>
        <s v="NIRANJAN JHA"/>
        <s v="POORNA PRAJNA"/>
        <s v="PRAGATHI. Y"/>
        <s v="RAGHAVENDRA R"/>
        <s v="RAGHUVEER C GOWDA"/>
        <s v="SINCHANA HS"/>
        <s v="SAMYAK NARAYAN "/>
        <s v="SHUBHAM JHA"/>
        <s v="DARSHAN BG"/>
        <s v="SYEDA SHIFA TEHNIYATH"/>
        <s v="ALOK SINGH"/>
        <s v="HETHISH GC"/>
        <s v="DARSHAN S"/>
        <s v="HARSHA G"/>
        <s v="MAHIM M B"/>
        <s v="HEMA HEMMIGE H S "/>
        <s v="MANASA N"/>
        <s v="MOHITH K K"/>
        <s v="NAKUL GOWDA KP"/>
        <s v="NIHARIKA J"/>
        <s v="RISHI.J"/>
        <s v="PRAKRUTHI GOWDA BA"/>
        <s v="PRIYASIDDEGOWDA PRIYA"/>
        <s v="RAGHAV R"/>
        <s v="SADHANA"/>
        <s v="SHIVAM VERMA"/>
        <s v="SPANDANAN SPANDANAN"/>
        <s v="VIKAS KR"/>
        <s v="ADITHYA B K"/>
        <s v="AKUL SHRIVASTAVA "/>
        <s v="AMRUTHA S"/>
        <s v="BINDU HS GOWDA "/>
        <s v="ANANYA M"/>
        <s v="BHARGAV.B.S"/>
        <s v="BINDU S N "/>
        <s v="CHAITANYA "/>
        <s v="CHANDAN G S"/>
        <s v="CHIRANTH S"/>
        <s v="DEEKSHITH G"/>
        <s v="PRAVALLIKA DEVIREDDY "/>
        <s v="DHANUSH B "/>
        <s v="DHRITHI M.V "/>
        <s v="GM ABHISHEK"/>
        <s v="HIRANMAYI K S "/>
        <s v="HITHAISHI PATEL HL"/>
        <s v="HRUTHAN RAGAVHS"/>
        <s v="JASHWANTH D "/>
        <s v="JEEVAN P "/>
        <s v="KAVITHA C S"/>
        <s v="KOUSHIK JAIN S "/>
        <s v="LALITH N"/>
        <s v="M NISHANTH "/>
        <s v="MAHANTESH"/>
        <s v="MAHENDRA REDDY T "/>
        <s v="MOUNA.BM"/>
        <s v="MANOJ D M "/>
        <s v="MONISHA RANI S"/>
        <s v="NANDISH PATEL YJ"/>
        <s v="NIKITHA S"/>
        <s v="NISHCHITHA B K"/>
        <s v="NITHIN GOWDA BA "/>
        <s v="NOOR MADIHA FATHIMA"/>
        <s v="PAVAN GOWDA KR "/>
        <s v="SANJAY KUMAR GP "/>
        <s v="PRANAV A"/>
        <s v="PRATHEEKSHA SN "/>
        <s v="SAACHI S SHETTY"/>
        <s v="SAURABH KUMAR PATEL"/>
        <s v="BANNUSHA SHAIK"/>
        <s v="SHEETHAL GOWDA JR"/>
        <s v="SHIVAKUMAR GOUDA S PATIL"/>
        <s v="SONAL H"/>
        <s v="SONALI TS "/>
        <s v="SUHAS GOWDA HN "/>
        <s v="THARUN M"/>
        <s v="THURAGANUR RAJESH NAKSHATHRA "/>
        <s v="VISHRUTH HS"/>
        <s v="UMAR FAROOQ"/>
        <s v="VAISHNAVI A "/>
        <s v="VIDYA.R"/>
        <s v="VISHWANATHA S PATEL"/>
        <s v="YUDHISHTIR NARAYAN H"/>
        <s v="BINDU HS"/>
        <s v="SANDESH S"/>
        <s v="PAVAN BHARGAV MN"/>
        <s v="MOUNA MAHALINGA"/>
        <s v="ADITYA MANHAS"/>
        <s v="ANAGHA P R"/>
        <s v="ANANYA G N"/>
        <s v="ABHISHEK AR"/>
        <s v="ANITH KUMAR"/>
        <s v="ARPITA VAID"/>
        <s v="ASHWIN S"/>
        <s v="BHANU CHANDAN K S"/>
        <s v="BHARATH A"/>
        <s v="BHARATH KUMAR R"/>
        <s v="BHOOMIKA.M.S"/>
        <s v="BHUVAN SAI V"/>
        <s v="CHINMAYI N"/>
        <s v="DEEPA DJ"/>
        <s v="DERRIC KUSHI"/>
        <s v="ESHWAR K S"/>
        <s v="HARISH S"/>
        <s v="GAJENDRA RAO PAVAR R"/>
        <s v="HRUDHAY H"/>
        <s v="KANNIKA MK"/>
        <s v="KEERTHANA V"/>
        <s v="LIKHITHA RAJ H S"/>
        <s v="LATIKA G"/>
        <s v="LIKITHA V Y"/>
        <s v="LIKITHA KM"/>
        <s v="MANASA MC"/>
        <s v="MANVITH GS"/>
        <s v="MANVITH GOWDA"/>
        <s v="MOHITH A M"/>
        <s v="MONIKA GOWDA"/>
        <s v="MOURYA U"/>
        <s v="NAGARJUN PL"/>
        <s v="NANDAN J K"/>
        <s v="NANDITHA. M.C"/>
        <s v="OMKARESHWARI CS"/>
        <s v="ANAGHA P R BHARADWAJ"/>
        <s v="PRIYANSHU MISHRA"/>
        <s v="PRABALYA B"/>
        <s v="RAGHAV G K"/>
        <s v="RAHUL D"/>
        <s v="RISHABH JAIN H"/>
        <s v="SANJAN R GOWDA"/>
        <s v="SHIVAKUMAR HS"/>
        <s v="SAROJ KUMAR SAH"/>
        <s v="SHIVA PRASAD"/>
        <s v="SIDDESH K N "/>
        <s v="MR. SRUJAN"/>
        <s v="VARNITHA"/>
        <s v="VIKAS. C. GOWDA"/>
        <s v="VINAYAKUMAR ZINGADE"/>
        <s v="VINUTHA S K"/>
        <s v="VYSHNAVI MANJUNATH S"/>
        <s v="YASHWANTH BP"/>
        <s v="HAMSAVENI P"/>
        <s v="KEERTHANA.K"/>
        <s v="PRAVEEN KUMAR R"/>
        <s v="C G GAUTAM"/>
        <s v="LIKHITHA G T "/>
        <s v="MADHUSHREE B R "/>
        <s v="MANASA R"/>
        <s v="AKASH S"/>
        <s v="ANKITHA KAVYA"/>
        <s v="ANUSHA M K "/>
        <s v="AYUSH KUMAR"/>
        <s v="BALARAJ GURIKAR "/>
        <s v="BASAVARAJ NANDIGATTI"/>
        <s v="DEEPTHI B M"/>
        <s v="DIVYASHREE M S"/>
        <s v="HAMSAPRIYA M"/>
        <s v="HEMANTH D MURTHY"/>
        <s v="HEMAVATHI R"/>
        <s v="INCHARA S"/>
        <s v="KRISHNA KUMAR R"/>
        <s v="KUPPAM JAYENDRA SAINATHA REDDY"/>
        <s v="KUSHALGOWDA K"/>
        <s v="LISHA N S"/>
        <s v="MEGHANA BG"/>
        <s v="PRAJJWAL SINGH"/>
        <s v="PRATIBHA S PATIL "/>
        <s v="RAKSHITHA G"/>
        <s v="RANJITHA M V"/>
        <s v="ROOPASHREE T R"/>
        <s v="SANJANA K N"/>
        <s v="SHIVANAND HUKKERI"/>
        <s v="SINCHANA S"/>
        <s v="SRUJANA H P"/>
        <s v="SUSHMITHA B"/>
        <s v="THEJAS MS"/>
        <s v="YASHWANTH P M "/>
        <s v="YOGITHA A"/>
        <s v="GOWTHAM GM"/>
        <s v="HARISH GOWDA M R"/>
        <s v="HITHAISHI.M.H"/>
        <s v="BINDHU KS"/>
        <s v="CHAYASUTHA"/>
        <s v="CHETHAN KUMAR P"/>
        <s v="DEEKSHA GOWDA"/>
        <s v="M SAKSHATH"/>
        <s v="ROHITH R GOWDA"/>
        <s v="PREETHAM B"/>
        <s v="SHALINI U "/>
        <s v="SHREYA M Y"/>
        <s v="SHUSHRUTHA.M"/>
        <s v="SOUJANYA S"/>
        <s v="BISMA MUZAFFAR"/>
        <s v="VENUGOPAL C V"/>
        <s v="MOHAMMED AFTAB M NADAF"/>
        <s v="PUNITH KUMAR C"/>
        <s v="SANJAY V"/>
        <s v="VIDYA NP"/>
        <s v="DEEPIKA BS"/>
        <s v="GEETA R GALAGALI"/>
        <s v="HARSHA M"/>
        <s v="HARSHITHA PM"/>
        <s v="SHOKEEB TARIQ "/>
        <s v="LIKHITHA L D"/>
        <s v="SUMITHRA C"/>
        <s v="SPANDANA P"/>
        <s v="YOGESH S"/>
        <s v="VARSHA M S"/>
        <s v="MOHITH M Y"/>
        <s v="CHANDRASEKAR L"/>
        <s v="ABHISHEK C"/>
        <s v="AKASH M"/>
        <s v="BHOOMIKA K"/>
        <s v="BINDUSHREE B M "/>
        <s v="DHANYA G "/>
        <s v="FARHAN KHAN GHORI"/>
        <s v="BABY SHALINI"/>
        <s v="NANDAN S"/>
        <s v="HRUTHAN RAGAV HS"/>
        <s v="PRANATHI B H"/>
        <s v="ANANYA BANGERA BANGERA"/>
        <s v="SAHANA. U"/>
        <m/>
      </sharedItems>
    </cacheField>
    <cacheField name="USN">
      <sharedItems containsBlank="1" containsMixedTypes="1" containsNumber="1" containsInteger="1">
        <n v="8.073729515E9"/>
        <s v="4PS22CI010"/>
        <s v="4PS22CI014"/>
        <s v="24CIDIP020"/>
        <s v="4PS22CI016"/>
        <s v="4PS22CI019"/>
        <s v="4PS22CI023"/>
        <s v="24CSDIP083"/>
        <s v="24CSDSP021"/>
        <s v="4PS22CI024"/>
        <s v="4PS22CI029"/>
        <s v="4PS22CI031"/>
        <s v="4PS22CI033"/>
        <s v="4 PS23CB016"/>
        <s v="44PS23CI039"/>
        <s v="4PS22CI043"/>
        <s v="4PS22CI046"/>
        <s v="4PS,23CB049"/>
        <s v="4PS13EC173"/>
        <s v="4PS22CI048"/>
        <s v="4PS22CI049"/>
        <s v="4PS22CI053"/>
        <s v="4PS22CI054"/>
        <s v="4PS22CI056"/>
        <s v="4PS22CI057"/>
        <s v="4PS22CS028"/>
        <s v="4PS22CS045"/>
        <s v="4PS22CS054"/>
        <s v="4PS22CS069"/>
        <s v="4PS22CS070"/>
        <s v="4PS22CS107"/>
        <s v="4PS22CS140"/>
        <s v="4PS22CS185"/>
        <s v="4PS22CS187"/>
        <s v="4PS22CS188"/>
        <s v="4PS22IS021"/>
        <s v="4PS22IS035"/>
        <s v="4PS23CI403"/>
        <s v="4PS22CI012"/>
        <s v="4PS22CI025"/>
        <s v="4PS22CS103"/>
        <s v="4PS22IS053"/>
        <s v="4PS23CI402"/>
        <s v="4PS23CS402"/>
        <s v="4PS22CI011"/>
        <s v="4PS22CI018"/>
        <s v="4PS22CI059"/>
        <s v="4PS22CS077"/>
        <s v="4PS22CS161"/>
        <s v="4PS22CS176"/>
        <s v="4PS22CS196"/>
        <s v="4PS22CS006"/>
        <s v="4PS22CS007"/>
        <s v="4PS22CS010"/>
        <s v="4PS22EC032"/>
        <s v="4PS22EC080"/>
        <s v="4PS22CS0190"/>
        <s v="4PS22EC167"/>
        <s v="4PS22CS022"/>
        <s v="4PS22CI003"/>
        <s v="4PS22CS038"/>
        <s v="4PS22CI032"/>
        <s v="4PS22CS146"/>
        <s v="4PS22EC051"/>
        <s v="4PS22IP005"/>
        <s v="4PS22IS027"/>
        <s v="4PS22IS030"/>
        <s v="4PS22CS065"/>
        <s v="24CIDIP018"/>
        <s v="24CIDIP019"/>
        <s v="24CIDIP021"/>
        <s v="24CIDIP022"/>
        <s v="24CIDIP023"/>
        <s v="24ECDIP040"/>
        <s v="24ECDIP047"/>
        <s v="24ECDIP048"/>
        <s v="24ISDIP020"/>
        <s v="24MEDIP040"/>
        <s v="4P22CS121"/>
        <s v="4P23CI060"/>
        <s v="4PS22CI002"/>
        <s v="4PS22CI007"/>
        <s v="4PS22CI008"/>
        <s v="4PS22CS106"/>
        <s v="4PS22CI009"/>
        <s v="4PS22CI013"/>
        <s v="4PS22CI020"/>
        <s v="4PS22CI021"/>
        <s v="4PS22CI022"/>
        <s v="4PS22CI038"/>
        <s v="4PS22CI042"/>
        <s v="4PS22CS121"/>
        <s v="4PS22CS125"/>
        <s v="4PS22CI044"/>
        <s v="4PS22CS131"/>
        <s v="4PS22CI058"/>
        <s v="4PS22CIO28"/>
        <s v="4PS22CS004"/>
        <s v="4PS22CS005"/>
        <s v="4PS22CS013"/>
        <s v="4PS22CS019"/>
        <s v="4PS22CS155"/>
        <s v="4PS22CS021"/>
        <s v="4PS22CS158"/>
        <s v="4PS22CS170"/>
        <s v="4PS22CS052"/>
        <s v="4PS22CS067"/>
        <s v="4PS22CS071"/>
        <s v="4PS22CS075"/>
        <s v="4PS22CS076"/>
        <s v="4PS22CS198"/>
        <s v="4PS22EC004"/>
        <s v="4PS22CS086"/>
        <s v="4PS22EC012"/>
        <s v="4PS22CS094"/>
        <s v="4PS22CS097"/>
        <s v="4PS22CS101"/>
        <s v="4PS22CS109"/>
        <s v="4PS22CS116"/>
        <s v="4PS22CS117"/>
        <s v="4PS22CS118"/>
        <s v="4PS22CS120"/>
        <s v="4PS22CS136"/>
        <s v="4PS22CS139"/>
        <s v="4PS22CS143"/>
        <s v="4PS22CS148"/>
        <s v="4PS22CS156"/>
        <s v="4PS22CS179"/>
        <s v="4PS22EC043"/>
        <s v="4PS22EC007"/>
        <s v="4PS22EC011"/>
        <s v="4PS22EC013"/>
        <s v="4PS22EC053"/>
        <s v="4PS22EC060"/>
        <s v="4PS22EC063"/>
        <s v="4PS22EC067"/>
        <s v="4PS22EC015"/>
        <s v="4PS22EC017"/>
        <s v="4PS22EC022"/>
        <s v="4PS22EC024"/>
        <s v="4PS22EC026"/>
        <s v="4PS22EC027"/>
        <s v="4PS22EC028"/>
        <s v="4PS22EC036"/>
        <s v="4PS22EC038"/>
        <s v="4PS22EC040"/>
        <s v="4PS22EC041"/>
        <s v="4PS22EC042"/>
        <s v="4PS22EC044"/>
        <s v="4PS22EC068"/>
        <s v="4PS22EC070"/>
        <s v="4PS22EC073"/>
        <s v="4PS22EC074"/>
        <s v="4PS22EC076"/>
        <s v="4PS22EC125"/>
        <s v="4PS22EC079"/>
        <s v="4PS22EC131"/>
        <s v="4PS22EC082"/>
        <s v="4PS22EC085"/>
        <s v="4PS22EC157"/>
        <s v="4PS22EC158"/>
        <s v="4PS22EC087"/>
        <s v="4PS22EC092"/>
        <s v="4PS22EC179"/>
        <s v="4PS22EC100"/>
        <s v="4PS22EC102"/>
        <s v="4PS22EC103"/>
        <s v="4PS22EC104"/>
        <s v="4PS22EC106"/>
        <s v="4PS22EC107"/>
        <s v="4PS22EC111"/>
        <s v="4PS22EC113"/>
        <s v="4PS22EC121"/>
        <s v="4PS22EC126"/>
        <s v="4PS22EE037"/>
        <s v="4PS22EC156"/>
        <s v="4PS22EC159"/>
        <s v="4PS22EC178"/>
        <s v="4PS22EC182"/>
        <s v="4PS22IS002"/>
        <s v="4PS22EE007"/>
        <s v="4PS22EE009"/>
        <s v="4PS22EE010"/>
        <s v="4PS22EE012"/>
        <s v="4PS22IS024"/>
        <s v="4PS22EE016"/>
        <s v="4PS22EE019"/>
        <s v="4PS22EE026"/>
        <s v="4PS22EE033"/>
        <s v="4PS22EE034"/>
        <s v="4PS22EE039"/>
        <s v="4PS22IS047"/>
        <s v="4PS22IS048"/>
        <s v="4PS22IS049"/>
        <s v="4PS22EE043"/>
        <s v="4PS22IS055"/>
        <s v="4PS22IS015"/>
        <s v="4PS22IS033"/>
        <s v="4PS22IS065"/>
        <s v="4PS22IS092"/>
        <s v="4PS23CB"/>
        <s v="4PS22IS057"/>
        <s v="4PS22IS061"/>
        <s v="4PS23CB001"/>
        <s v="4PS23CB010"/>
        <s v="4PS23CB005"/>
        <s v="4PS23CB006"/>
        <s v="4PS23CB012"/>
        <s v="4PS23CB014"/>
        <s v="4PS23CB016"/>
        <s v="4PS23CB023"/>
        <s v="4PS23CB022"/>
        <s v="4PS23CB026"/>
        <s v="4PS23CB027"/>
        <s v="4PS23CB029"/>
        <s v="4PS23CB030"/>
        <s v="4PS23CB035"/>
        <s v="4PS23CB036"/>
        <s v="4PS23CB042"/>
        <s v="4PS23CB039"/>
        <s v="4PS23CB040"/>
        <s v="4PS23CB041"/>
        <s v="4PS23CD006"/>
        <s v="4PS23CB045"/>
        <s v="4PS23CD002"/>
        <s v="4PS23CD014"/>
        <s v="4PS23CD007"/>
        <s v="4PS23CD011"/>
        <s v="4PS23CD022"/>
        <s v="4PS23CD013"/>
        <s v="4PS23CD023"/>
        <s v="4PS23CD029"/>
        <s v="4PS23CD031"/>
        <s v="4PS23CD034"/>
        <s v="4PS23CD044"/>
        <s v="4PS23CD040"/>
        <s v="4PS23CD041"/>
        <s v="4PS23CD042"/>
        <s v="4PS23CD047"/>
        <s v="4PS23CD053"/>
        <s v="4PS23CD055"/>
        <s v="4PS23CD059"/>
        <s v="4PS23CI003"/>
        <s v="4PS23CI004"/>
        <s v="4PS23CI005"/>
        <s v="4PS23CI009"/>
        <s v="4PS23CI006"/>
        <s v="4PS23CI007"/>
        <s v="4PS23CI008"/>
        <s v="4PS23CI010"/>
        <s v="4PS23CI011"/>
        <s v="4PS23CI012"/>
        <s v="4PS23CI013"/>
        <s v="4PS23CI014"/>
        <s v="4PS23CI015"/>
        <s v="4PS23CI016"/>
        <s v="4PS23CI017"/>
        <s v="4PS23CI019"/>
        <s v="4PS23CI020"/>
        <s v="4PS23CI021"/>
        <s v="4PS23CI022"/>
        <s v="4PS23CI023"/>
        <s v="4PS23CI024"/>
        <s v="4PS23CI025"/>
        <s v="4PS23CI026"/>
        <s v="4PS23CI027"/>
        <s v="4PS23CI028"/>
        <s v="4PS23CI029"/>
        <s v="4PS23CI030"/>
        <s v="4PS23CI034"/>
        <s v="4PS23CI031"/>
        <s v="4PS23CI033"/>
        <s v="4PS23CI035"/>
        <s v="4PS23CI036"/>
        <s v="4PS23CI037"/>
        <s v="4PS23CI038"/>
        <s v="4PS23CI039"/>
        <s v="4PS23CI041"/>
        <s v="4PS23CI042"/>
        <s v="4PS23CI046"/>
        <s v="4PS23CI043"/>
        <s v="4PS23CI045"/>
        <s v="4PS23CI047"/>
        <s v="4PS23CI048"/>
        <s v="4PS23CI049"/>
        <s v="4PS23CI050"/>
        <s v="4PS23CI052"/>
        <s v="4PS23CI053"/>
        <s v="4PS23CI054"/>
        <s v="4PS23CI055"/>
        <s v="4PS23CI056"/>
        <s v="4PS23CI060"/>
        <s v="4PS23CI057"/>
        <s v="4PS23CI058"/>
        <s v="4PS23CI059"/>
        <s v="4PS23CI061"/>
        <s v="4PS23CI062"/>
        <s v="4PS23CI099"/>
        <s v="4PS23CI404"/>
        <s v="4PS23CIP40"/>
        <s v="4PS23CI34"/>
        <s v="4PS23CS003"/>
        <s v="4PS23CS008"/>
        <s v="4PS23CS009"/>
        <s v="4PS23CS001"/>
        <s v="4PS23CS011"/>
        <s v="4PS23CS012"/>
        <s v="4PS23CS014"/>
        <s v="4PS23CS017"/>
        <s v="4PS23CS018"/>
        <s v="4PS23CS020"/>
        <s v="4PS23CS024"/>
        <s v="4PS23CS028"/>
        <s v="4PS23CS037"/>
        <s v="4PS23CS041"/>
        <s v="4PS23CS043"/>
        <s v="4PS23CS047"/>
        <s v="4PS23CS053"/>
        <s v="4PS23CS050"/>
        <s v="4PS23CS059"/>
        <s v="4PS23CS064"/>
        <s v="4PS23CS070"/>
        <s v="4PS23CS082"/>
        <s v="4PS23CS078"/>
        <s v="4PS23CS084"/>
        <s v="4PS23CS083"/>
        <s v="4PS23CS085"/>
        <s v="4PS23CS086"/>
        <s v="4PS23CS087"/>
        <s v="4PS23CS093"/>
        <s v="4PS23CS095"/>
        <s v="4PS23CS097"/>
        <s v="4PS23CS099"/>
        <s v="4PS23CS102"/>
        <s v="4PS23CS104"/>
        <s v="4PS23CS111"/>
        <s v="4PS23CS125"/>
        <s v="4PS23CS117"/>
        <s v="4PS23CS128"/>
        <s v="4PS23CS129"/>
        <s v="4PS23CS135"/>
        <s v="4PS23CS143"/>
        <s v="4PS23CS150"/>
        <s v="4PS23CS144"/>
        <s v="4PS23CS152"/>
        <s v="4PS23CS155"/>
        <s v="4PS23CS156"/>
        <s v="4PS23CS163"/>
        <s v="4PS23CS170"/>
        <s v="4PS23CS180"/>
        <s v="4PS23CS182"/>
        <s v="4PS23CS184"/>
        <s v="4PS23CS185"/>
        <s v="4PS23CS188"/>
        <s v="4PS23CS404"/>
        <s v="4PS23CS410"/>
        <s v="4PS23CS412"/>
        <s v="4PS23CV016"/>
        <s v="4PS23CV038"/>
        <s v="4PS23CV040"/>
        <s v="4PS23CV041"/>
        <s v="4PS23EC007"/>
        <s v="4PS23EC008"/>
        <s v="4PS23EC010"/>
        <s v="4PS23EC013"/>
        <s v="4PS23EC014"/>
        <s v="4PS23EC015"/>
        <s v="4PS23EC028"/>
        <s v="4PS23EC032"/>
        <s v="4PS23EC039"/>
        <s v="4PS23EC045"/>
        <s v="4PS23EC046"/>
        <s v="4PS23EC048"/>
        <s v="4PS23EC059"/>
        <s v="4PS23EC061"/>
        <s v="4PS23EC062"/>
        <s v="4PS23EC065"/>
        <s v="4PS23EC074"/>
        <s v="4PS23EC089"/>
        <s v="4PS23EC094"/>
        <s v="4PS23EC098"/>
        <s v="4PS23EC111"/>
        <s v="4PS23EC113"/>
        <s v="4PS23EC117"/>
        <s v="4PS23EC124"/>
        <s v="4PS23EC131"/>
        <s v="4PS23EC140"/>
        <s v="4PS23EC150"/>
        <s v="4PS23EC156"/>
        <s v="4PS23EC163"/>
        <s v="4PS23EC183"/>
        <s v="4PS23EC184"/>
        <s v="4PS23EC404"/>
        <s v="4PS23EC405"/>
        <s v="4PS23EC407"/>
        <s v="4PS23EE004"/>
        <s v="4PS23EE007"/>
        <s v="4PS23EE008"/>
        <s v="4PS23EE010"/>
        <s v="4PS23EE019"/>
        <s v="4PS23EE035"/>
        <s v="4PS23EE036"/>
        <s v="4PS23EE039"/>
        <s v="4PS23EE042"/>
        <s v="4PS23EE044"/>
        <s v="4PS23EE046"/>
        <s v="4PS23EE402"/>
        <s v="4PS23EE050"/>
        <s v="4PS23EE409"/>
        <s v="4PS23EE411"/>
        <s v="4PS23EE415"/>
        <s v="4PS23EE418"/>
        <s v="4PS23IS010"/>
        <s v="4PS23IS019"/>
        <s v="4PS23IS021"/>
        <s v="4PS23IS024"/>
        <s v="4PS23IS048"/>
        <s v="4PS23IS031"/>
        <s v="4PS23IS058"/>
        <s v="4PS23IS056"/>
        <s v="4PS23IS067"/>
        <s v="4PS23IS062"/>
        <s v="4PS23IS405"/>
        <s v="4PS23IS403"/>
        <s v="4PS23ME002"/>
        <s v="4PS23ISO58"/>
        <s v="4PS23ME005"/>
        <s v="4PS23ME012"/>
        <s v="4PS23ME013"/>
        <s v="4PS23ME020"/>
        <s v="4PS23ME021"/>
        <s v="4PS2EC012"/>
        <s v="4S23CS103"/>
        <s v="4PS32CI022"/>
        <s v="4PSSSCI038"/>
        <s v="4SF18EC006"/>
        <s v="LATERAL ENTRY"/>
        <m/>
      </sharedItems>
    </cacheField>
    <cacheField name="DISC">
      <sharedItems containsBlank="1" containsMixedTypes="1" containsNumber="1" containsInteger="1">
        <b v="0"/>
        <b v="1"/>
        <n v="95.0"/>
        <m/>
      </sharedItems>
    </cacheField>
    <cacheField name="Aptitude">
      <sharedItems containsBlank="1" containsMixedTypes="1" containsNumber="1" containsInteger="1">
        <b v="1"/>
        <b v="0"/>
        <n v="271.0"/>
        <m/>
      </sharedItems>
    </cacheField>
    <cacheField name="Knowledge and Coding">
      <sharedItems containsBlank="1" containsMixedTypes="1" containsNumber="1" containsInteger="1">
        <b v="0"/>
        <b v="1"/>
        <n v="350.0"/>
        <m/>
      </sharedItems>
    </cacheField>
    <cacheField name="Semester" numFmtId="0">
      <sharedItems containsString="0" containsBlank="1" containsNumber="1" containsInteger="1">
        <m/>
        <n v="3.0"/>
        <n v="2.0"/>
        <n v="0.0"/>
        <n v="5.0"/>
        <n v="1.0"/>
      </sharedItems>
    </cacheField>
    <cacheField name="Dominance" numFmtId="0">
      <sharedItems containsString="0" containsBlank="1" containsNumber="1" containsInteger="1">
        <m/>
        <n v="2.0"/>
        <n v="8.0"/>
        <n v="4.0"/>
        <n v="6.0"/>
        <n v="5.0"/>
        <n v="3.0"/>
        <n v="9.0"/>
        <n v="7.0"/>
        <n v="1.0"/>
        <n v="0.0"/>
        <n v="10.0"/>
      </sharedItems>
    </cacheField>
    <cacheField name="Influence" numFmtId="0">
      <sharedItems containsString="0" containsBlank="1" containsNumber="1" containsInteger="1">
        <m/>
        <n v="6.0"/>
      </sharedItems>
    </cacheField>
    <cacheField name="Steadiness" numFmtId="0">
      <sharedItems containsString="0" containsBlank="1" containsNumber="1" containsInteger="1">
        <m/>
        <n v="7.0"/>
      </sharedItems>
    </cacheField>
    <cacheField name="Compliance" numFmtId="0">
      <sharedItems containsString="0" containsBlank="1" containsNumber="1" containsInteger="1">
        <m/>
        <n v="3.0"/>
      </sharedItems>
    </cacheField>
    <cacheField name="DISC Total" numFmtId="0">
      <sharedItems containsString="0" containsBlank="1" containsNumber="1" containsInteger="1">
        <m/>
        <n v="18.0"/>
        <n v="24.0"/>
        <n v="20.0"/>
        <n v="0.0"/>
        <n v="22.0"/>
        <n v="21.0"/>
        <n v="19.0"/>
        <n v="25.0"/>
        <n v="23.0"/>
        <n v="17.0"/>
        <n v="16.0"/>
        <n v="26.0"/>
      </sharedItems>
    </cacheField>
    <cacheField name="DominanceP" numFmtId="0">
      <sharedItems containsString="0" containsBlank="1" containsNumber="1" containsInteger="1">
        <n v="0.0"/>
        <m/>
        <n v="11.0"/>
        <n v="33.0"/>
        <n v="20.0"/>
        <n v="27.0"/>
        <n v="24.0"/>
        <n v="16.0"/>
        <n v="36.0"/>
        <n v="30.0"/>
        <n v="6.0"/>
        <n v="38.0"/>
      </sharedItems>
    </cacheField>
    <cacheField name="InfluenceP" numFmtId="0">
      <sharedItems containsString="0" containsBlank="1" containsNumber="1" containsInteger="1">
        <m/>
        <n v="33.0"/>
        <n v="25.0"/>
        <n v="30.0"/>
        <n v="0.0"/>
        <n v="27.0"/>
        <n v="29.0"/>
        <n v="32.0"/>
        <n v="24.0"/>
        <n v="26.0"/>
        <n v="35.0"/>
        <n v="38.0"/>
        <n v="23.0"/>
      </sharedItems>
    </cacheField>
    <cacheField name="SteadinessP" numFmtId="0">
      <sharedItems containsString="0" containsBlank="1" containsNumber="1" containsInteger="1">
        <m/>
        <n v="39.0"/>
        <n v="29.0"/>
        <n v="35.0"/>
        <n v="0.0"/>
        <n v="32.0"/>
        <n v="33.0"/>
        <n v="37.0"/>
        <n v="28.0"/>
        <n v="30.0"/>
        <n v="41.0"/>
        <n v="44.0"/>
        <n v="27.0"/>
      </sharedItems>
    </cacheField>
    <cacheField name="ComplianceP" numFmtId="0">
      <sharedItems containsString="0" containsBlank="1" containsNumber="1" containsInteger="1">
        <m/>
        <n v="39.0"/>
        <n v="29.0"/>
        <n v="35.0"/>
        <n v="0.0"/>
        <n v="32.0"/>
        <n v="33.0"/>
        <n v="37.0"/>
        <n v="28.0"/>
        <n v="30.0"/>
        <n v="41.0"/>
        <n v="44.0"/>
        <n v="27.0"/>
      </sharedItems>
    </cacheField>
    <cacheField name="Top 2 Majority" numFmtId="0">
      <sharedItems containsBlank="1">
        <m/>
        <s v="Steadiness, Influence"/>
        <s v="Dominance, Steadiness"/>
        <s v="Steadiness, Dominance"/>
      </sharedItems>
    </cacheField>
    <cacheField name="Results" numFmtId="0">
      <sharedItems containsBlank="1">
        <m/>
        <s v="You are reliable and encouraging, bringing a steady presence while inspiring others with positivity."/>
        <s v="You are results-oriented yet calm, balancing your ambition with a supportive approach to maintain harmony."/>
        <s v="You are patient yet assertive, offering consistent support while taking charge when needed."/>
      </sharedItems>
    </cacheField>
    <cacheField name="Branch" numFmtId="0">
      <sharedItems containsBlank="1">
        <s v="AIML"/>
        <m/>
        <s v="CSE"/>
        <s v="ISE"/>
        <s v="E &amp; C"/>
        <s v="ME"/>
        <s v="EEE"/>
        <s v="CSBS"/>
        <s v="Data Science"/>
        <s v="Civil"/>
      </sharedItems>
    </cacheField>
    <cacheField name="Verbal L1" numFmtId="0">
      <sharedItems containsString="0" containsBlank="1" containsNumber="1" containsInteger="1">
        <n v="3.0"/>
        <n v="2.0"/>
        <n v="0.0"/>
        <m/>
        <n v="1.0"/>
      </sharedItems>
    </cacheField>
    <cacheField name="Verbal L2" numFmtId="0">
      <sharedItems containsString="0" containsBlank="1" containsNumber="1" containsInteger="1">
        <n v="6.0"/>
        <n v="4.0"/>
        <m/>
        <n v="2.0"/>
        <n v="0.0"/>
      </sharedItems>
    </cacheField>
    <cacheField name="Verbal L3" numFmtId="0">
      <sharedItems containsString="0" containsBlank="1" containsNumber="1" containsInteger="1">
        <n v="8.0"/>
        <n v="2.0"/>
        <m/>
        <n v="5.0"/>
        <n v="0.0"/>
        <n v="3.0"/>
        <n v="6.0"/>
      </sharedItems>
    </cacheField>
    <cacheField name="Quants L1" numFmtId="0">
      <sharedItems containsString="0" containsBlank="1" containsNumber="1" containsInteger="1">
        <n v="4.0"/>
        <n v="1.0"/>
        <n v="5.0"/>
        <m/>
        <n v="2.0"/>
        <n v="3.0"/>
        <n v="0.0"/>
      </sharedItems>
    </cacheField>
    <cacheField name="Quants L2" numFmtId="0">
      <sharedItems containsString="0" containsBlank="1" containsNumber="1" containsInteger="1">
        <n v="4.0"/>
        <n v="2.0"/>
        <n v="0.0"/>
        <m/>
      </sharedItems>
    </cacheField>
    <cacheField name="Quants L3" numFmtId="0">
      <sharedItems containsString="0" containsBlank="1" containsNumber="1" containsInteger="1">
        <n v="3.0"/>
        <n v="0.0"/>
        <n v="6.0"/>
        <m/>
        <n v="4.0"/>
        <n v="1.0"/>
      </sharedItems>
    </cacheField>
    <cacheField name="Logical L1" numFmtId="0">
      <sharedItems containsString="0" containsBlank="1" containsNumber="1" containsInteger="1">
        <n v="0.0"/>
        <m/>
      </sharedItems>
    </cacheField>
    <cacheField name="Logical L2" numFmtId="0">
      <sharedItems containsString="0" containsBlank="1" containsNumber="1" containsInteger="1">
        <n v="4.0"/>
        <n v="0.0"/>
        <n v="2.0"/>
        <n v="6.0"/>
        <m/>
      </sharedItems>
    </cacheField>
    <cacheField name="Logical L3" numFmtId="0">
      <sharedItems containsString="0" containsBlank="1" containsNumber="1" containsInteger="1">
        <n v="6.0"/>
        <n v="3.0"/>
        <n v="0.0"/>
        <n v="9.0"/>
        <m/>
        <n v="12.0"/>
      </sharedItems>
    </cacheField>
    <cacheField name="Total Verbal Scores" numFmtId="0">
      <sharedItems containsString="0" containsBlank="1" containsNumber="1" containsInteger="1">
        <n v="17.0"/>
        <n v="16.0"/>
        <n v="6.0"/>
        <m/>
        <n v="11.0"/>
        <n v="10.0"/>
        <n v="9.0"/>
        <n v="5.0"/>
        <n v="12.0"/>
        <n v="8.0"/>
        <n v="14.0"/>
        <n v="7.0"/>
        <n v="13.0"/>
        <n v="3.0"/>
        <n v="2.0"/>
        <n v="15.0"/>
        <n v="4.0"/>
      </sharedItems>
    </cacheField>
    <cacheField name="Total Quants Score" numFmtId="0">
      <sharedItems containsString="0" containsBlank="1" containsNumber="1" containsInteger="1">
        <n v="11.0"/>
        <n v="6.0"/>
        <n v="12.0"/>
        <n v="3.0"/>
        <n v="7.0"/>
        <n v="10.0"/>
        <m/>
        <n v="13.0"/>
        <n v="9.0"/>
        <n v="5.0"/>
        <n v="4.0"/>
        <n v="8.0"/>
        <n v="14.0"/>
        <n v="2.0"/>
        <n v="15.0"/>
        <n v="0.0"/>
        <n v="1.0"/>
      </sharedItems>
    </cacheField>
    <cacheField name="Total Logical Scores" numFmtId="0">
      <sharedItems containsString="0" containsBlank="1" containsNumber="1" containsInteger="1">
        <n v="10.0"/>
        <n v="3.0"/>
        <n v="5.0"/>
        <n v="0.0"/>
        <n v="15.0"/>
        <n v="2.0"/>
        <n v="8.0"/>
        <m/>
        <n v="11.0"/>
        <n v="16.0"/>
        <n v="12.0"/>
        <n v="6.0"/>
        <n v="4.0"/>
        <n v="7.0"/>
        <n v="14.0"/>
        <n v="13.0"/>
        <n v="9.0"/>
        <n v="18.0"/>
      </sharedItems>
    </cacheField>
    <cacheField name="Overall Total" numFmtId="0">
      <sharedItems containsString="0" containsBlank="1" containsNumber="1" containsInteger="1">
        <n v="38.0"/>
        <n v="25.0"/>
        <n v="34.0"/>
        <n v="20.0"/>
        <n v="43.0"/>
        <n v="15.0"/>
        <n v="35.0"/>
        <m/>
        <n v="32.0"/>
        <n v="19.0"/>
        <n v="30.0"/>
        <n v="22.0"/>
        <n v="42.0"/>
        <n v="36.0"/>
        <n v="41.0"/>
        <n v="40.0"/>
        <n v="29.0"/>
        <n v="24.0"/>
        <n v="23.0"/>
        <n v="13.0"/>
        <n v="28.0"/>
        <n v="37.0"/>
        <n v="45.0"/>
        <n v="16.0"/>
        <n v="12.0"/>
        <n v="11.0"/>
        <n v="17.0"/>
        <n v="31.0"/>
        <n v="33.0"/>
        <n v="26.0"/>
        <n v="21.0"/>
        <n v="10.0"/>
        <n v="8.0"/>
        <n v="14.0"/>
        <n v="0.0"/>
        <n v="18.0"/>
        <n v="7.0"/>
        <n v="27.0"/>
        <n v="6.0"/>
        <n v="9.0"/>
        <n v="5.0"/>
        <n v="3.0"/>
        <n v="39.0"/>
      </sharedItems>
    </cacheField>
    <cacheField name="Overall level" numFmtId="0">
      <sharedItems containsBlank="1">
        <s v="L3 - Exceptional"/>
        <s v="L2 - Above Average"/>
        <m/>
        <s v="L1 - Below Average"/>
      </sharedItems>
    </cacheField>
    <cacheField name="Level in Verbal" numFmtId="0">
      <sharedItems containsBlank="1">
        <s v="L3 - Exceptional"/>
        <s v="L2 - Above Average"/>
        <m/>
        <s v="L1 - Below Average"/>
      </sharedItems>
    </cacheField>
    <cacheField name="Level in Quants" numFmtId="0">
      <sharedItems containsBlank="1">
        <s v="L3 - Exceptional"/>
        <s v="L2 - Above Average"/>
        <s v="L1 - Below Average"/>
        <m/>
      </sharedItems>
    </cacheField>
    <cacheField name="Level in Logical" numFmtId="0">
      <sharedItems containsBlank="1">
        <s v="L3 - Exceptional"/>
        <s v="L1 - Below Average"/>
        <s v="L2 - Above Average"/>
        <m/>
      </sharedItems>
    </cacheField>
    <cacheField name="Performamce in Verbal" numFmtId="0">
      <sharedItems containsBlank="1">
        <s v="Outstanding verbal skills! Your ability to understand, interpret, and express ideas through words is exceptional. Keep pushing the limits to master even more advanced language tasks."/>
        <s v="You’ve displayed strong verbal reasoning abilities, understanding complex texts and articulating ideas clearly. Continue to expand your vocabulary and comprehension to stay sharp."/>
        <m/>
        <s v="Your verbal skills are on the right track, but some areas may need extra attention. With focused practice, you can improve your vocabulary, comprehension, and communication skills."/>
      </sharedItems>
    </cacheField>
    <cacheField name="Performance in Quants" numFmtId="0">
      <sharedItems containsBlank="1">
        <s v="Excellent work! You have shown exceptional aptitude in quantitative reasoning, tackling problems with ease and accuracy. Keep up the great work, and challenge yourself further to stay ahead."/>
        <s v="You’ve demonstrated a solid grasp of quantitative reasoning and problem-solving. Keep refining your skills for even greater efficiency and speed in tackling complex problems."/>
        <s v="Your performance indicates that there’s room for improvement in understanding and applying quantitative concepts. With more practice, you can strengthen your skills in this area."/>
        <m/>
      </sharedItems>
    </cacheField>
    <cacheField name="Performance in Logical" numFmtId="0">
      <sharedItems containsBlank="1">
        <s v="Excellent work! You have shown exceptional aptitude in quantitative reasoning, tackling problems with ease and accuracy. Keep up the great work, and challenge yourself further to stay ahead."/>
        <s v="Your performance indicates that there’s room for improvement in understanding and applying quantitative concepts. With more practice, you can strengthen your skills in this area."/>
        <s v="You’ve demonstrated a solid grasp of quantitative reasoning and problem-solving. Keep refining your skills for even greater efficiency and speed in tackling complex problems."/>
        <m/>
      </sharedItems>
    </cacheField>
    <cacheField name="Overall Performance" numFmtId="0">
      <sharedItems containsBlank="1">
        <s v="Your aptitude is exceptional across all categories! You are excelling and have the potential to perform at the highest levels. Keep challenging yourself, and consider exploring more advanced materials to maintain your performance."/>
        <s v="You have a strong foundation and are performing well across all categories. Keep up the great work and aim for continuous improvement to achieve even higher levels of performance."/>
        <m/>
        <s v="You’ve made a solid start, but there’s room for growth in all areas of aptitude. With continued effort and practice, you’ll see significant improvement. Stay focused and keep working on strengthening your skills."/>
      </sharedItems>
    </cacheField>
    <cacheField name="Candidate's Email" numFmtId="0">
      <sharedItems containsBlank="1">
        <m/>
        <s v="dmdhanushm17@gmail.com"/>
        <s v="hardikhardikjain2004@gmail.com"/>
        <s v="hishamulhak@gmail.com"/>
        <s v="kushkm333@gmail.com"/>
        <s v="likhitha20tr@gmail.com"/>
        <s v="likithgowdak8@gmail.com"/>
        <s v="ranjumaheshwari87@gmail.com"/>
        <s v="thanksuniverse369@gmail.com"/>
        <s v="niranjan2004niru@gmail.com"/>
        <s v="boranarohith07@gmail.com"/>
        <s v="shambhaviprakash2552@gmail.com"/>
        <s v="shushruth1344@gmail.com"/>
        <s v="srinidhiprabhumu0512@gmail.com"/>
        <s v="tarungowdabs@gmail.com"/>
        <s v="varshithans05@gmail.com"/>
        <s v="vikasrp2004@gmail.com"/>
        <s v="yadagani.h.s.s.vipanchika@gmail.com"/>
        <s v="charanhm747@gmail.com"/>
        <s v="gkarthikram9347@gmail.com"/>
        <s v="hemanthhm693@gmail.com"/>
        <s v="g1hs030405@gmail.com"/>
        <s v="jeevithabasavraj23@gmail.com"/>
        <s v="nandithadn15@gmail.com"/>
        <s v="rohith2005v@gmail.com"/>
        <s v="varshanthgowdaml@gmail.com"/>
        <s v="varutp01@gmail.com"/>
        <s v="anumalerv@gmail.com"/>
        <s v="harshithasridhar16@gmail.com"/>
        <s v="mnmeghana34@gmail.com"/>
        <s v="samujos2020@gmail.com"/>
        <s v="divyashreens11@gmail.com"/>
        <s v="lochanam04@gmail.com"/>
        <s v="mythrisajjal0@gmail.com"/>
        <s v="udayramesh45@gmail.com"/>
        <s v="prajwalpg09@gmail.com"/>
        <s v="bhuvan2037@gmail.com"/>
        <s v="dhanya.vks18@gmail.com"/>
        <s v="kushalaramesh89@gmail.com"/>
        <s v="yashaswiniyashu92167@gmail.com"/>
        <s v="khandelwalpiyush1803@gmail.com"/>
        <s v="s516759868@gmail.com"/>
        <s v="thanushreemthanushree173@gmail.com"/>
        <s v="fenazshereen@gmail.com"/>
        <s v="hegdedarshan8@gmail.com"/>
        <s v="lavugowda20@gmail.com"/>
        <s v="tejuds2005@gmail.com"/>
        <s v="chandancr515@gmail.com"/>
        <s v="monishaby20@gmail.com"/>
        <s v="sannithsanni2005@gmail.com"/>
        <s v="harini33234@gmail.com"/>
        <s v="shashankgowdare46@gmail.com"/>
        <s v="keertan004@gmail.com"/>
        <s v="kushukushals0@gmail.com"/>
        <s v="bhuvangowdadm@gmail.com"/>
        <s v="praveenmnaik16@gmail.com"/>
        <s v="maskispoorthi@gmail.com"/>
        <s v="kumarmohan3160@gmail.com"/>
        <s v="rachanatk99@gmail.com"/>
        <s v="gowdayashaswini100@gmail.com"/>
        <s v="6363manumanu@gmail.com"/>
        <s v="lokeshar643@gmail.com"/>
        <s v="nandaanu2006@gmail.com"/>
        <s v="hachhu22@gmail.com"/>
        <s v="poorvirajeevagowda@gmail.com"/>
        <s v="vishruthhs17@gmail.com"/>
        <s v="aprameyasharathk@gmail.com"/>
        <s v="deekshitha26kr@gmail.com"/>
        <s v="deepadeepu93352@gmail.com"/>
        <s v="dhanushdv05@gmail.com"/>
        <s v="ddivyavenkatesh05@gmail.com"/>
        <s v="lahariraj45@gmail.com"/>
        <s v="lakshmir2802@gmail.com"/>
        <s v="23lavanyak@gmail.com"/>
        <s v="pranathiharish09@gmail.com"/>
        <s v="riteshsharma71205@gmail.com"/>
        <s v="sampadaks50@gmail.com"/>
        <s v="mvy754@gmail.com"/>
        <s v="prajwalmp22@gmail.com"/>
        <s v="adityakumarsah20@gmail.com"/>
        <s v="akash3arya@gmail.com"/>
        <s v="anupamagowda2004@gmail.com"/>
        <s v="ashmitha260@gmail.com"/>
        <s v="26bhoomika2004@gmail.com"/>
        <s v="furtado.gavin12@gmail.com"/>
        <s v="jasbirsingh60342@gmail.com"/>
        <s v="megakumar174@gmail.com"/>
        <s v="kavanaharini23@gmail.com"/>
        <s v="keerthananraj04@gmail.com"/>
        <s v="likhithangowda2004@gmail.com"/>
        <s v="manishagowdakm@gmail.com"/>
        <s v="manojs030504@gmail.com"/>
        <s v="monika175ms@gmail.com"/>
        <s v="tpnayana5@gmail.com"/>
        <s v="pavangowdats01@gmail.com"/>
        <s v="svms0378@gmail.com"/>
        <s v="sophiathefirst4243@gmail.com"/>
        <s v="poorvip0612@gmail.com"/>
        <s v="revathigireesh04@gmail.com"/>
        <s v="rohansm2942@gmail.com"/>
        <s v="samhitha.moganna@gmail.com"/>
        <s v="sharanyakrishnakumar2612@gmail.com"/>
        <s v="snehakm10032005@gmail.com"/>
        <s v="unandini2004@gmail.com"/>
        <s v="hamrutha2204@gmail.com"/>
        <s v="preetham25062004@gmail.com"/>
        <s v="bharathr192004@gmail.com"/>
        <s v="bhoomikasiddaraju01@gmail.com"/>
        <s v="bipinchandrasagar@gmail.com"/>
        <s v="tdchandana123@gmail.com"/>
        <s v="cheluvarajuy@gmail.com"/>
        <s v="chinmayisiddaiah2004@gmail.com"/>
        <s v="chiragd473@gmail.com"/>
        <s v="rekhasuresh262@gmail.com"/>
        <s v="dhanushdsdhanudoddahundi@gmail.com"/>
        <s v="eshanyaraajesh@gmail.com"/>
        <s v="gaganasgowda821@gmail.com"/>
        <s v="gaganagowdaa625@gmail.com"/>
        <s v="ganavi7655@gmail.com"/>
        <s v="ganeshr982004@gmail.com"/>
        <s v="kavyashivaram5@gmail.com"/>
        <s v="keerthanaindalker@gmail.com"/>
        <s v="khajabandenawaz9463@gmail.com"/>
        <s v="khushidhyuthi12@gmail.com"/>
        <s v="kk7030077@gmail.com"/>
        <s v="kushalgm7@gmail.com"/>
        <s v="nagarajusr29@gmail.com"/>
        <s v="mntambe738@gmail.com"/>
        <s v="manvithms598@gmail.com"/>
        <s v="adnanhagalwadi@gmail.com"/>
        <s v="nikhi.uppar@gmail.com"/>
        <s v="pnisarga318@gmail.com"/>
        <s v="nischithachandranischitha@gmail.com"/>
        <s v="nithinacnithin@gmail.com"/>
        <s v="vishwasgowada123@gmail.com"/>
        <s v="pavanm2562004@gmail.com"/>
        <s v="poorvirgowda8@gmail.com"/>
        <s v="nrprajwal42@gmail.com"/>
        <s v="pratheeksha626@gmail.com"/>
        <s v="nandan730934@gmail.com"/>
        <s v="sohanamv2003@gmail.com"/>
        <s v="sowjuranju04@gmail.com"/>
        <s v="vikasviki7777777@gmail.com"/>
        <s v="yashvanthht06@gmail.com"/>
        <s v="jaydevgowdabj@gmail.com"/>
        <s v="chaithra13691@gmail.com"/>
        <s v="cjchandrashekhar7@gmail.com"/>
        <s v="ganachinmayi01@gmail.com"/>
        <s v="incharaprakash15@gmail.com"/>
        <s v="hskeerthana23@gmail.com"/>
        <s v="prajwalrajendra90088@gmail.com"/>
        <s v="rk5725680@gmail.com"/>
        <s v="meghanasiddam11@gmail.com"/>
        <s v="shridharagasimani039@gmail.com"/>
        <s v="vaibhavsvaibhav206@gmail.com"/>
        <s v="deekshith.a561203@gmail.com"/>
        <s v="amadan559@gmail.com"/>
        <s v="vinayvinay0256@gmail.com"/>
        <s v="yashashwinipmgowda@gmail.com"/>
        <s v="adityaeeshan5230@gmail.com"/>
        <s v="ashutoshraj163@gmail.com"/>
        <s v="bhuvinandish575@gmail.com"/>
        <s v="gaana1206@gmail.com"/>
        <s v="harsha22705@gmail.com"/>
        <s v="pachovaradhan@gmail.com"/>
        <s v="hemanthgowda.l.g948@gmail.com"/>
        <s v="nnaik5253@gmail.com"/>
        <s v="jhaniranjan2407t@gmail.com"/>
        <s v="poornaprajna25s@gmail.com"/>
        <s v="pragathi1677@gmail.com"/>
        <s v="raghavendraveena994@gmail.com"/>
        <s v="raghuveercgowda7@gmail.com"/>
        <s v="samyaknarayan05@gmail.com"/>
        <s v="san8951353723@gmail.com"/>
        <s v="shubhamjha4830@gmail.com"/>
        <s v="syedashifatehniyath@gmail.com"/>
        <s v="aloksinghchas07@gmail.com"/>
        <s v="darshanshivakumar05@gmail.com"/>
        <s v="hg1106157@gmail.com"/>
        <s v="hemahshemahs511@gmail.com"/>
        <s v="manasanaganna1314@gmail.com"/>
        <s v="mohithkirangur95@gmail.com"/>
        <s v="nakulgowdakp123@gmail.com"/>
        <s v="niharikajairam003@gmail.com"/>
        <s v="keerthigowdaashwath@gmail.com"/>
        <s v="ppriyasiddegowda@gmail.com"/>
        <s v="rrraghavan940@gmail.com"/>
        <s v="sadhanamgowda12@gmail.com"/>
        <s v="shivamkverma52@gmail.com"/>
        <s v="spanduniha@gmail.com"/>
        <s v="vikasgowdakr2005@gmail.com"/>
        <s v="adithyaappu677@gmail.com"/>
        <s v="veena2105@gmail.com"/>
        <s v="learnamrutha@gmail.com"/>
        <s v="ammuananya737@gmail.com"/>
        <s v="ananyadyuthi1@gmail.com"/>
        <s v="bhargavpes9880@gmail.com"/>
        <s v="bindusn280@gmail.com"/>
        <s v="dhadangechaitanya@gmail.com"/>
        <s v="chandansiddegowda18@gmail.com"/>
        <s v="chiranthsgowda0506@gmail.com"/>
        <s v="deekshithchinnu05070@gmail.com"/>
        <s v="pravallika45229reddy@gmail.com"/>
        <s v="dhanushchinnu2005@gmail.com"/>
        <s v="dhrithimalyav@gmail.com"/>
        <s v="hmaheshwarappa6@gmail.com"/>
        <s v="hiranmayks@gmail.com"/>
        <s v="hithaishipatel16@gmail.com"/>
        <s v="hruthanragavhs@gmail.com"/>
        <s v="jashwanthd2005@gmail.com"/>
        <s v="jeevanmahi18@gmail.com"/>
        <s v="kavithasiddegowda9@gmail.com"/>
        <s v="koushiksjain79@gmail.com"/>
        <s v="lalithn78@gmail.com"/>
        <s v="nishanthnishu5346@gmail.com"/>
        <s v="mantujr.08@gmail.com"/>
        <s v="tmr.mahendra@gmail.com"/>
        <s v="manojmanoj48892@gmail.com"/>
        <s v="stapleysunny@gmail.com"/>
        <s v="nandishpatelyj@gmail.com"/>
        <s v="nikithasgowda77@gmail.com"/>
        <s v="nishchithagowda649@gmail.com"/>
        <s v="nithingowdaba@gmail.com"/>
        <s v="4PS23CI040"/>
        <s v="pavangowdakr944@gmail.com"/>
        <s v="pranavreddy.a2005@gmail.com"/>
        <s v="pratheekshakishore22@gmail.com"/>
        <s v="amank76311@gmail.com"/>
        <s v="saurabhkumarpatel535@gmail.com"/>
        <s v="afsoldier07@gmail.com"/>
        <s v="jrsheethal72@gmail.com"/>
        <s v="patilshivakumarcr7@gmail.com"/>
        <s v="sonalh161@gmail.com"/>
        <s v="sonali.ts1203@gmail.com"/>
        <s v="sghn9205@gmail.com"/>
        <s v="tharunm1817@gmail.com"/>
        <s v="nakshathrarajesh8008@gmail.com"/>
        <s v="umaribrahim17c@gmail.com"/>
        <s v="vaishnavianand280805@gmail.com"/>
        <s v="punithkumarcpunithkumarc62@gmail.com"/>
        <s v="vishwanathaspatel@gmail.com"/>
        <s v="yudhishtir0502@gmail.com"/>
        <s v="binduharishkumar05@gmail.com"/>
        <s v="mounamahalinga06@gmail.com"/>
        <s v="abhiram28042005@gmail.com"/>
        <s v="anithkumarm02@gmail.com"/>
        <s v="arpitavaid6@gmail.com"/>
        <s v="ashwin432005@gmail.com"/>
        <s v="bhanuchandanks@gmail.com"/>
        <s v="bharathvokkaliga94811@gmail.com"/>
        <s v="bharathkumarr532@gmail.com"/>
        <s v="bhoomikanag2468@gmail.com"/>
        <s v="bhuvansaibhuvansai9259@gmail.com"/>
        <s v="chinznand@gmail.com"/>
        <s v="deepagowdadj14@gmail.com"/>
        <s v="derric2kushi@gmail.com"/>
        <s v="eshwarks1234@gmail.com"/>
        <s v="gajendrapawar69@gmail.com"/>
        <s v="hrudhaykumar@gmail.com"/>
        <s v="kannikamk2005@gmail.com"/>
        <s v="keerthanavkeerthanav5@gmail.com"/>
        <s v="latikag14@gmail.com"/>
        <s v="likithakm257@gmail.com"/>
        <s v="mcmanasa8@gmail.com"/>
        <s v="manvithgs13@gmail.com"/>
        <s v="manvithgowdaa1315@gmail.com"/>
        <s v="mohitham20@gmail.com"/>
        <s v="monikagowda9845@gmail.com"/>
        <s v="immortalmourya@gmail.com"/>
        <s v="nagarjunpl4400@gmail.com"/>
        <s v="nandankgowda19@gmail.com"/>
        <s v="c3861282@gmail.com"/>
        <s v="omkareshwari3238@gmail.com"/>
        <s v="anaghaprbharadwaj@gmail.com"/>
        <s v="prabalyab2005@gmail.com"/>
        <s v="kumaraswamy86096@gmail.com"/>
        <s v="rxhulnxyak@gmail.com"/>
        <s v="rishabhsahan@gmail.com"/>
        <s v="27sanjangowda@gmail.com"/>
        <s v="1911saroj@gmail.com"/>
        <s v="shivaprasad102006@gmail.com"/>
        <s v="siddeshkushal9876@gmail.com"/>
        <s v="sinchanar1524@gmail.com"/>
        <s v="srujansowjanya@gmail.com"/>
        <s v="varnitha8605@gmail.com"/>
        <s v="vikasgowdac2004@gmail.com"/>
        <s v="vinnivn2003@gmail.com"/>
        <s v="vinuthask726@gmail.com"/>
        <s v="vyshnavimanjunaths@gmail.com"/>
        <s v="yy608489@gmail.com"/>
        <s v="keerthanakumar2929@gmail.com"/>
        <s v="praveenvishwakarma459@gmail.com"/>
        <s v="drmonisha833@gmail.com"/>
        <s v="likhi1511@gmail.com"/>
        <s v="srim62199@gmail.com"/>
        <s v="maanu.abhi2005@gmail.com"/>
        <s v="aakashsridhar26@gmail.com"/>
        <s v="ankithakavyagowda08@gmail.com"/>
        <s v="anushamk605@gmail.com"/>
        <s v="devandrappanandigatti@gmail.com"/>
        <s v="deepthibm06@gmail.com"/>
        <s v="hamsapriya041@gmail.com"/>
        <s v="hemanthdmurthy05@gmail.com"/>
        <s v="incharasgowda494@gmail.com"/>
        <s v="kushalgowda47487@gmail.com"/>
        <s v="lishans2005@gmail.com"/>
        <s v="meghanabg2005@gmail.com"/>
        <s v="pushpapavan890@gmail.com"/>
        <s v="sprajjwalsingh230@gmail.com"/>
        <s v="patilpratibha475@gmail.com"/>
        <s v="rakshithagraj026@gmail.com"/>
        <s v="vasanthranjitha167@gmail.com"/>
        <s v="shivanandhukkeri94@gmail.com"/>
        <s v="sinchusinchana980@gmail.com"/>
        <s v="srujanahpsrujanahp1@gmail.com"/>
        <s v="sushmithabsush5@gmail.com"/>
        <s v="thejasms914@gmail.com"/>
        <s v="yashwanthpm92@gmail.com"/>
        <s v="hithaishimh7@gmail.com"/>
        <s v="bindhuks681@gmail.com"/>
        <s v="pchethankumar15@gmail.com"/>
        <s v="deeksha2005gowda@gmail.com"/>
        <s v="shalushalinishalu512@gmail.com"/>
        <s v="shreyamy18@gmail.com"/>
        <s v="chandumahesh784@gmail.com"/>
        <s v="bismababa1234@gmail.com"/>
        <s v="sanjuking193@gmail.com"/>
        <s v="vidyagowda471@gmail.com"/>
        <s v="deepikaleela62@gmail.com"/>
        <s v="geetagalagali05@gmail.com"/>
        <s v="harshammg@gmail.com"/>
        <s v="harshithapm2004@gmail.com"/>
        <s v="bhattishokeebtariq@gmail.com"/>
        <s v="sumithrachinnu402@gmail.com"/>
        <s v="ys293513@gmail.com"/>
        <s v="mohithmy123@gmail.com"/>
        <s v="abhishek.c1307@gmail.com"/>
        <s v="akashmanjunath3234@gmail.com"/>
        <s v="bhoomikak1012@gmail.com"/>
        <s v="bindushreebm29@gmail.com"/>
        <s v="dhanyagaradhya@gmail.com"/>
        <s v="farhankhanghori79@gmail.com"/>
        <s v="babyshalinigowda09@gmail.com"/>
        <s v="nandansshetty123@gmail.com"/>
        <s v="ananyabangera.520@gmail.com"/>
      </sharedItems>
    </cacheField>
    <cacheField name="TechQuiz - L4 (Highest Complexity)" numFmtId="0">
      <sharedItems containsString="0" containsBlank="1" containsNumber="1" containsInteger="1">
        <m/>
        <n v="10.0"/>
        <n v="6.0"/>
        <n v="9.0"/>
        <n v="3.0"/>
        <n v="5.0"/>
        <n v="7.0"/>
        <n v="2.0"/>
        <n v="0.0"/>
        <n v="1.0"/>
        <n v="4.0"/>
        <n v="8.0"/>
      </sharedItems>
    </cacheField>
    <cacheField name="TechQuiz - L3 (High Complexity)" numFmtId="0">
      <sharedItems containsString="0" containsBlank="1" containsNumber="1" containsInteger="1">
        <m/>
        <n v="10.0"/>
        <n v="7.0"/>
        <n v="4.0"/>
        <n v="5.0"/>
        <n v="6.0"/>
        <n v="2.0"/>
        <n v="9.0"/>
        <n v="3.0"/>
        <n v="0.0"/>
        <n v="1.0"/>
        <n v="8.0"/>
      </sharedItems>
    </cacheField>
    <cacheField name="TechQuiz - L2 (Medium Complexity)" numFmtId="0">
      <sharedItems containsString="0" containsBlank="1" containsNumber="1" containsInteger="1">
        <m/>
        <n v="8.0"/>
        <n v="10.0"/>
        <n v="2.0"/>
        <n v="7.0"/>
        <n v="5.0"/>
        <n v="1.0"/>
        <n v="4.0"/>
        <n v="9.0"/>
        <n v="0.0"/>
        <n v="6.0"/>
        <n v="3.0"/>
      </sharedItems>
    </cacheField>
    <cacheField name="TechQuiz - L1 (Low Complexity)" numFmtId="0">
      <sharedItems containsString="0" containsBlank="1" containsNumber="1" containsInteger="1">
        <m/>
        <n v="4.0"/>
        <n v="8.0"/>
        <n v="5.0"/>
        <n v="10.0"/>
        <n v="6.0"/>
        <n v="3.0"/>
        <n v="7.0"/>
        <n v="0.0"/>
        <n v="2.0"/>
        <n v="1.0"/>
        <n v="9.0"/>
      </sharedItems>
    </cacheField>
    <cacheField name="TechQuiz total" numFmtId="0">
      <sharedItems containsString="0" containsBlank="1" containsNumber="1" containsInteger="1">
        <m/>
        <n v="32.0"/>
        <n v="31.0"/>
        <n v="28.0"/>
        <n v="35.0"/>
        <n v="36.0"/>
        <n v="37.0"/>
        <n v="38.0"/>
        <n v="27.0"/>
        <n v="24.0"/>
        <n v="34.0"/>
        <n v="26.0"/>
        <n v="30.0"/>
        <n v="29.0"/>
        <n v="16.0"/>
        <n v="19.0"/>
        <n v="33.0"/>
        <n v="23.0"/>
        <n v="18.0"/>
        <n v="21.0"/>
        <n v="14.0"/>
        <n v="17.0"/>
        <n v="8.0"/>
        <n v="6.0"/>
        <n v="0.0"/>
        <n v="40.0"/>
        <n v="22.0"/>
        <n v="10.0"/>
        <n v="11.0"/>
        <n v="7.0"/>
        <n v="39.0"/>
        <n v="13.0"/>
        <n v="4.0"/>
        <n v="25.0"/>
        <n v="20.0"/>
        <n v="15.0"/>
        <n v="1.0"/>
        <n v="3.0"/>
        <n v="12.0"/>
        <n v="9.0"/>
        <n v="2.0"/>
      </sharedItems>
    </cacheField>
    <cacheField name="TechQuiz Scores in 10" numFmtId="0">
      <sharedItems containsString="0" containsBlank="1" containsNumber="1">
        <m/>
        <n v="8.0"/>
        <n v="7.75"/>
        <n v="7.0"/>
        <n v="8.75"/>
        <n v="9.0"/>
        <n v="9.25"/>
        <n v="9.5"/>
        <n v="6.75"/>
        <n v="6.0"/>
        <n v="8.5"/>
        <n v="6.5"/>
        <n v="7.5"/>
        <n v="7.25"/>
        <n v="4.0"/>
        <n v="4.75"/>
        <n v="8.25"/>
        <n v="5.75"/>
        <n v="4.5"/>
        <n v="5.25"/>
        <n v="3.5"/>
        <n v="4.25"/>
        <n v="2.0"/>
        <n v="1.5"/>
        <n v="0.0"/>
        <n v="10.0"/>
        <n v="5.5"/>
        <n v="2.5"/>
        <n v="2.75"/>
        <n v="1.75"/>
        <n v="9.75"/>
        <n v="3.25"/>
        <n v="1.0"/>
        <n v="6.25"/>
        <n v="5.0"/>
        <n v="3.75"/>
        <n v="0.25"/>
        <n v="0.75"/>
        <n v="3.0"/>
        <n v="2.25"/>
        <n v="0.5"/>
      </sharedItems>
    </cacheField>
    <cacheField name="TechLevel" numFmtId="0">
      <sharedItems containsBlank="1">
        <m/>
        <s v="L1 - MAANG"/>
        <s v="L2 - GCC"/>
        <s v="L3 - GSI"/>
        <s v="L4 - Basics"/>
      </sharedItems>
    </cacheField>
    <cacheField name="Proficency" numFmtId="0">
      <sharedItems containsBlank="1">
        <s v="-"/>
        <s v="L1"/>
        <s v="L2"/>
        <s v="L3"/>
        <s v="L4"/>
        <m/>
      </sharedItems>
    </cacheField>
    <cacheField name="Band" numFmtId="0">
      <sharedItems containsBlank="1">
        <s v="-"/>
        <s v="MAANG"/>
        <s v="GCC"/>
        <s v="GSI"/>
        <s v="BASIC"/>
        <m/>
      </sharedItems>
    </cacheField>
    <cacheField name="You’re most likely suited for…" numFmtId="0">
      <sharedItems containsBlank="1">
        <m/>
        <s v="Top-tier companies like MAANG and high-performing teams in GCCs. "/>
        <s v="Roles in GCCs, GSIs or mid-tier product companies."/>
        <s v="Entry-level roles in service-based companies or startups."/>
        <s v="Technical support, manual testing, or internships."/>
      </sharedItems>
    </cacheField>
    <cacheField name="Sub Content" numFmtId="0">
      <sharedItems containsBlank="1">
        <m/>
        <s v="Your advanced knowledge makes you ideal for roles like Software Engineer, Algorithm Developer, or Data Scientist in challenging, high-impact environments."/>
        <s v="Your solid understanding of algorithms and data structures fits roles like Backend Developer or Application Engineer."/>
        <s v="You currently fit roles such as Junior Developer, Support Engineer, or Test Engineer. Build on your fundamentals to grow into advanced positions."/>
        <s v="Focus on improving syntax, debugging, and algorithms to advance your career."/>
      </sharedItems>
    </cacheField>
    <cacheField name="Coding Round - L1 (Highest Complexity)" numFmtId="0">
      <sharedItems containsString="0" containsBlank="1" containsNumber="1" containsInteger="1">
        <m/>
        <n v="0.0"/>
      </sharedItems>
    </cacheField>
    <cacheField name="Coding Round - L2 (Medium Complexity)" numFmtId="0">
      <sharedItems containsString="0" containsBlank="1" containsNumber="1" containsInteger="1">
        <m/>
        <n v="0.0"/>
      </sharedItems>
    </cacheField>
    <cacheField name="Coding Round - L3 (Low Complexity)" numFmtId="0">
      <sharedItems containsString="0" containsBlank="1" containsNumber="1" containsInteger="1">
        <m/>
        <n v="0.0"/>
      </sharedItems>
    </cacheField>
    <cacheField name="Coding Round - L4 (Lowest Complexity)" numFmtId="167">
      <sharedItems containsString="0" containsBlank="1" containsNumber="1" containsInteger="1">
        <n v="0.0"/>
        <n v="6.0"/>
        <n v="5.0"/>
        <n v="3.0"/>
        <n v="2.0"/>
        <m/>
      </sharedItems>
    </cacheField>
    <cacheField name="Coding Total" numFmtId="168">
      <sharedItems containsString="0" containsBlank="1" containsNumber="1" containsInteger="1">
        <n v="0.0"/>
        <n v="6.0"/>
        <n v="5.0"/>
        <n v="3.0"/>
        <n v="2.0"/>
        <m/>
      </sharedItems>
    </cacheField>
    <cacheField name="Coding Scores" numFmtId="0">
      <sharedItems containsString="0" containsBlank="1" containsNumber="1" containsInteger="1">
        <m/>
        <n v="6.0"/>
        <n v="5.0"/>
        <n v="3.0"/>
        <n v="2.0"/>
        <n v="0.0"/>
      </sharedItems>
    </cacheField>
    <cacheField name="Level" numFmtId="0">
      <sharedItems containsBlank="1">
        <m/>
        <s v="Level 1"/>
        <s v="Basic"/>
      </sharedItems>
    </cacheField>
    <cacheField name="Descriptor" numFmtId="0">
      <sharedItems containsBlank="1">
        <m/>
        <s v="At this stage, your coding skills are still in the foundational phase. You’ve demonstrated an understanding of basic programming concepts such as matrix manipulation and binary string operations. &#10;&#10;You’ll need to strengthen your problem-solving skills, p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B10" firstHeaderRow="0" firstDataRow="1" firstDataCol="0" rowPageCount="1" colPageCount="1"/>
  <pivotFields>
    <pivotField name="sma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name="US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ame="DISC" compact="0" outline="0" multipleItemSelectionAllowed="1" showAll="0">
      <items>
        <item x="0"/>
        <item x="1"/>
        <item x="2"/>
        <item x="3"/>
        <item t="default"/>
      </items>
    </pivotField>
    <pivotField name="Aptitude" compact="0" outline="0" multipleItemSelectionAllowed="1" showAll="0">
      <items>
        <item x="0"/>
        <item x="1"/>
        <item x="2"/>
        <item x="3"/>
        <item t="default"/>
      </items>
    </pivotField>
    <pivotField name="Knowledge and Coding" axis="axisPage" compact="0" outline="0" multipleItemSelectionAllowed="1" showAll="0">
      <items>
        <item h="1" x="0"/>
        <item x="1"/>
        <item h="1" x="2"/>
        <item h="1" x="3"/>
        <item t="default"/>
      </items>
    </pivotField>
    <pivotField name="Semester" compact="0" outline="0" multipleItemSelectionAllowed="1" showAll="0">
      <items>
        <item x="0"/>
        <item x="1"/>
        <item x="2"/>
        <item x="3"/>
        <item x="4"/>
        <item x="5"/>
        <item t="default"/>
      </items>
    </pivotField>
    <pivotField name="Dominance" compact="0" outline="0" multipleItemSelectionAllowed="1" showAll="0">
      <items>
        <item x="0"/>
        <item x="1"/>
        <item x="2"/>
        <item x="3"/>
        <item x="4"/>
        <item x="5"/>
        <item x="6"/>
        <item x="7"/>
        <item x="8"/>
        <item x="9"/>
        <item x="10"/>
        <item x="11"/>
        <item t="default"/>
      </items>
    </pivotField>
    <pivotField name="Influence" compact="0" outline="0" multipleItemSelectionAllowed="1" showAll="0">
      <items>
        <item x="0"/>
        <item x="1"/>
        <item t="default"/>
      </items>
    </pivotField>
    <pivotField name="Steadiness" compact="0" outline="0" multipleItemSelectionAllowed="1" showAll="0">
      <items>
        <item x="0"/>
        <item x="1"/>
        <item t="default"/>
      </items>
    </pivotField>
    <pivotField name="Compliance" compact="0" outline="0" multipleItemSelectionAllowed="1" showAll="0">
      <items>
        <item x="0"/>
        <item x="1"/>
        <item t="default"/>
      </items>
    </pivotField>
    <pivotField name="DISC Total" compact="0" outline="0" multipleItemSelectionAllowed="1" showAll="0">
      <items>
        <item x="0"/>
        <item x="1"/>
        <item x="2"/>
        <item x="3"/>
        <item x="4"/>
        <item x="5"/>
        <item x="6"/>
        <item x="7"/>
        <item x="8"/>
        <item x="9"/>
        <item x="10"/>
        <item x="11"/>
        <item x="12"/>
        <item t="default"/>
      </items>
    </pivotField>
    <pivotField name="DominanceP" compact="0" outline="0" multipleItemSelectionAllowed="1" showAll="0">
      <items>
        <item x="0"/>
        <item x="1"/>
        <item x="2"/>
        <item x="3"/>
        <item x="4"/>
        <item x="5"/>
        <item x="6"/>
        <item x="7"/>
        <item x="8"/>
        <item x="9"/>
        <item x="10"/>
        <item x="11"/>
        <item t="default"/>
      </items>
    </pivotField>
    <pivotField name="InfluenceP" compact="0" outline="0" multipleItemSelectionAllowed="1" showAll="0">
      <items>
        <item x="0"/>
        <item x="1"/>
        <item x="2"/>
        <item x="3"/>
        <item x="4"/>
        <item x="5"/>
        <item x="6"/>
        <item x="7"/>
        <item x="8"/>
        <item x="9"/>
        <item x="10"/>
        <item x="11"/>
        <item x="12"/>
        <item t="default"/>
      </items>
    </pivotField>
    <pivotField name="SteadinessP" compact="0" outline="0" multipleItemSelectionAllowed="1" showAll="0">
      <items>
        <item x="0"/>
        <item x="1"/>
        <item x="2"/>
        <item x="3"/>
        <item x="4"/>
        <item x="5"/>
        <item x="6"/>
        <item x="7"/>
        <item x="8"/>
        <item x="9"/>
        <item x="10"/>
        <item x="11"/>
        <item x="12"/>
        <item t="default"/>
      </items>
    </pivotField>
    <pivotField name="ComplianceP" compact="0" outline="0" multipleItemSelectionAllowed="1" showAll="0">
      <items>
        <item x="0"/>
        <item x="1"/>
        <item x="2"/>
        <item x="3"/>
        <item x="4"/>
        <item x="5"/>
        <item x="6"/>
        <item x="7"/>
        <item x="8"/>
        <item x="9"/>
        <item x="10"/>
        <item x="11"/>
        <item x="12"/>
        <item t="default"/>
      </items>
    </pivotField>
    <pivotField name="Top 2 Majority" compact="0" outline="0" multipleItemSelectionAllowed="1" showAll="0">
      <items>
        <item x="0"/>
        <item x="1"/>
        <item x="2"/>
        <item x="3"/>
        <item t="default"/>
      </items>
    </pivotField>
    <pivotField name="Results" compact="0" outline="0" multipleItemSelectionAllowed="1" showAll="0">
      <items>
        <item x="0"/>
        <item x="1"/>
        <item x="2"/>
        <item x="3"/>
        <item t="default"/>
      </items>
    </pivotField>
    <pivotField name="Branch" compact="0" outline="0" multipleItemSelectionAllowed="1" showAll="0">
      <items>
        <item x="0"/>
        <item x="1"/>
        <item x="2"/>
        <item x="3"/>
        <item x="4"/>
        <item x="5"/>
        <item x="6"/>
        <item x="7"/>
        <item x="8"/>
        <item x="9"/>
        <item t="default"/>
      </items>
    </pivotField>
    <pivotField name="Verbal L1" compact="0" outline="0" multipleItemSelectionAllowed="1" showAll="0">
      <items>
        <item x="0"/>
        <item x="1"/>
        <item x="2"/>
        <item x="3"/>
        <item x="4"/>
        <item t="default"/>
      </items>
    </pivotField>
    <pivotField name="Verbal L2" compact="0" outline="0" multipleItemSelectionAllowed="1" showAll="0">
      <items>
        <item x="0"/>
        <item x="1"/>
        <item x="2"/>
        <item x="3"/>
        <item x="4"/>
        <item t="default"/>
      </items>
    </pivotField>
    <pivotField name="Verbal L3" compact="0" outline="0" multipleItemSelectionAllowed="1" showAll="0">
      <items>
        <item x="0"/>
        <item x="1"/>
        <item x="2"/>
        <item x="3"/>
        <item x="4"/>
        <item x="5"/>
        <item x="6"/>
        <item t="default"/>
      </items>
    </pivotField>
    <pivotField name="Quants L1" compact="0" outline="0" multipleItemSelectionAllowed="1" showAll="0">
      <items>
        <item x="0"/>
        <item x="1"/>
        <item x="2"/>
        <item x="3"/>
        <item x="4"/>
        <item x="5"/>
        <item x="6"/>
        <item t="default"/>
      </items>
    </pivotField>
    <pivotField name="Quants L2" compact="0" outline="0" multipleItemSelectionAllowed="1" showAll="0">
      <items>
        <item x="0"/>
        <item x="1"/>
        <item x="2"/>
        <item x="3"/>
        <item t="default"/>
      </items>
    </pivotField>
    <pivotField name="Quants L3" compact="0" outline="0" multipleItemSelectionAllowed="1" showAll="0">
      <items>
        <item x="0"/>
        <item x="1"/>
        <item x="2"/>
        <item x="3"/>
        <item x="4"/>
        <item x="5"/>
        <item t="default"/>
      </items>
    </pivotField>
    <pivotField name="Logical L1" compact="0" outline="0" multipleItemSelectionAllowed="1" showAll="0">
      <items>
        <item x="0"/>
        <item x="1"/>
        <item t="default"/>
      </items>
    </pivotField>
    <pivotField name="Logical L2" compact="0" outline="0" multipleItemSelectionAllowed="1" showAll="0">
      <items>
        <item x="0"/>
        <item x="1"/>
        <item x="2"/>
        <item x="3"/>
        <item x="4"/>
        <item t="default"/>
      </items>
    </pivotField>
    <pivotField name="Logical L3" compact="0" outline="0" multipleItemSelectionAllowed="1" showAll="0">
      <items>
        <item x="0"/>
        <item x="1"/>
        <item x="2"/>
        <item x="3"/>
        <item x="4"/>
        <item x="5"/>
        <item t="default"/>
      </items>
    </pivotField>
    <pivotField name="Total Verbal Scores" compact="0" outline="0" multipleItemSelectionAllowed="1" showAll="0">
      <items>
        <item x="0"/>
        <item x="1"/>
        <item x="2"/>
        <item x="3"/>
        <item x="4"/>
        <item x="5"/>
        <item x="6"/>
        <item x="7"/>
        <item x="8"/>
        <item x="9"/>
        <item x="10"/>
        <item x="11"/>
        <item x="12"/>
        <item x="13"/>
        <item x="14"/>
        <item x="15"/>
        <item x="16"/>
        <item t="default"/>
      </items>
    </pivotField>
    <pivotField name="Total Quants Score" compact="0" outline="0" multipleItemSelectionAllowed="1" showAll="0">
      <items>
        <item x="0"/>
        <item x="1"/>
        <item x="2"/>
        <item x="3"/>
        <item x="4"/>
        <item x="5"/>
        <item x="6"/>
        <item x="7"/>
        <item x="8"/>
        <item x="9"/>
        <item x="10"/>
        <item x="11"/>
        <item x="12"/>
        <item x="13"/>
        <item x="14"/>
        <item x="15"/>
        <item x="16"/>
        <item t="default"/>
      </items>
    </pivotField>
    <pivotField name="Total Logical Scores" compact="0" outline="0" multipleItemSelectionAllowed="1" showAll="0">
      <items>
        <item x="0"/>
        <item x="1"/>
        <item x="2"/>
        <item x="3"/>
        <item x="4"/>
        <item x="5"/>
        <item x="6"/>
        <item x="7"/>
        <item x="8"/>
        <item x="9"/>
        <item x="10"/>
        <item x="11"/>
        <item x="12"/>
        <item x="13"/>
        <item x="14"/>
        <item x="15"/>
        <item x="16"/>
        <item x="17"/>
        <item t="default"/>
      </items>
    </pivotField>
    <pivotField name="Overall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Overall level" compact="0" outline="0" multipleItemSelectionAllowed="1" showAll="0">
      <items>
        <item x="0"/>
        <item x="1"/>
        <item x="2"/>
        <item x="3"/>
        <item t="default"/>
      </items>
    </pivotField>
    <pivotField name="Level in Verbal" compact="0" outline="0" multipleItemSelectionAllowed="1" showAll="0">
      <items>
        <item x="0"/>
        <item x="1"/>
        <item x="2"/>
        <item x="3"/>
        <item t="default"/>
      </items>
    </pivotField>
    <pivotField name="Level in Quants" compact="0" outline="0" multipleItemSelectionAllowed="1" showAll="0">
      <items>
        <item x="0"/>
        <item x="1"/>
        <item x="2"/>
        <item x="3"/>
        <item t="default"/>
      </items>
    </pivotField>
    <pivotField name="Level in Logical" compact="0" outline="0" multipleItemSelectionAllowed="1" showAll="0">
      <items>
        <item x="0"/>
        <item x="1"/>
        <item x="2"/>
        <item x="3"/>
        <item t="default"/>
      </items>
    </pivotField>
    <pivotField name="Performamce in Verbal" compact="0" outline="0" multipleItemSelectionAllowed="1" showAll="0">
      <items>
        <item x="0"/>
        <item x="1"/>
        <item x="2"/>
        <item x="3"/>
        <item t="default"/>
      </items>
    </pivotField>
    <pivotField name="Performance in Quants" compact="0" outline="0" multipleItemSelectionAllowed="1" showAll="0">
      <items>
        <item x="0"/>
        <item x="1"/>
        <item x="2"/>
        <item x="3"/>
        <item t="default"/>
      </items>
    </pivotField>
    <pivotField name="Performance in Logical" compact="0" outline="0" multipleItemSelectionAllowed="1" showAll="0">
      <items>
        <item x="0"/>
        <item x="1"/>
        <item x="2"/>
        <item x="3"/>
        <item t="default"/>
      </items>
    </pivotField>
    <pivotField name="Overall Performance" compact="0" outline="0" multipleItemSelectionAllowed="1" showAll="0">
      <items>
        <item x="0"/>
        <item x="1"/>
        <item x="2"/>
        <item x="3"/>
        <item t="default"/>
      </items>
    </pivotField>
    <pivotField name="Candidate'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TechQuiz - L4 (Highest Complexity)" compact="0" outline="0" multipleItemSelectionAllowed="1" showAll="0">
      <items>
        <item x="0"/>
        <item x="1"/>
        <item x="2"/>
        <item x="3"/>
        <item x="4"/>
        <item x="5"/>
        <item x="6"/>
        <item x="7"/>
        <item x="8"/>
        <item x="9"/>
        <item x="10"/>
        <item x="11"/>
        <item t="default"/>
      </items>
    </pivotField>
    <pivotField name="TechQuiz - L3 (High Complexity)" compact="0" outline="0" multipleItemSelectionAllowed="1" showAll="0">
      <items>
        <item x="0"/>
        <item x="1"/>
        <item x="2"/>
        <item x="3"/>
        <item x="4"/>
        <item x="5"/>
        <item x="6"/>
        <item x="7"/>
        <item x="8"/>
        <item x="9"/>
        <item x="10"/>
        <item x="11"/>
        <item t="default"/>
      </items>
    </pivotField>
    <pivotField name="TechQuiz - L2 (Medium Complexity)" compact="0" outline="0" multipleItemSelectionAllowed="1" showAll="0">
      <items>
        <item x="0"/>
        <item x="1"/>
        <item x="2"/>
        <item x="3"/>
        <item x="4"/>
        <item x="5"/>
        <item x="6"/>
        <item x="7"/>
        <item x="8"/>
        <item x="9"/>
        <item x="10"/>
        <item x="11"/>
        <item t="default"/>
      </items>
    </pivotField>
    <pivotField name="TechQuiz - L1 (Low Complexity)" compact="0" outline="0" multipleItemSelectionAllowed="1" showAll="0">
      <items>
        <item x="0"/>
        <item x="1"/>
        <item x="2"/>
        <item x="3"/>
        <item x="4"/>
        <item x="5"/>
        <item x="6"/>
        <item x="7"/>
        <item x="8"/>
        <item x="9"/>
        <item x="10"/>
        <item x="11"/>
        <item t="default"/>
      </items>
    </pivotField>
    <pivotField name="TechQuiz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TechQuiz Scores in 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TechLevel" compact="0" outline="0" multipleItemSelectionAllowed="1" showAll="0">
      <items>
        <item x="0"/>
        <item x="1"/>
        <item x="2"/>
        <item x="3"/>
        <item x="4"/>
        <item t="default"/>
      </items>
    </pivotField>
    <pivotField name="Proficency" compact="0" outline="0" multipleItemSelectionAllowed="1" showAll="0">
      <items>
        <item x="0"/>
        <item x="1"/>
        <item x="2"/>
        <item x="3"/>
        <item x="4"/>
        <item x="5"/>
        <item t="default"/>
      </items>
    </pivotField>
    <pivotField name="Band" compact="0" outline="0" multipleItemSelectionAllowed="1" showAll="0">
      <items>
        <item x="0"/>
        <item x="1"/>
        <item x="2"/>
        <item x="3"/>
        <item x="4"/>
        <item x="5"/>
        <item t="default"/>
      </items>
    </pivotField>
    <pivotField name="You’re most likely suited for…" compact="0" outline="0" multipleItemSelectionAllowed="1" showAll="0">
      <items>
        <item x="0"/>
        <item x="1"/>
        <item x="2"/>
        <item x="3"/>
        <item x="4"/>
        <item t="default"/>
      </items>
    </pivotField>
    <pivotField name="Sub Content" compact="0" outline="0" multipleItemSelectionAllowed="1" showAll="0">
      <items>
        <item x="0"/>
        <item x="1"/>
        <item x="2"/>
        <item x="3"/>
        <item x="4"/>
        <item t="default"/>
      </items>
    </pivotField>
    <pivotField name="Coding Round - L1 (Highest Complexity)" compact="0" outline="0" multipleItemSelectionAllowed="1" showAll="0">
      <items>
        <item x="0"/>
        <item x="1"/>
        <item t="default"/>
      </items>
    </pivotField>
    <pivotField name="Coding Round - L2 (Medium Complexity)" compact="0" outline="0" multipleItemSelectionAllowed="1" showAll="0">
      <items>
        <item x="0"/>
        <item x="1"/>
        <item t="default"/>
      </items>
    </pivotField>
    <pivotField name="Coding Round - L3 (Low Complexity)" compact="0" outline="0" multipleItemSelectionAllowed="1" showAll="0">
      <items>
        <item x="0"/>
        <item x="1"/>
        <item t="default"/>
      </items>
    </pivotField>
    <pivotField name="Coding Round - L4 (Lowest Complexity)" compact="0" numFmtId="167" outline="0" multipleItemSelectionAllowed="1" showAll="0">
      <items>
        <item x="0"/>
        <item x="1"/>
        <item x="2"/>
        <item x="3"/>
        <item x="4"/>
        <item x="5"/>
        <item t="default"/>
      </items>
    </pivotField>
    <pivotField name="Coding Total" compact="0" numFmtId="168" outline="0" multipleItemSelectionAllowed="1" showAll="0">
      <items>
        <item x="0"/>
        <item x="1"/>
        <item x="2"/>
        <item x="3"/>
        <item x="4"/>
        <item x="5"/>
        <item t="default"/>
      </items>
    </pivotField>
    <pivotField name="Coding Scores" axis="axisRow" compact="0" outline="0" multipleItemSelectionAllowed="1" showAll="0" sortType="ascending">
      <items>
        <item x="0"/>
        <item x="5"/>
        <item x="4"/>
        <item x="3"/>
        <item x="2"/>
        <item x="1"/>
        <item t="default"/>
      </items>
    </pivotField>
    <pivotField name="Level" compact="0" outline="0" multipleItemSelectionAllowed="1" showAll="0">
      <items>
        <item x="0"/>
        <item x="1"/>
        <item x="2"/>
        <item t="default"/>
      </items>
    </pivotField>
    <pivotField name="Descriptor" compact="0" outline="0" multipleItemSelectionAllowed="1" showAll="0">
      <items>
        <item x="0"/>
        <item x="1"/>
        <item t="default"/>
      </items>
    </pivotField>
  </pivotFields>
  <rowFields>
    <field x="57"/>
  </rowFields>
  <pageFields>
    <pageField fld="5"/>
  </pageFields>
  <dataFields>
    <dataField name="COUNTA of US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88"/>
    <col customWidth="1" min="2" max="2" width="25.0"/>
    <col customWidth="1" min="12" max="17" width="18.63"/>
    <col customWidth="1" min="40" max="40" width="18.5"/>
  </cols>
  <sheetData>
    <row r="1">
      <c r="A1" s="1" t="s">
        <v>0</v>
      </c>
      <c r="B1" s="1" t="s">
        <v>1</v>
      </c>
      <c r="C1" s="1" t="s">
        <v>2</v>
      </c>
      <c r="D1" s="2" t="s">
        <v>3</v>
      </c>
      <c r="E1" s="3" t="s">
        <v>4</v>
      </c>
      <c r="F1" s="1" t="s">
        <v>5</v>
      </c>
      <c r="G1" s="4" t="s">
        <v>6</v>
      </c>
      <c r="H1" s="5" t="s">
        <v>7</v>
      </c>
      <c r="I1" s="6" t="s">
        <v>8</v>
      </c>
      <c r="J1" s="7" t="s">
        <v>9</v>
      </c>
      <c r="K1" s="8" t="s">
        <v>10</v>
      </c>
      <c r="L1" s="9" t="s">
        <v>11</v>
      </c>
      <c r="M1" s="10" t="s">
        <v>12</v>
      </c>
      <c r="N1" s="11" t="s">
        <v>13</v>
      </c>
      <c r="O1" s="12" t="s">
        <v>14</v>
      </c>
      <c r="P1" s="13" t="s">
        <v>15</v>
      </c>
      <c r="Q1" s="14" t="s">
        <v>16</v>
      </c>
      <c r="R1" s="14" t="s">
        <v>17</v>
      </c>
      <c r="S1" s="15" t="s">
        <v>18</v>
      </c>
      <c r="T1" s="16"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8" t="s">
        <v>39</v>
      </c>
      <c r="AO1" s="1" t="s">
        <v>40</v>
      </c>
      <c r="AP1" s="1" t="s">
        <v>41</v>
      </c>
      <c r="AQ1" s="1" t="s">
        <v>42</v>
      </c>
      <c r="AR1" s="1" t="s">
        <v>43</v>
      </c>
      <c r="AS1" s="1" t="s">
        <v>44</v>
      </c>
      <c r="AT1" s="1" t="s">
        <v>45</v>
      </c>
      <c r="AU1" s="1" t="s">
        <v>46</v>
      </c>
      <c r="AV1" s="19" t="s">
        <v>47</v>
      </c>
      <c r="AW1" s="20" t="s">
        <v>48</v>
      </c>
      <c r="AX1" s="20" t="s">
        <v>49</v>
      </c>
      <c r="AY1" s="1" t="s">
        <v>50</v>
      </c>
      <c r="AZ1" s="1" t="s">
        <v>51</v>
      </c>
      <c r="BA1" s="21" t="s">
        <v>52</v>
      </c>
      <c r="BB1" s="22" t="s">
        <v>53</v>
      </c>
      <c r="BC1" s="23" t="s">
        <v>54</v>
      </c>
      <c r="BD1" s="24" t="s">
        <v>55</v>
      </c>
      <c r="BE1" s="25" t="s">
        <v>56</v>
      </c>
      <c r="BF1" s="26" t="s">
        <v>57</v>
      </c>
      <c r="BG1" s="26" t="s">
        <v>58</v>
      </c>
      <c r="BH1" s="26" t="s">
        <v>59</v>
      </c>
    </row>
    <row r="2">
      <c r="A2" s="27" t="s">
        <v>60</v>
      </c>
      <c r="B2" s="28" t="str">
        <f t="shared" ref="B2:B442" si="2">UPPER(A2)</f>
        <v>YASHASWINI M V</v>
      </c>
      <c r="C2" s="27">
        <v>8.073729515E9</v>
      </c>
      <c r="D2" s="29" t="b">
        <v>0</v>
      </c>
      <c r="E2" s="26" t="b">
        <v>1</v>
      </c>
      <c r="F2" s="29" t="b">
        <v>0</v>
      </c>
      <c r="M2" s="29">
        <f>IFERROR(ROUND((H2/L2)*100, 0), 0)
</f>
        <v>0</v>
      </c>
      <c r="S2" s="4" t="s">
        <v>61</v>
      </c>
      <c r="T2" s="30">
        <v>3.0</v>
      </c>
      <c r="U2" s="30">
        <v>6.0</v>
      </c>
      <c r="V2" s="30">
        <v>8.0</v>
      </c>
      <c r="W2" s="30">
        <v>4.0</v>
      </c>
      <c r="X2" s="30">
        <v>4.0</v>
      </c>
      <c r="Y2" s="30">
        <v>3.0</v>
      </c>
      <c r="Z2" s="30">
        <v>0.0</v>
      </c>
      <c r="AA2" s="30">
        <v>4.0</v>
      </c>
      <c r="AB2" s="30">
        <v>6.0</v>
      </c>
      <c r="AC2" s="30">
        <f t="shared" ref="AC2:AC8" si="3">T2+U2+V2</f>
        <v>17</v>
      </c>
      <c r="AD2" s="30">
        <f t="shared" ref="AD2:AD8" si="4">W2+X2+Y2</f>
        <v>11</v>
      </c>
      <c r="AE2" s="30">
        <f t="shared" ref="AE2:AE8" si="5">Z2+AA2+AB2</f>
        <v>10</v>
      </c>
      <c r="AF2" s="30">
        <f t="shared" ref="AF2:AF8" si="6">SUM(T2:AB2)</f>
        <v>38</v>
      </c>
      <c r="AG2" s="4" t="str">
        <f t="shared" ref="AG2:AG8" si="7">IF(AF2&lt;=8, "L1 - Below Average", IF(AF2&lt;=26, "L2 - Above Average", IF(AF2&lt;=50, "L3 - Exceptional", "Out of Range")))</f>
        <v>L3 - Exceptional</v>
      </c>
      <c r="AH2" s="4" t="str">
        <f t="shared" ref="AH2:AH8" si="8">IF((T2+U2+V2)&lt;=3, "L1 - Below Average", IF((T2+U2+V2)&lt;=11, "L2 - Above Average", IF((T2+U2+V2)&lt;=17, "L3 - Exceptional", "Out of Range")))</f>
        <v>L3 - Exceptional</v>
      </c>
      <c r="AI2" s="4" t="str">
        <f t="shared" ref="AI2:AI8" si="9">IF((W2+X2+Y2)&lt;=5, "L1 - Below Average", IF((W2+X2+Y2)&lt;=9, "L2 - Above Average", IF((W2+X2+Y2)&lt;=15, "L3 - Exceptional", "Out of Range")))</f>
        <v>L3 - Exceptional</v>
      </c>
      <c r="AJ2" s="4" t="str">
        <f t="shared" ref="AJ2:AJ8" si="10">IF((Z2+AA2+AB2)&lt;=4, "L1 - Below Average", IF((Z2+AA2+AB2)&lt;=6, "L2 - Above Average", IF((Z2+AA2+AB2)&lt;=18, "L3 - Exceptional", "Out of Range")))</f>
        <v>L3 - Exceptional</v>
      </c>
      <c r="AK2" s="4" t="str">
        <f t="shared" ref="AK2:AK8" si="11">SWITCH(AH2,"L1 -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 s="4" t="str">
        <f t="shared" ref="AL2:AM2" si="1">SWITCH(AI2,"L1 -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 s="4" t="str">
        <f t="shared" si="1"/>
        <v>Excellent work! You have shown exceptional aptitude in quantitative reasoning, tackling problems with ease and accuracy. Keep up the great work, and challenge yourself further to stay ahead.</v>
      </c>
      <c r="AN2" s="4" t="str">
        <f t="shared" ref="AN2:AN8" si="13">SWITCH(AG2,"L1 -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V2" s="31"/>
      <c r="AW2" s="32" t="str">
        <f t="shared" ref="AW2:AW442" si="14">SWITCH(AV2,"L1 - MAANG", "L1","L2 - GCC","L2","L3 - GSI","L3","L4 - Basics","L4","-")</f>
        <v>-</v>
      </c>
      <c r="AX2" s="32" t="str">
        <f t="shared" ref="AX2:AX443" si="15">SWITCH(AV2,"L1 - MAANG", "MAANG","L2 - GCC","GCC","L3 - GSI","GSI","L4 - Basics","BASIC","-")</f>
        <v>-</v>
      </c>
      <c r="BA2" s="33"/>
      <c r="BB2" s="34"/>
      <c r="BC2" s="35"/>
      <c r="BD2" s="36">
        <v>0.0</v>
      </c>
      <c r="BE2" s="37">
        <f t="shared" ref="BE2:BE443" si="16">SUM(BA2:BD2)</f>
        <v>0</v>
      </c>
    </row>
    <row r="3">
      <c r="A3" s="27" t="s">
        <v>62</v>
      </c>
      <c r="B3" s="28" t="str">
        <f t="shared" si="2"/>
        <v>DHANUSH M</v>
      </c>
      <c r="C3" s="27" t="s">
        <v>63</v>
      </c>
      <c r="D3" s="29" t="b">
        <v>0</v>
      </c>
      <c r="E3" s="26" t="b">
        <v>1</v>
      </c>
      <c r="F3" s="26" t="b">
        <v>1</v>
      </c>
      <c r="S3" s="26" t="s">
        <v>61</v>
      </c>
      <c r="T3" s="26">
        <v>2.0</v>
      </c>
      <c r="U3" s="26">
        <v>6.0</v>
      </c>
      <c r="V3" s="26">
        <v>8.0</v>
      </c>
      <c r="W3" s="26">
        <v>4.0</v>
      </c>
      <c r="X3" s="26">
        <v>2.0</v>
      </c>
      <c r="Y3" s="26">
        <v>0.0</v>
      </c>
      <c r="Z3" s="26">
        <v>0.0</v>
      </c>
      <c r="AA3" s="26">
        <v>0.0</v>
      </c>
      <c r="AB3" s="26">
        <v>3.0</v>
      </c>
      <c r="AC3" s="30">
        <f t="shared" si="3"/>
        <v>16</v>
      </c>
      <c r="AD3" s="30">
        <f t="shared" si="4"/>
        <v>6</v>
      </c>
      <c r="AE3" s="30">
        <f t="shared" si="5"/>
        <v>3</v>
      </c>
      <c r="AF3" s="30">
        <f t="shared" si="6"/>
        <v>25</v>
      </c>
      <c r="AG3" s="4" t="str">
        <f t="shared" si="7"/>
        <v>L2 - Above Average</v>
      </c>
      <c r="AH3" s="4" t="str">
        <f t="shared" si="8"/>
        <v>L3 - Exceptional</v>
      </c>
      <c r="AI3" s="4" t="str">
        <f t="shared" si="9"/>
        <v>L2 - Above Average</v>
      </c>
      <c r="AJ3" s="4" t="str">
        <f t="shared" si="10"/>
        <v>L1 - Below Average</v>
      </c>
      <c r="AK3" s="4" t="str">
        <f t="shared" si="11"/>
        <v>Outstanding verbal skills! Your ability to understand, interpret, and express ideas through words is exceptional. Keep pushing the limits to master even more advanced language tasks.</v>
      </c>
      <c r="AL3" s="4" t="str">
        <f t="shared" ref="AL3:AM3" si="12">SWITCH(AI3,"L1 -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 s="4" t="str">
        <f t="shared" si="12"/>
        <v>Your performance indicates that there’s room for improvement in understanding and applying quantitative concepts. With more practice, you can strengthen your skills in this area.</v>
      </c>
      <c r="AN3" s="4" t="str">
        <f t="shared" si="13"/>
        <v>You have a strong foundation and are performing well across all categories. Keep up the great work and aim for continuous improvement to achieve even higher levels of performance.</v>
      </c>
      <c r="AO3" s="26" t="s">
        <v>64</v>
      </c>
      <c r="AP3" s="26">
        <v>10.0</v>
      </c>
      <c r="AQ3" s="26">
        <v>10.0</v>
      </c>
      <c r="AR3" s="26">
        <v>8.0</v>
      </c>
      <c r="AS3" s="26">
        <v>4.0</v>
      </c>
      <c r="AT3" s="26">
        <v>32.0</v>
      </c>
      <c r="AU3" s="26">
        <v>8.0</v>
      </c>
      <c r="AV3" s="31" t="str">
        <f t="shared" ref="AV3:AV4" si="18">IF(AU3&lt;=1, "L4 - Basics", IF(AU3&lt;=3, "L3 - GSI", IF(AU3&lt;=6, "L2 - GCC", "L1 - MAANG")))</f>
        <v>L1 - MAANG</v>
      </c>
      <c r="AW3" s="32" t="str">
        <f t="shared" si="14"/>
        <v>L1</v>
      </c>
      <c r="AX3" s="32" t="str">
        <f t="shared" si="15"/>
        <v>MAANG</v>
      </c>
      <c r="AY3" s="26" t="str">
        <f t="shared" ref="AY3:AY4" si="19">SWITCH(AV3,"L1 -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 s="26" t="str">
        <f t="shared" ref="AZ3:AZ4" si="20">SWITCH(AV3,"L1 -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 s="38">
        <v>0.0</v>
      </c>
      <c r="BB3" s="39">
        <v>0.0</v>
      </c>
      <c r="BC3" s="40">
        <v>0.0</v>
      </c>
      <c r="BD3" s="36">
        <v>6.0</v>
      </c>
      <c r="BE3" s="37">
        <f t="shared" si="16"/>
        <v>6</v>
      </c>
      <c r="BF3" s="26">
        <v>6.0</v>
      </c>
      <c r="BG3" s="29" t="str">
        <f t="shared" ref="BG3:BG4" si="21">if(BF3&lt;=6,"Level 1", if(AR2&lt;=22,"Level 2",IF(AR2&lt;=43,"Level 3","Level 4")))</f>
        <v>Level 1</v>
      </c>
      <c r="BH3" s="29" t="str">
        <f t="shared" ref="BH3:BH4" si="22">SWITCH(BG3,"Level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
      <c r="A4" s="27" t="s">
        <v>65</v>
      </c>
      <c r="B4" s="28" t="str">
        <f t="shared" si="2"/>
        <v>HARDIK JAIN</v>
      </c>
      <c r="C4" s="27" t="s">
        <v>66</v>
      </c>
      <c r="D4" s="29" t="b">
        <v>0</v>
      </c>
      <c r="E4" s="26" t="b">
        <v>1</v>
      </c>
      <c r="F4" s="26" t="b">
        <v>1</v>
      </c>
      <c r="S4" s="26" t="s">
        <v>61</v>
      </c>
      <c r="T4" s="26">
        <v>3.0</v>
      </c>
      <c r="U4" s="26">
        <v>6.0</v>
      </c>
      <c r="V4" s="26">
        <v>8.0</v>
      </c>
      <c r="W4" s="26">
        <v>4.0</v>
      </c>
      <c r="X4" s="26">
        <v>2.0</v>
      </c>
      <c r="Y4" s="26">
        <v>6.0</v>
      </c>
      <c r="Z4" s="26">
        <v>0.0</v>
      </c>
      <c r="AA4" s="26">
        <v>2.0</v>
      </c>
      <c r="AB4" s="26">
        <v>3.0</v>
      </c>
      <c r="AC4" s="30">
        <f t="shared" si="3"/>
        <v>17</v>
      </c>
      <c r="AD4" s="30">
        <f t="shared" si="4"/>
        <v>12</v>
      </c>
      <c r="AE4" s="30">
        <f t="shared" si="5"/>
        <v>5</v>
      </c>
      <c r="AF4" s="30">
        <f t="shared" si="6"/>
        <v>34</v>
      </c>
      <c r="AG4" s="4" t="str">
        <f t="shared" si="7"/>
        <v>L3 - Exceptional</v>
      </c>
      <c r="AH4" s="4" t="str">
        <f t="shared" si="8"/>
        <v>L3 - Exceptional</v>
      </c>
      <c r="AI4" s="4" t="str">
        <f t="shared" si="9"/>
        <v>L3 - Exceptional</v>
      </c>
      <c r="AJ4" s="4" t="str">
        <f t="shared" si="10"/>
        <v>L2 - Above Average</v>
      </c>
      <c r="AK4" s="4" t="str">
        <f t="shared" si="11"/>
        <v>Outstanding verbal skills! Your ability to understand, interpret, and express ideas through words is exceptional. Keep pushing the limits to master even more advanced language tasks.</v>
      </c>
      <c r="AL4" s="4" t="str">
        <f t="shared" ref="AL4:AM4" si="17">SWITCH(AI4,"L1 -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 s="4" t="str">
        <f t="shared" si="17"/>
        <v>You’ve demonstrated a solid grasp of quantitative reasoning and problem-solving. Keep refining your skills for even greater efficiency and speed in tackling complex problems.</v>
      </c>
      <c r="AN4" s="4" t="str">
        <f t="shared" si="13"/>
        <v>Your aptitude is exceptional across all categories! You are excelling and have the potential to perform at the highest levels. Keep challenging yourself, and consider exploring more advanced materials to maintain your performance.</v>
      </c>
      <c r="AO4" s="26" t="s">
        <v>67</v>
      </c>
      <c r="AP4" s="26">
        <v>6.0</v>
      </c>
      <c r="AQ4" s="26">
        <v>7.0</v>
      </c>
      <c r="AR4" s="26">
        <v>10.0</v>
      </c>
      <c r="AS4" s="26">
        <v>8.0</v>
      </c>
      <c r="AT4" s="26">
        <v>31.0</v>
      </c>
      <c r="AU4" s="26">
        <v>7.75</v>
      </c>
      <c r="AV4" s="31" t="str">
        <f t="shared" si="18"/>
        <v>L1 - MAANG</v>
      </c>
      <c r="AW4" s="32" t="str">
        <f t="shared" si="14"/>
        <v>L1</v>
      </c>
      <c r="AX4" s="32" t="str">
        <f t="shared" si="15"/>
        <v>MAANG</v>
      </c>
      <c r="AY4" s="26" t="str">
        <f t="shared" si="19"/>
        <v>Top-tier companies like MAANG and high-performing teams in GCCs. </v>
      </c>
      <c r="AZ4" s="26" t="str">
        <f t="shared" si="20"/>
        <v>Your advanced knowledge makes you ideal for roles like Software Engineer, Algorithm Developer, or Data Scientist in challenging, high-impact environments.</v>
      </c>
      <c r="BA4" s="38">
        <v>0.0</v>
      </c>
      <c r="BB4" s="39">
        <v>0.0</v>
      </c>
      <c r="BC4" s="40">
        <v>0.0</v>
      </c>
      <c r="BD4" s="36">
        <v>6.0</v>
      </c>
      <c r="BE4" s="37">
        <f t="shared" si="16"/>
        <v>6</v>
      </c>
      <c r="BF4" s="26">
        <v>6.0</v>
      </c>
      <c r="BG4" s="29" t="str">
        <f t="shared" si="21"/>
        <v>Level 1</v>
      </c>
      <c r="BH4" s="29" t="str">
        <f t="shared" si="2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
      <c r="A5" s="27" t="s">
        <v>68</v>
      </c>
      <c r="B5" s="28" t="str">
        <f t="shared" si="2"/>
        <v>CHIDANANDA D K </v>
      </c>
      <c r="C5" s="41" t="s">
        <v>69</v>
      </c>
      <c r="D5" s="29" t="b">
        <v>0</v>
      </c>
      <c r="E5" s="26" t="b">
        <v>1</v>
      </c>
      <c r="F5" s="29" t="b">
        <v>0</v>
      </c>
      <c r="S5" s="4" t="s">
        <v>61</v>
      </c>
      <c r="T5" s="30">
        <v>3.0</v>
      </c>
      <c r="U5" s="30">
        <v>6.0</v>
      </c>
      <c r="V5" s="30">
        <v>8.0</v>
      </c>
      <c r="W5" s="30">
        <v>1.0</v>
      </c>
      <c r="X5" s="30">
        <v>2.0</v>
      </c>
      <c r="Y5" s="30">
        <v>0.0</v>
      </c>
      <c r="Z5" s="30">
        <v>0.0</v>
      </c>
      <c r="AA5" s="30">
        <v>0.0</v>
      </c>
      <c r="AB5" s="30">
        <v>0.0</v>
      </c>
      <c r="AC5" s="30">
        <f t="shared" si="3"/>
        <v>17</v>
      </c>
      <c r="AD5" s="30">
        <f t="shared" si="4"/>
        <v>3</v>
      </c>
      <c r="AE5" s="30">
        <f t="shared" si="5"/>
        <v>0</v>
      </c>
      <c r="AF5" s="30">
        <f t="shared" si="6"/>
        <v>20</v>
      </c>
      <c r="AG5" s="4" t="str">
        <f t="shared" si="7"/>
        <v>L2 - Above Average</v>
      </c>
      <c r="AH5" s="4" t="str">
        <f t="shared" si="8"/>
        <v>L3 - Exceptional</v>
      </c>
      <c r="AI5" s="4" t="str">
        <f t="shared" si="9"/>
        <v>L1 - Below Average</v>
      </c>
      <c r="AJ5" s="4" t="str">
        <f t="shared" si="10"/>
        <v>L1 - Below Average</v>
      </c>
      <c r="AK5" s="4" t="str">
        <f t="shared" si="11"/>
        <v>Outstanding verbal skills! Your ability to understand, interpret, and express ideas through words is exceptional. Keep pushing the limits to master even more advanced language tasks.</v>
      </c>
      <c r="AL5" s="4" t="str">
        <f t="shared" ref="AL5:AM5" si="23">SWITCH(AI5,"L1 -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5" s="4" t="str">
        <f t="shared" si="23"/>
        <v>Your performance indicates that there’s room for improvement in understanding and applying quantitative concepts. With more practice, you can strengthen your skills in this area.</v>
      </c>
      <c r="AN5" s="4" t="str">
        <f t="shared" si="13"/>
        <v>You have a strong foundation and are performing well across all categories. Keep up the great work and aim for continuous improvement to achieve even higher levels of performance.</v>
      </c>
      <c r="AV5" s="31"/>
      <c r="AW5" s="32" t="str">
        <f t="shared" si="14"/>
        <v>-</v>
      </c>
      <c r="AX5" s="32" t="str">
        <f t="shared" si="15"/>
        <v>-</v>
      </c>
      <c r="BA5" s="33"/>
      <c r="BB5" s="34"/>
      <c r="BC5" s="35"/>
      <c r="BD5" s="36">
        <v>0.0</v>
      </c>
      <c r="BE5" s="37">
        <f t="shared" si="16"/>
        <v>0</v>
      </c>
    </row>
    <row r="6">
      <c r="A6" s="27" t="s">
        <v>70</v>
      </c>
      <c r="B6" s="28" t="str">
        <f t="shared" si="2"/>
        <v>HISHAM-UL-HAKEEM.A</v>
      </c>
      <c r="C6" s="27" t="s">
        <v>71</v>
      </c>
      <c r="D6" s="29" t="b">
        <v>0</v>
      </c>
      <c r="E6" s="26" t="b">
        <v>1</v>
      </c>
      <c r="F6" s="26" t="b">
        <v>1</v>
      </c>
      <c r="S6" s="26" t="s">
        <v>61</v>
      </c>
      <c r="T6" s="26">
        <v>3.0</v>
      </c>
      <c r="U6" s="26">
        <v>6.0</v>
      </c>
      <c r="V6" s="26">
        <v>8.0</v>
      </c>
      <c r="W6" s="26">
        <v>5.0</v>
      </c>
      <c r="X6" s="26">
        <v>0.0</v>
      </c>
      <c r="Y6" s="26">
        <v>6.0</v>
      </c>
      <c r="Z6" s="26">
        <v>0.0</v>
      </c>
      <c r="AA6" s="26">
        <v>6.0</v>
      </c>
      <c r="AB6" s="26">
        <v>9.0</v>
      </c>
      <c r="AC6" s="30">
        <f t="shared" si="3"/>
        <v>17</v>
      </c>
      <c r="AD6" s="30">
        <f t="shared" si="4"/>
        <v>11</v>
      </c>
      <c r="AE6" s="30">
        <f t="shared" si="5"/>
        <v>15</v>
      </c>
      <c r="AF6" s="30">
        <f t="shared" si="6"/>
        <v>43</v>
      </c>
      <c r="AG6" s="4" t="str">
        <f t="shared" si="7"/>
        <v>L3 - Exceptional</v>
      </c>
      <c r="AH6" s="4" t="str">
        <f t="shared" si="8"/>
        <v>L3 - Exceptional</v>
      </c>
      <c r="AI6" s="4" t="str">
        <f t="shared" si="9"/>
        <v>L3 - Exceptional</v>
      </c>
      <c r="AJ6" s="4" t="str">
        <f t="shared" si="10"/>
        <v>L3 - Exceptional</v>
      </c>
      <c r="AK6" s="4" t="str">
        <f t="shared" si="11"/>
        <v>Outstanding verbal skills! Your ability to understand, interpret, and express ideas through words is exceptional. Keep pushing the limits to master even more advanced language tasks.</v>
      </c>
      <c r="AL6" s="4" t="str">
        <f t="shared" ref="AL6:AM6" si="24">SWITCH(AI6,"L1 -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6" s="4" t="str">
        <f t="shared" si="24"/>
        <v>Excellent work! You have shown exceptional aptitude in quantitative reasoning, tackling problems with ease and accuracy. Keep up the great work, and challenge yourself further to stay ahead.</v>
      </c>
      <c r="AN6" s="4" t="str">
        <f t="shared" si="13"/>
        <v>Your aptitude is exceptional across all categories! You are excelling and have the potential to perform at the highest levels. Keep challenging yourself, and consider exploring more advanced materials to maintain your performance.</v>
      </c>
      <c r="AO6" s="26" t="s">
        <v>72</v>
      </c>
      <c r="AP6" s="26">
        <v>6.0</v>
      </c>
      <c r="AQ6" s="26">
        <v>4.0</v>
      </c>
      <c r="AR6" s="26">
        <v>10.0</v>
      </c>
      <c r="AS6" s="26">
        <v>8.0</v>
      </c>
      <c r="AT6" s="26">
        <v>28.0</v>
      </c>
      <c r="AU6" s="26">
        <v>7.0</v>
      </c>
      <c r="AV6" s="31" t="str">
        <f t="shared" ref="AV6:AV8" si="26">IF(AU6&lt;=1, "L4 - Basics", IF(AU6&lt;=3, "L3 - GSI", IF(AU6&lt;=6, "L2 - GCC", "L1 - MAANG")))</f>
        <v>L1 - MAANG</v>
      </c>
      <c r="AW6" s="32" t="str">
        <f t="shared" si="14"/>
        <v>L1</v>
      </c>
      <c r="AX6" s="32" t="str">
        <f t="shared" si="15"/>
        <v>MAANG</v>
      </c>
      <c r="AY6" s="26" t="str">
        <f t="shared" ref="AY6:AY8" si="27">SWITCH(AV6,"L1 -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6" s="26" t="str">
        <f t="shared" ref="AZ6:AZ8" si="28">SWITCH(AV6,"L1 -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6" s="38">
        <v>0.0</v>
      </c>
      <c r="BB6" s="39">
        <v>0.0</v>
      </c>
      <c r="BC6" s="40">
        <v>0.0</v>
      </c>
      <c r="BD6" s="36">
        <v>6.0</v>
      </c>
      <c r="BE6" s="37">
        <f t="shared" si="16"/>
        <v>6</v>
      </c>
      <c r="BF6" s="26">
        <v>6.0</v>
      </c>
      <c r="BG6" s="29" t="str">
        <f t="shared" ref="BG6:BG8" si="29">if(BF6&lt;=6,"Level 1", if(AR5&lt;=22,"Level 2",IF(AR5&lt;=43,"Level 3","Level 4")))</f>
        <v>Level 1</v>
      </c>
      <c r="BH6" s="29" t="str">
        <f t="shared" ref="BH6:BH8" si="30">SWITCH(BG6,"Level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
      <c r="A7" s="27" t="s">
        <v>73</v>
      </c>
      <c r="B7" s="28" t="str">
        <f t="shared" si="2"/>
        <v>KUSHALI K M</v>
      </c>
      <c r="C7" s="27" t="s">
        <v>74</v>
      </c>
      <c r="D7" s="29" t="b">
        <v>0</v>
      </c>
      <c r="E7" s="26" t="b">
        <v>1</v>
      </c>
      <c r="F7" s="26" t="b">
        <v>1</v>
      </c>
      <c r="S7" s="26" t="s">
        <v>61</v>
      </c>
      <c r="T7" s="26">
        <v>0.0</v>
      </c>
      <c r="U7" s="26">
        <v>4.0</v>
      </c>
      <c r="V7" s="26">
        <v>2.0</v>
      </c>
      <c r="W7" s="26">
        <v>4.0</v>
      </c>
      <c r="X7" s="26">
        <v>0.0</v>
      </c>
      <c r="Y7" s="26">
        <v>3.0</v>
      </c>
      <c r="Z7" s="26">
        <v>0.0</v>
      </c>
      <c r="AA7" s="26">
        <v>2.0</v>
      </c>
      <c r="AB7" s="26">
        <v>0.0</v>
      </c>
      <c r="AC7" s="30">
        <f t="shared" si="3"/>
        <v>6</v>
      </c>
      <c r="AD7" s="30">
        <f t="shared" si="4"/>
        <v>7</v>
      </c>
      <c r="AE7" s="30">
        <f t="shared" si="5"/>
        <v>2</v>
      </c>
      <c r="AF7" s="30">
        <f t="shared" si="6"/>
        <v>15</v>
      </c>
      <c r="AG7" s="4" t="str">
        <f t="shared" si="7"/>
        <v>L2 - Above Average</v>
      </c>
      <c r="AH7" s="4" t="str">
        <f t="shared" si="8"/>
        <v>L2 - Above Average</v>
      </c>
      <c r="AI7" s="4" t="str">
        <f t="shared" si="9"/>
        <v>L2 - Above Average</v>
      </c>
      <c r="AJ7" s="4" t="str">
        <f t="shared" si="10"/>
        <v>L1 - Below Average</v>
      </c>
      <c r="AK7" s="4" t="str">
        <f t="shared" si="11"/>
        <v>You’ve displayed strong verbal reasoning abilities, understanding complex texts and articulating ideas clearly. Continue to expand your vocabulary and comprehension to stay sharp.</v>
      </c>
      <c r="AL7" s="4" t="str">
        <f t="shared" ref="AL7:AM7" si="25">SWITCH(AI7,"L1 -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 s="4" t="str">
        <f t="shared" si="25"/>
        <v>Your performance indicates that there’s room for improvement in understanding and applying quantitative concepts. With more practice, you can strengthen your skills in this area.</v>
      </c>
      <c r="AN7" s="4" t="str">
        <f t="shared" si="13"/>
        <v>You have a strong foundation and are performing well across all categories. Keep up the great work and aim for continuous improvement to achieve even higher levels of performance.</v>
      </c>
      <c r="AO7" s="26" t="s">
        <v>75</v>
      </c>
      <c r="AP7" s="26">
        <v>10.0</v>
      </c>
      <c r="AQ7" s="26">
        <v>10.0</v>
      </c>
      <c r="AR7" s="26">
        <v>10.0</v>
      </c>
      <c r="AS7" s="26">
        <v>5.0</v>
      </c>
      <c r="AT7" s="26">
        <v>35.0</v>
      </c>
      <c r="AU7" s="26">
        <v>8.75</v>
      </c>
      <c r="AV7" s="31" t="str">
        <f t="shared" si="26"/>
        <v>L1 - MAANG</v>
      </c>
      <c r="AW7" s="32" t="str">
        <f t="shared" si="14"/>
        <v>L1</v>
      </c>
      <c r="AX7" s="32" t="str">
        <f t="shared" si="15"/>
        <v>MAANG</v>
      </c>
      <c r="AY7" s="26" t="str">
        <f t="shared" si="27"/>
        <v>Top-tier companies like MAANG and high-performing teams in GCCs. </v>
      </c>
      <c r="AZ7" s="26" t="str">
        <f t="shared" si="28"/>
        <v>Your advanced knowledge makes you ideal for roles like Software Engineer, Algorithm Developer, or Data Scientist in challenging, high-impact environments.</v>
      </c>
      <c r="BA7" s="38">
        <v>0.0</v>
      </c>
      <c r="BB7" s="39">
        <v>0.0</v>
      </c>
      <c r="BC7" s="40">
        <v>0.0</v>
      </c>
      <c r="BD7" s="36">
        <v>6.0</v>
      </c>
      <c r="BE7" s="37">
        <f t="shared" si="16"/>
        <v>6</v>
      </c>
      <c r="BF7" s="26">
        <v>6.0</v>
      </c>
      <c r="BG7" s="29" t="str">
        <f t="shared" si="29"/>
        <v>Level 1</v>
      </c>
      <c r="BH7" s="29" t="str">
        <f t="shared" si="3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
      <c r="A8" s="27" t="s">
        <v>76</v>
      </c>
      <c r="B8" s="28" t="str">
        <f t="shared" si="2"/>
        <v>LIKHITHA TR</v>
      </c>
      <c r="C8" s="27" t="s">
        <v>77</v>
      </c>
      <c r="D8" s="29" t="b">
        <v>0</v>
      </c>
      <c r="E8" s="26" t="b">
        <v>1</v>
      </c>
      <c r="F8" s="26" t="b">
        <v>1</v>
      </c>
      <c r="S8" s="26" t="s">
        <v>61</v>
      </c>
      <c r="T8" s="26">
        <v>3.0</v>
      </c>
      <c r="U8" s="26">
        <v>6.0</v>
      </c>
      <c r="V8" s="26">
        <v>8.0</v>
      </c>
      <c r="W8" s="26">
        <v>5.0</v>
      </c>
      <c r="X8" s="26">
        <v>2.0</v>
      </c>
      <c r="Y8" s="26">
        <v>3.0</v>
      </c>
      <c r="Z8" s="26">
        <v>0.0</v>
      </c>
      <c r="AA8" s="26">
        <v>2.0</v>
      </c>
      <c r="AB8" s="26">
        <v>6.0</v>
      </c>
      <c r="AC8" s="30">
        <f t="shared" si="3"/>
        <v>17</v>
      </c>
      <c r="AD8" s="30">
        <f t="shared" si="4"/>
        <v>10</v>
      </c>
      <c r="AE8" s="30">
        <f t="shared" si="5"/>
        <v>8</v>
      </c>
      <c r="AF8" s="30">
        <f t="shared" si="6"/>
        <v>35</v>
      </c>
      <c r="AG8" s="4" t="str">
        <f t="shared" si="7"/>
        <v>L3 - Exceptional</v>
      </c>
      <c r="AH8" s="4" t="str">
        <f t="shared" si="8"/>
        <v>L3 - Exceptional</v>
      </c>
      <c r="AI8" s="4" t="str">
        <f t="shared" si="9"/>
        <v>L3 - Exceptional</v>
      </c>
      <c r="AJ8" s="4" t="str">
        <f t="shared" si="10"/>
        <v>L3 - Exceptional</v>
      </c>
      <c r="AK8" s="4" t="str">
        <f t="shared" si="11"/>
        <v>Outstanding verbal skills! Your ability to understand, interpret, and express ideas through words is exceptional. Keep pushing the limits to master even more advanced language tasks.</v>
      </c>
      <c r="AL8" s="4" t="str">
        <f t="shared" ref="AL8:AM8" si="31">SWITCH(AI8,"L1 -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8" s="4" t="str">
        <f t="shared" si="31"/>
        <v>Excellent work! You have shown exceptional aptitude in quantitative reasoning, tackling problems with ease and accuracy. Keep up the great work, and challenge yourself further to stay ahead.</v>
      </c>
      <c r="AN8" s="4" t="str">
        <f t="shared" si="13"/>
        <v>Your aptitude is exceptional across all categories! You are excelling and have the potential to perform at the highest levels. Keep challenging yourself, and consider exploring more advanced materials to maintain your performance.</v>
      </c>
      <c r="AO8" s="26" t="s">
        <v>78</v>
      </c>
      <c r="AP8" s="26">
        <v>6.0</v>
      </c>
      <c r="AQ8" s="26">
        <v>10.0</v>
      </c>
      <c r="AR8" s="26">
        <v>10.0</v>
      </c>
      <c r="AS8" s="26">
        <v>10.0</v>
      </c>
      <c r="AT8" s="26">
        <v>36.0</v>
      </c>
      <c r="AU8" s="26">
        <v>9.0</v>
      </c>
      <c r="AV8" s="31" t="str">
        <f t="shared" si="26"/>
        <v>L1 - MAANG</v>
      </c>
      <c r="AW8" s="32" t="str">
        <f t="shared" si="14"/>
        <v>L1</v>
      </c>
      <c r="AX8" s="32" t="str">
        <f t="shared" si="15"/>
        <v>MAANG</v>
      </c>
      <c r="AY8" s="26" t="str">
        <f t="shared" si="27"/>
        <v>Top-tier companies like MAANG and high-performing teams in GCCs. </v>
      </c>
      <c r="AZ8" s="26" t="str">
        <f t="shared" si="28"/>
        <v>Your advanced knowledge makes you ideal for roles like Software Engineer, Algorithm Developer, or Data Scientist in challenging, high-impact environments.</v>
      </c>
      <c r="BA8" s="38">
        <v>0.0</v>
      </c>
      <c r="BB8" s="39">
        <v>0.0</v>
      </c>
      <c r="BC8" s="40">
        <v>0.0</v>
      </c>
      <c r="BD8" s="36">
        <v>6.0</v>
      </c>
      <c r="BE8" s="37">
        <f t="shared" si="16"/>
        <v>6</v>
      </c>
      <c r="BF8" s="26">
        <v>6.0</v>
      </c>
      <c r="BG8" s="29" t="str">
        <f t="shared" si="29"/>
        <v>Level 1</v>
      </c>
      <c r="BH8" s="29" t="str">
        <f t="shared" si="3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
      <c r="A9" s="28" t="s">
        <v>79</v>
      </c>
      <c r="B9" s="28" t="str">
        <f t="shared" si="2"/>
        <v>SUFIYAN PASHA</v>
      </c>
      <c r="C9" s="28" t="s">
        <v>80</v>
      </c>
      <c r="D9" s="26" t="b">
        <v>1</v>
      </c>
      <c r="E9" s="29" t="b">
        <v>0</v>
      </c>
      <c r="F9" s="29" t="b">
        <v>0</v>
      </c>
      <c r="G9" s="42">
        <v>3.0</v>
      </c>
      <c r="H9" s="42">
        <v>2.0</v>
      </c>
      <c r="I9" s="42">
        <v>6.0</v>
      </c>
      <c r="J9" s="42">
        <v>7.0</v>
      </c>
      <c r="K9" s="42">
        <v>3.0</v>
      </c>
      <c r="L9" s="42">
        <f t="shared" ref="L9:L10" si="32">SUM(H9:K9)</f>
        <v>18</v>
      </c>
      <c r="M9" s="42">
        <f t="shared" ref="M9:M10" si="33">IFERROR(ROUND((H9/L9)*100, 0), 0)
</f>
        <v>11</v>
      </c>
      <c r="N9" s="42">
        <f t="shared" ref="N9:N10" si="34">IFERROR(ROUND((I9/L9)*100, 0), 0)
</f>
        <v>33</v>
      </c>
      <c r="O9" s="42">
        <f t="shared" ref="O9:O10" si="35">IFERROR(ROUND((J9/L9)*100, 0), 0)
</f>
        <v>39</v>
      </c>
      <c r="P9" s="42">
        <f t="shared" ref="P9:P10" si="36">IFERROR(ROUND((J9/L9)*100, 0), 0)
</f>
        <v>39</v>
      </c>
      <c r="Q9" s="42" t="s">
        <v>81</v>
      </c>
      <c r="R9" s="43" t="s">
        <v>82</v>
      </c>
      <c r="AF9" s="30"/>
      <c r="AG9" s="4"/>
      <c r="AH9" s="4"/>
      <c r="AI9" s="4"/>
      <c r="AJ9" s="4"/>
      <c r="AK9" s="4"/>
      <c r="AL9" s="4"/>
      <c r="AM9" s="4"/>
      <c r="AN9" s="4"/>
      <c r="AV9" s="31"/>
      <c r="AW9" s="32" t="str">
        <f t="shared" si="14"/>
        <v>-</v>
      </c>
      <c r="AX9" s="32" t="str">
        <f t="shared" si="15"/>
        <v>-</v>
      </c>
      <c r="BA9" s="33"/>
      <c r="BB9" s="34"/>
      <c r="BC9" s="35"/>
      <c r="BD9" s="36">
        <v>0.0</v>
      </c>
      <c r="BE9" s="37">
        <f t="shared" si="16"/>
        <v>0</v>
      </c>
    </row>
    <row r="10">
      <c r="A10" s="28" t="s">
        <v>83</v>
      </c>
      <c r="B10" s="28" t="str">
        <f t="shared" si="2"/>
        <v>MURALIDHAR AS</v>
      </c>
      <c r="C10" s="28" t="s">
        <v>84</v>
      </c>
      <c r="D10" s="26" t="b">
        <v>1</v>
      </c>
      <c r="E10" s="29" t="b">
        <v>0</v>
      </c>
      <c r="F10" s="29" t="b">
        <v>0</v>
      </c>
      <c r="G10" s="26">
        <v>3.0</v>
      </c>
      <c r="H10" s="26">
        <v>8.0</v>
      </c>
      <c r="I10" s="26">
        <v>6.0</v>
      </c>
      <c r="J10" s="26">
        <v>7.0</v>
      </c>
      <c r="K10" s="26">
        <v>3.0</v>
      </c>
      <c r="L10" s="42">
        <f t="shared" si="32"/>
        <v>24</v>
      </c>
      <c r="M10" s="42">
        <f t="shared" si="33"/>
        <v>33</v>
      </c>
      <c r="N10" s="42">
        <f t="shared" si="34"/>
        <v>25</v>
      </c>
      <c r="O10" s="42">
        <f t="shared" si="35"/>
        <v>29</v>
      </c>
      <c r="P10" s="42">
        <f t="shared" si="36"/>
        <v>29</v>
      </c>
      <c r="Q10" s="26" t="s">
        <v>85</v>
      </c>
      <c r="R10" s="26" t="s">
        <v>86</v>
      </c>
      <c r="AF10" s="30"/>
      <c r="AG10" s="4"/>
      <c r="AH10" s="4"/>
      <c r="AI10" s="4"/>
      <c r="AJ10" s="4"/>
      <c r="AK10" s="4"/>
      <c r="AL10" s="4"/>
      <c r="AM10" s="4"/>
      <c r="AN10" s="4"/>
      <c r="AV10" s="31"/>
      <c r="AW10" s="32" t="str">
        <f t="shared" si="14"/>
        <v>-</v>
      </c>
      <c r="AX10" s="32" t="str">
        <f t="shared" si="15"/>
        <v>-</v>
      </c>
      <c r="BA10" s="33"/>
      <c r="BB10" s="34"/>
      <c r="BC10" s="35"/>
      <c r="BD10" s="36">
        <v>0.0</v>
      </c>
      <c r="BE10" s="37">
        <f t="shared" si="16"/>
        <v>0</v>
      </c>
    </row>
    <row r="11">
      <c r="A11" s="27" t="s">
        <v>87</v>
      </c>
      <c r="B11" s="28" t="str">
        <f t="shared" si="2"/>
        <v>LIKITH GOWDA K</v>
      </c>
      <c r="C11" s="27" t="s">
        <v>88</v>
      </c>
      <c r="D11" s="29" t="b">
        <v>0</v>
      </c>
      <c r="E11" s="26" t="b">
        <v>1</v>
      </c>
      <c r="F11" s="26" t="b">
        <v>1</v>
      </c>
      <c r="S11" s="26" t="s">
        <v>61</v>
      </c>
      <c r="T11" s="26">
        <v>3.0</v>
      </c>
      <c r="U11" s="26">
        <v>6.0</v>
      </c>
      <c r="V11" s="26">
        <v>8.0</v>
      </c>
      <c r="W11" s="26">
        <v>5.0</v>
      </c>
      <c r="X11" s="26">
        <v>2.0</v>
      </c>
      <c r="Y11" s="26">
        <v>6.0</v>
      </c>
      <c r="Z11" s="26">
        <v>0.0</v>
      </c>
      <c r="AA11" s="26">
        <v>2.0</v>
      </c>
      <c r="AB11" s="26">
        <v>0.0</v>
      </c>
      <c r="AC11" s="30">
        <f t="shared" ref="AC11:AC14" si="38">T11+U11+V11</f>
        <v>17</v>
      </c>
      <c r="AD11" s="30">
        <f t="shared" ref="AD11:AD14" si="39">W11+X11+Y11</f>
        <v>13</v>
      </c>
      <c r="AE11" s="30">
        <f t="shared" ref="AE11:AE14" si="40">Z11+AA11+AB11</f>
        <v>2</v>
      </c>
      <c r="AF11" s="30">
        <f t="shared" ref="AF11:AF14" si="41">SUM(T11:AB11)</f>
        <v>32</v>
      </c>
      <c r="AG11" s="4" t="str">
        <f t="shared" ref="AG11:AG14" si="42">IF(AF11&lt;=8, "L1 - Below Average", IF(AF11&lt;=26, "L2 - Above Average", IF(AF11&lt;=50, "L3 - Exceptional", "Out of Range")))</f>
        <v>L3 - Exceptional</v>
      </c>
      <c r="AH11" s="4" t="str">
        <f t="shared" ref="AH11:AH14" si="43">IF((T11+U11+V11)&lt;=3, "L1 - Below Average", IF((T11+U11+V11)&lt;=11, "L2 - Above Average", IF((T11+U11+V11)&lt;=17, "L3 - Exceptional", "Out of Range")))</f>
        <v>L3 - Exceptional</v>
      </c>
      <c r="AI11" s="4" t="str">
        <f t="shared" ref="AI11:AI14" si="44">IF((W11+X11+Y11)&lt;=5, "L1 - Below Average", IF((W11+X11+Y11)&lt;=9, "L2 - Above Average", IF((W11+X11+Y11)&lt;=15, "L3 - Exceptional", "Out of Range")))</f>
        <v>L3 - Exceptional</v>
      </c>
      <c r="AJ11" s="4" t="str">
        <f t="shared" ref="AJ11:AJ14" si="45">IF((Z11+AA11+AB11)&lt;=4, "L1 - Below Average", IF((Z11+AA11+AB11)&lt;=6, "L2 - Above Average", IF((Z11+AA11+AB11)&lt;=18, "L3 - Exceptional", "Out of Range")))</f>
        <v>L1 - Below Average</v>
      </c>
      <c r="AK11" s="4" t="str">
        <f t="shared" ref="AK11:AK14" si="46">SWITCH(AH11,"L1 -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1" s="4" t="str">
        <f t="shared" ref="AL11:AM11" si="37">SWITCH(AI11,"L1 -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1" s="4" t="str">
        <f t="shared" si="37"/>
        <v>Your performance indicates that there’s room for improvement in understanding and applying quantitative concepts. With more practice, you can strengthen your skills in this area.</v>
      </c>
      <c r="AN11" s="4" t="str">
        <f t="shared" ref="AN11:AN14" si="48">SWITCH(AG11,"L1 -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11" s="26" t="s">
        <v>89</v>
      </c>
      <c r="AP11" s="26">
        <v>10.0</v>
      </c>
      <c r="AQ11" s="26">
        <v>7.0</v>
      </c>
      <c r="AR11" s="26">
        <v>10.0</v>
      </c>
      <c r="AS11" s="26">
        <v>10.0</v>
      </c>
      <c r="AT11" s="26">
        <v>37.0</v>
      </c>
      <c r="AU11" s="26">
        <v>9.25</v>
      </c>
      <c r="AV11" s="31" t="str">
        <f t="shared" ref="AV11:AV14" si="49">IF(AU11&lt;=1, "L4 - Basics", IF(AU11&lt;=3, "L3 - GSI", IF(AU11&lt;=6, "L2 - GCC", "L1 - MAANG")))</f>
        <v>L1 - MAANG</v>
      </c>
      <c r="AW11" s="32" t="str">
        <f t="shared" si="14"/>
        <v>L1</v>
      </c>
      <c r="AX11" s="32" t="str">
        <f t="shared" si="15"/>
        <v>MAANG</v>
      </c>
      <c r="AY11" s="26" t="str">
        <f t="shared" ref="AY11:AY14" si="50">SWITCH(AV11,"L1 -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1" s="26" t="str">
        <f t="shared" ref="AZ11:AZ14" si="51">SWITCH(AV11,"L1 -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1" s="38">
        <v>0.0</v>
      </c>
      <c r="BB11" s="39">
        <v>0.0</v>
      </c>
      <c r="BC11" s="40">
        <v>0.0</v>
      </c>
      <c r="BD11" s="36">
        <v>6.0</v>
      </c>
      <c r="BE11" s="37">
        <f t="shared" si="16"/>
        <v>6</v>
      </c>
      <c r="BF11" s="26">
        <v>6.0</v>
      </c>
      <c r="BG11" s="29" t="str">
        <f>if(BF11&lt;=6,"Level 1", if(AR10&lt;=22,"Level 2",IF(AR10&lt;=43,"Level 3","Level 4")))</f>
        <v>Level 1</v>
      </c>
      <c r="BH11" s="29" t="str">
        <f t="shared" ref="BH11:BH14" si="52">SWITCH(BG11,"Level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
      <c r="A12" s="27" t="s">
        <v>90</v>
      </c>
      <c r="B12" s="28" t="str">
        <f t="shared" si="2"/>
        <v>MAHESHWARI M</v>
      </c>
      <c r="C12" s="27" t="s">
        <v>91</v>
      </c>
      <c r="D12" s="29" t="b">
        <v>0</v>
      </c>
      <c r="E12" s="26" t="b">
        <v>1</v>
      </c>
      <c r="F12" s="26" t="b">
        <v>1</v>
      </c>
      <c r="S12" s="26" t="s">
        <v>61</v>
      </c>
      <c r="T12" s="26">
        <v>3.0</v>
      </c>
      <c r="U12" s="26">
        <v>6.0</v>
      </c>
      <c r="V12" s="26">
        <v>8.0</v>
      </c>
      <c r="W12" s="26">
        <v>4.0</v>
      </c>
      <c r="X12" s="26">
        <v>2.0</v>
      </c>
      <c r="Y12" s="26">
        <v>3.0</v>
      </c>
      <c r="Z12" s="26">
        <v>0.0</v>
      </c>
      <c r="AA12" s="26">
        <v>2.0</v>
      </c>
      <c r="AB12" s="26">
        <v>6.0</v>
      </c>
      <c r="AC12" s="30">
        <f t="shared" si="38"/>
        <v>17</v>
      </c>
      <c r="AD12" s="30">
        <f t="shared" si="39"/>
        <v>9</v>
      </c>
      <c r="AE12" s="30">
        <f t="shared" si="40"/>
        <v>8</v>
      </c>
      <c r="AF12" s="30">
        <f t="shared" si="41"/>
        <v>34</v>
      </c>
      <c r="AG12" s="4" t="str">
        <f t="shared" si="42"/>
        <v>L3 - Exceptional</v>
      </c>
      <c r="AH12" s="4" t="str">
        <f t="shared" si="43"/>
        <v>L3 - Exceptional</v>
      </c>
      <c r="AI12" s="4" t="str">
        <f t="shared" si="44"/>
        <v>L2 - Above Average</v>
      </c>
      <c r="AJ12" s="4" t="str">
        <f t="shared" si="45"/>
        <v>L3 - Exceptional</v>
      </c>
      <c r="AK12" s="4" t="str">
        <f t="shared" si="46"/>
        <v>Outstanding verbal skills! Your ability to understand, interpret, and express ideas through words is exceptional. Keep pushing the limits to master even more advanced language tasks.</v>
      </c>
      <c r="AL12" s="4" t="str">
        <f t="shared" ref="AL12:AM12" si="47">SWITCH(AI12,"L1 -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 s="4" t="str">
        <f t="shared" si="47"/>
        <v>Excellent work! You have shown exceptional aptitude in quantitative reasoning, tackling problems with ease and accuracy. Keep up the great work, and challenge yourself further to stay ahead.</v>
      </c>
      <c r="AN12" s="4" t="str">
        <f t="shared" si="48"/>
        <v>Your aptitude is exceptional across all categories! You are excelling and have the potential to perform at the highest levels. Keep challenging yourself, and consider exploring more advanced materials to maintain your performance.</v>
      </c>
      <c r="AO12" s="26" t="s">
        <v>92</v>
      </c>
      <c r="AP12" s="26">
        <v>6.0</v>
      </c>
      <c r="AQ12" s="26">
        <v>10.0</v>
      </c>
      <c r="AR12" s="26">
        <v>10.0</v>
      </c>
      <c r="AS12" s="26">
        <v>10.0</v>
      </c>
      <c r="AT12" s="26">
        <v>36.0</v>
      </c>
      <c r="AU12" s="26">
        <v>9.0</v>
      </c>
      <c r="AV12" s="31" t="str">
        <f t="shared" si="49"/>
        <v>L1 - MAANG</v>
      </c>
      <c r="AW12" s="32" t="str">
        <f t="shared" si="14"/>
        <v>L1</v>
      </c>
      <c r="AX12" s="32" t="str">
        <f t="shared" si="15"/>
        <v>MAANG</v>
      </c>
      <c r="AY12" s="26" t="str">
        <f t="shared" si="50"/>
        <v>Top-tier companies like MAANG and high-performing teams in GCCs. </v>
      </c>
      <c r="AZ12" s="26" t="str">
        <f t="shared" si="51"/>
        <v>Your advanced knowledge makes you ideal for roles like Software Engineer, Algorithm Developer, or Data Scientist in challenging, high-impact environments.</v>
      </c>
      <c r="BA12" s="38">
        <v>0.0</v>
      </c>
      <c r="BB12" s="39">
        <v>0.0</v>
      </c>
      <c r="BC12" s="40">
        <v>0.0</v>
      </c>
      <c r="BD12" s="36">
        <v>6.0</v>
      </c>
      <c r="BE12" s="37">
        <f t="shared" si="16"/>
        <v>6</v>
      </c>
      <c r="BF12" s="26">
        <v>6.0</v>
      </c>
      <c r="BG12" s="29" t="str">
        <f>if(BF12&lt;=6,"Level 1", if(#REF!&lt;=22,"Level 2",IF(#REF!&lt;=43,"Level 3","Level 4")))</f>
        <v>Level 1</v>
      </c>
      <c r="BH12" s="29" t="str">
        <f t="shared" si="5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
      <c r="A13" s="27" t="s">
        <v>93</v>
      </c>
      <c r="B13" s="28" t="str">
        <f t="shared" si="2"/>
        <v>MEGHANA M</v>
      </c>
      <c r="C13" s="27" t="s">
        <v>94</v>
      </c>
      <c r="D13" s="29" t="b">
        <v>0</v>
      </c>
      <c r="E13" s="26" t="b">
        <v>1</v>
      </c>
      <c r="F13" s="26" t="b">
        <v>1</v>
      </c>
      <c r="S13" s="26" t="s">
        <v>61</v>
      </c>
      <c r="T13" s="26">
        <v>0.0</v>
      </c>
      <c r="U13" s="26">
        <v>4.0</v>
      </c>
      <c r="V13" s="26">
        <v>2.0</v>
      </c>
      <c r="W13" s="26">
        <v>4.0</v>
      </c>
      <c r="X13" s="26">
        <v>0.0</v>
      </c>
      <c r="Y13" s="26">
        <v>3.0</v>
      </c>
      <c r="Z13" s="26">
        <v>0.0</v>
      </c>
      <c r="AA13" s="26">
        <v>2.0</v>
      </c>
      <c r="AB13" s="26">
        <v>0.0</v>
      </c>
      <c r="AC13" s="30">
        <f t="shared" si="38"/>
        <v>6</v>
      </c>
      <c r="AD13" s="30">
        <f t="shared" si="39"/>
        <v>7</v>
      </c>
      <c r="AE13" s="30">
        <f t="shared" si="40"/>
        <v>2</v>
      </c>
      <c r="AF13" s="30">
        <f t="shared" si="41"/>
        <v>15</v>
      </c>
      <c r="AG13" s="4" t="str">
        <f t="shared" si="42"/>
        <v>L2 - Above Average</v>
      </c>
      <c r="AH13" s="4" t="str">
        <f t="shared" si="43"/>
        <v>L2 - Above Average</v>
      </c>
      <c r="AI13" s="4" t="str">
        <f t="shared" si="44"/>
        <v>L2 - Above Average</v>
      </c>
      <c r="AJ13" s="4" t="str">
        <f t="shared" si="45"/>
        <v>L1 - Below Average</v>
      </c>
      <c r="AK13" s="4" t="str">
        <f t="shared" si="46"/>
        <v>You’ve displayed strong verbal reasoning abilities, understanding complex texts and articulating ideas clearly. Continue to expand your vocabulary and comprehension to stay sharp.</v>
      </c>
      <c r="AL13" s="4" t="str">
        <f t="shared" ref="AL13:AM13" si="53">SWITCH(AI13,"L1 -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3" s="4" t="str">
        <f t="shared" si="53"/>
        <v>Your performance indicates that there’s room for improvement in understanding and applying quantitative concepts. With more practice, you can strengthen your skills in this area.</v>
      </c>
      <c r="AN13" s="4" t="str">
        <f t="shared" si="48"/>
        <v>You have a strong foundation and are performing well across all categories. Keep up the great work and aim for continuous improvement to achieve even higher levels of performance.</v>
      </c>
      <c r="AO13" s="26" t="s">
        <v>95</v>
      </c>
      <c r="AP13" s="26">
        <v>10.0</v>
      </c>
      <c r="AQ13" s="26">
        <v>10.0</v>
      </c>
      <c r="AR13" s="26">
        <v>10.0</v>
      </c>
      <c r="AS13" s="26">
        <v>6.0</v>
      </c>
      <c r="AT13" s="26">
        <v>36.0</v>
      </c>
      <c r="AU13" s="26">
        <v>9.0</v>
      </c>
      <c r="AV13" s="31" t="str">
        <f t="shared" si="49"/>
        <v>L1 - MAANG</v>
      </c>
      <c r="AW13" s="32" t="str">
        <f t="shared" si="14"/>
        <v>L1</v>
      </c>
      <c r="AX13" s="32" t="str">
        <f t="shared" si="15"/>
        <v>MAANG</v>
      </c>
      <c r="AY13" s="26" t="str">
        <f t="shared" si="50"/>
        <v>Top-tier companies like MAANG and high-performing teams in GCCs. </v>
      </c>
      <c r="AZ13" s="26" t="str">
        <f t="shared" si="51"/>
        <v>Your advanced knowledge makes you ideal for roles like Software Engineer, Algorithm Developer, or Data Scientist in challenging, high-impact environments.</v>
      </c>
      <c r="BA13" s="38">
        <v>0.0</v>
      </c>
      <c r="BB13" s="39">
        <v>0.0</v>
      </c>
      <c r="BC13" s="40">
        <v>0.0</v>
      </c>
      <c r="BD13" s="36">
        <v>6.0</v>
      </c>
      <c r="BE13" s="37">
        <f t="shared" si="16"/>
        <v>6</v>
      </c>
      <c r="BF13" s="26">
        <v>6.0</v>
      </c>
      <c r="BG13" s="29" t="str">
        <f t="shared" ref="BG13:BG14" si="55">if(BF13&lt;=6,"Level 1", if(AR12&lt;=22,"Level 2",IF(AR12&lt;=43,"Level 3","Level 4")))</f>
        <v>Level 1</v>
      </c>
      <c r="BH13" s="29" t="str">
        <f t="shared" si="5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
      <c r="A14" s="27" t="s">
        <v>96</v>
      </c>
      <c r="B14" s="28" t="str">
        <f t="shared" si="2"/>
        <v>NIRANJAN C</v>
      </c>
      <c r="C14" s="27" t="s">
        <v>97</v>
      </c>
      <c r="D14" s="29" t="b">
        <v>0</v>
      </c>
      <c r="E14" s="26" t="b">
        <v>1</v>
      </c>
      <c r="F14" s="26" t="b">
        <v>1</v>
      </c>
      <c r="S14" s="26" t="s">
        <v>61</v>
      </c>
      <c r="T14" s="26">
        <v>3.0</v>
      </c>
      <c r="U14" s="26">
        <v>6.0</v>
      </c>
      <c r="V14" s="26">
        <v>8.0</v>
      </c>
      <c r="W14" s="26">
        <v>5.0</v>
      </c>
      <c r="X14" s="26">
        <v>2.0</v>
      </c>
      <c r="Y14" s="26">
        <v>6.0</v>
      </c>
      <c r="Z14" s="26">
        <v>0.0</v>
      </c>
      <c r="AA14" s="26">
        <v>2.0</v>
      </c>
      <c r="AB14" s="26">
        <v>6.0</v>
      </c>
      <c r="AC14" s="30">
        <f t="shared" si="38"/>
        <v>17</v>
      </c>
      <c r="AD14" s="30">
        <f t="shared" si="39"/>
        <v>13</v>
      </c>
      <c r="AE14" s="30">
        <f t="shared" si="40"/>
        <v>8</v>
      </c>
      <c r="AF14" s="30">
        <f t="shared" si="41"/>
        <v>38</v>
      </c>
      <c r="AG14" s="4" t="str">
        <f t="shared" si="42"/>
        <v>L3 - Exceptional</v>
      </c>
      <c r="AH14" s="4" t="str">
        <f t="shared" si="43"/>
        <v>L3 - Exceptional</v>
      </c>
      <c r="AI14" s="4" t="str">
        <f t="shared" si="44"/>
        <v>L3 - Exceptional</v>
      </c>
      <c r="AJ14" s="4" t="str">
        <f t="shared" si="45"/>
        <v>L3 - Exceptional</v>
      </c>
      <c r="AK14" s="4" t="str">
        <f t="shared" si="46"/>
        <v>Outstanding verbal skills! Your ability to understand, interpret, and express ideas through words is exceptional. Keep pushing the limits to master even more advanced language tasks.</v>
      </c>
      <c r="AL14" s="4" t="str">
        <f t="shared" ref="AL14:AM14" si="54">SWITCH(AI14,"L1 -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4" s="4" t="str">
        <f t="shared" si="54"/>
        <v>Excellent work! You have shown exceptional aptitude in quantitative reasoning, tackling problems with ease and accuracy. Keep up the great work, and challenge yourself further to stay ahead.</v>
      </c>
      <c r="AN14" s="4" t="str">
        <f t="shared" si="48"/>
        <v>Your aptitude is exceptional across all categories! You are excelling and have the potential to perform at the highest levels. Keep challenging yourself, and consider exploring more advanced materials to maintain your performance.</v>
      </c>
      <c r="AO14" s="26" t="s">
        <v>98</v>
      </c>
      <c r="AP14" s="26">
        <v>10.0</v>
      </c>
      <c r="AQ14" s="26">
        <v>10.0</v>
      </c>
      <c r="AR14" s="26">
        <v>10.0</v>
      </c>
      <c r="AS14" s="26">
        <v>8.0</v>
      </c>
      <c r="AT14" s="26">
        <v>38.0</v>
      </c>
      <c r="AU14" s="26">
        <v>9.5</v>
      </c>
      <c r="AV14" s="31" t="str">
        <f t="shared" si="49"/>
        <v>L1 - MAANG</v>
      </c>
      <c r="AW14" s="32" t="str">
        <f t="shared" si="14"/>
        <v>L1</v>
      </c>
      <c r="AX14" s="32" t="str">
        <f t="shared" si="15"/>
        <v>MAANG</v>
      </c>
      <c r="AY14" s="26" t="str">
        <f t="shared" si="50"/>
        <v>Top-tier companies like MAANG and high-performing teams in GCCs. </v>
      </c>
      <c r="AZ14" s="26" t="str">
        <f t="shared" si="51"/>
        <v>Your advanced knowledge makes you ideal for roles like Software Engineer, Algorithm Developer, or Data Scientist in challenging, high-impact environments.</v>
      </c>
      <c r="BA14" s="38">
        <v>0.0</v>
      </c>
      <c r="BB14" s="39">
        <v>0.0</v>
      </c>
      <c r="BC14" s="40">
        <v>0.0</v>
      </c>
      <c r="BD14" s="36">
        <v>6.0</v>
      </c>
      <c r="BE14" s="37">
        <f t="shared" si="16"/>
        <v>6</v>
      </c>
      <c r="BF14" s="26">
        <v>6.0</v>
      </c>
      <c r="BG14" s="29" t="str">
        <f t="shared" si="55"/>
        <v>Level 1</v>
      </c>
      <c r="BH14" s="29" t="str">
        <f t="shared" si="5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
      <c r="A15" s="28" t="s">
        <v>99</v>
      </c>
      <c r="B15" s="28" t="str">
        <f t="shared" si="2"/>
        <v>HARSHVARDHAN RAWAL</v>
      </c>
      <c r="C15" s="28" t="s">
        <v>100</v>
      </c>
      <c r="D15" s="26" t="b">
        <v>1</v>
      </c>
      <c r="E15" s="29" t="b">
        <v>0</v>
      </c>
      <c r="F15" s="29" t="b">
        <v>0</v>
      </c>
      <c r="G15" s="26">
        <v>3.0</v>
      </c>
      <c r="H15" s="26">
        <v>4.0</v>
      </c>
      <c r="I15" s="26">
        <v>6.0</v>
      </c>
      <c r="J15" s="26">
        <v>7.0</v>
      </c>
      <c r="K15" s="26">
        <v>3.0</v>
      </c>
      <c r="L15" s="42">
        <f>SUM(H15:K15)</f>
        <v>20</v>
      </c>
      <c r="M15" s="42">
        <f>IFERROR(ROUND((H15/L15)*100, 0), 0)
</f>
        <v>20</v>
      </c>
      <c r="N15" s="42">
        <f>IFERROR(ROUND((I15/L15)*100, 0), 0)
</f>
        <v>30</v>
      </c>
      <c r="O15" s="42">
        <f>IFERROR(ROUND((J15/L15)*100, 0), 0)
</f>
        <v>35</v>
      </c>
      <c r="P15" s="42">
        <f>IFERROR(ROUND((J15/L15)*100, 0), 0)
</f>
        <v>35</v>
      </c>
      <c r="Q15" s="26" t="s">
        <v>81</v>
      </c>
      <c r="R15" s="26" t="s">
        <v>82</v>
      </c>
      <c r="AF15" s="30"/>
      <c r="AG15" s="4"/>
      <c r="AH15" s="4"/>
      <c r="AI15" s="4"/>
      <c r="AJ15" s="4"/>
      <c r="AK15" s="4"/>
      <c r="AL15" s="4"/>
      <c r="AM15" s="4"/>
      <c r="AN15" s="4"/>
      <c r="AV15" s="31"/>
      <c r="AW15" s="32" t="str">
        <f t="shared" si="14"/>
        <v>-</v>
      </c>
      <c r="AX15" s="32" t="str">
        <f t="shared" si="15"/>
        <v>-</v>
      </c>
      <c r="BA15" s="33"/>
      <c r="BB15" s="34"/>
      <c r="BC15" s="35"/>
      <c r="BD15" s="36">
        <v>0.0</v>
      </c>
      <c r="BE15" s="37">
        <f t="shared" si="16"/>
        <v>0</v>
      </c>
    </row>
    <row r="16">
      <c r="A16" s="27" t="s">
        <v>101</v>
      </c>
      <c r="B16" s="28" t="str">
        <f t="shared" si="2"/>
        <v>NOOR MADIHA FATHIMA </v>
      </c>
      <c r="C16" s="41" t="s">
        <v>102</v>
      </c>
      <c r="D16" s="29" t="b">
        <v>0</v>
      </c>
      <c r="E16" s="26" t="b">
        <v>1</v>
      </c>
      <c r="F16" s="29" t="b">
        <v>0</v>
      </c>
      <c r="S16" s="4" t="s">
        <v>61</v>
      </c>
      <c r="T16" s="30">
        <v>2.0</v>
      </c>
      <c r="U16" s="30">
        <v>4.0</v>
      </c>
      <c r="V16" s="30">
        <v>5.0</v>
      </c>
      <c r="W16" s="30">
        <v>2.0</v>
      </c>
      <c r="X16" s="30">
        <v>0.0</v>
      </c>
      <c r="Y16" s="30">
        <v>4.0</v>
      </c>
      <c r="Z16" s="30">
        <v>0.0</v>
      </c>
      <c r="AA16" s="30">
        <v>2.0</v>
      </c>
      <c r="AB16" s="30">
        <v>0.0</v>
      </c>
      <c r="AC16" s="30">
        <f t="shared" ref="AC16:AC18" si="57">T16+U16+V16</f>
        <v>11</v>
      </c>
      <c r="AD16" s="30">
        <f t="shared" ref="AD16:AD18" si="58">W16+X16+Y16</f>
        <v>6</v>
      </c>
      <c r="AE16" s="30">
        <f t="shared" ref="AE16:AE18" si="59">Z16+AA16+AB16</f>
        <v>2</v>
      </c>
      <c r="AF16" s="30">
        <f t="shared" ref="AF16:AF18" si="60">SUM(T16:AB16)</f>
        <v>19</v>
      </c>
      <c r="AG16" s="4" t="str">
        <f t="shared" ref="AG16:AG18" si="61">IF(AF16&lt;=8, "L1 - Below Average", IF(AF16&lt;=26, "L2 - Above Average", IF(AF16&lt;=50, "L3 - Exceptional", "Out of Range")))</f>
        <v>L2 - Above Average</v>
      </c>
      <c r="AH16" s="4" t="str">
        <f t="shared" ref="AH16:AH18" si="62">IF((T16+U16+V16)&lt;=3, "L1 - Below Average", IF((T16+U16+V16)&lt;=11, "L2 - Above Average", IF((T16+U16+V16)&lt;=17, "L3 - Exceptional", "Out of Range")))</f>
        <v>L2 - Above Average</v>
      </c>
      <c r="AI16" s="4" t="str">
        <f t="shared" ref="AI16:AI18" si="63">IF((W16+X16+Y16)&lt;=5, "L1 - Below Average", IF((W16+X16+Y16)&lt;=9, "L2 - Above Average", IF((W16+X16+Y16)&lt;=15, "L3 - Exceptional", "Out of Range")))</f>
        <v>L2 - Above Average</v>
      </c>
      <c r="AJ16" s="4" t="str">
        <f t="shared" ref="AJ16:AJ18" si="64">IF((Z16+AA16+AB16)&lt;=4, "L1 - Below Average", IF((Z16+AA16+AB16)&lt;=6, "L2 - Above Average", IF((Z16+AA16+AB16)&lt;=18, "L3 - Exceptional", "Out of Range")))</f>
        <v>L1 - Below Average</v>
      </c>
      <c r="AK16" s="4" t="str">
        <f t="shared" ref="AK16:AK18" si="65">SWITCH(AH16,"L1 -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6" s="4" t="str">
        <f t="shared" ref="AL16:AM16" si="56">SWITCH(AI16,"L1 -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6" s="4" t="str">
        <f t="shared" si="56"/>
        <v>Your performance indicates that there’s room for improvement in understanding and applying quantitative concepts. With more practice, you can strengthen your skills in this area.</v>
      </c>
      <c r="AN16" s="4" t="str">
        <f t="shared" ref="AN16:AN18" si="67">SWITCH(AG16,"L1 -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V16" s="31"/>
      <c r="AW16" s="32" t="str">
        <f t="shared" si="14"/>
        <v>-</v>
      </c>
      <c r="AX16" s="32" t="str">
        <f t="shared" si="15"/>
        <v>-</v>
      </c>
      <c r="BA16" s="33"/>
      <c r="BB16" s="34"/>
      <c r="BC16" s="35"/>
      <c r="BD16" s="36">
        <v>0.0</v>
      </c>
      <c r="BE16" s="37">
        <f t="shared" si="16"/>
        <v>0</v>
      </c>
    </row>
    <row r="17">
      <c r="A17" s="27" t="s">
        <v>103</v>
      </c>
      <c r="B17" s="28" t="str">
        <f t="shared" si="2"/>
        <v>ROHITH BORANA</v>
      </c>
      <c r="C17" s="27" t="s">
        <v>104</v>
      </c>
      <c r="D17" s="29" t="b">
        <v>0</v>
      </c>
      <c r="E17" s="26" t="b">
        <v>1</v>
      </c>
      <c r="F17" s="26" t="b">
        <v>1</v>
      </c>
      <c r="S17" s="26" t="s">
        <v>61</v>
      </c>
      <c r="T17" s="26">
        <v>2.0</v>
      </c>
      <c r="U17" s="26">
        <v>6.0</v>
      </c>
      <c r="V17" s="26">
        <v>8.0</v>
      </c>
      <c r="W17" s="26">
        <v>4.0</v>
      </c>
      <c r="X17" s="26">
        <v>2.0</v>
      </c>
      <c r="Y17" s="26">
        <v>0.0</v>
      </c>
      <c r="Z17" s="26">
        <v>0.0</v>
      </c>
      <c r="AA17" s="26">
        <v>2.0</v>
      </c>
      <c r="AB17" s="26">
        <v>6.0</v>
      </c>
      <c r="AC17" s="30">
        <f t="shared" si="57"/>
        <v>16</v>
      </c>
      <c r="AD17" s="30">
        <f t="shared" si="58"/>
        <v>6</v>
      </c>
      <c r="AE17" s="30">
        <f t="shared" si="59"/>
        <v>8</v>
      </c>
      <c r="AF17" s="30">
        <f t="shared" si="60"/>
        <v>30</v>
      </c>
      <c r="AG17" s="4" t="str">
        <f t="shared" si="61"/>
        <v>L3 - Exceptional</v>
      </c>
      <c r="AH17" s="4" t="str">
        <f t="shared" si="62"/>
        <v>L3 - Exceptional</v>
      </c>
      <c r="AI17" s="4" t="str">
        <f t="shared" si="63"/>
        <v>L2 - Above Average</v>
      </c>
      <c r="AJ17" s="4" t="str">
        <f t="shared" si="64"/>
        <v>L3 - Exceptional</v>
      </c>
      <c r="AK17" s="4" t="str">
        <f t="shared" si="65"/>
        <v>Outstanding verbal skills! Your ability to understand, interpret, and express ideas through words is exceptional. Keep pushing the limits to master even more advanced language tasks.</v>
      </c>
      <c r="AL17" s="4" t="str">
        <f t="shared" ref="AL17:AM17" si="66">SWITCH(AI17,"L1 -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7" s="4" t="str">
        <f t="shared" si="66"/>
        <v>Excellent work! You have shown exceptional aptitude in quantitative reasoning, tackling problems with ease and accuracy. Keep up the great work, and challenge yourself further to stay ahead.</v>
      </c>
      <c r="AN17" s="4" t="str">
        <f t="shared" si="67"/>
        <v>Your aptitude is exceptional across all categories! You are excelling and have the potential to perform at the highest levels. Keep challenging yourself, and consider exploring more advanced materials to maintain your performance.</v>
      </c>
      <c r="AO17" s="26" t="s">
        <v>105</v>
      </c>
      <c r="AP17" s="26">
        <v>9.0</v>
      </c>
      <c r="AQ17" s="26">
        <v>7.0</v>
      </c>
      <c r="AR17" s="26">
        <v>8.0</v>
      </c>
      <c r="AS17" s="26">
        <v>3.0</v>
      </c>
      <c r="AT17" s="26">
        <v>27.0</v>
      </c>
      <c r="AU17" s="26">
        <v>6.75</v>
      </c>
      <c r="AV17" s="31" t="str">
        <f t="shared" ref="AV17:AV18" si="69">IF(AU17&lt;=1, "L4 - Basics", IF(AU17&lt;=3, "L3 - GSI", IF(AU17&lt;=6, "L2 - GCC", "L1 - MAANG")))</f>
        <v>L1 - MAANG</v>
      </c>
      <c r="AW17" s="32" t="str">
        <f t="shared" si="14"/>
        <v>L1</v>
      </c>
      <c r="AX17" s="32" t="str">
        <f t="shared" si="15"/>
        <v>MAANG</v>
      </c>
      <c r="AY17" s="26" t="str">
        <f t="shared" ref="AY17:AY18" si="70">SWITCH(AV17,"L1 -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7" s="26" t="str">
        <f t="shared" ref="AZ17:AZ18" si="71">SWITCH(AV17,"L1 -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7" s="38">
        <v>0.0</v>
      </c>
      <c r="BB17" s="39">
        <v>0.0</v>
      </c>
      <c r="BC17" s="40">
        <v>0.0</v>
      </c>
      <c r="BD17" s="36">
        <v>6.0</v>
      </c>
      <c r="BE17" s="37">
        <f t="shared" si="16"/>
        <v>6</v>
      </c>
      <c r="BF17" s="26">
        <v>6.0</v>
      </c>
      <c r="BG17" s="29" t="str">
        <f t="shared" ref="BG17:BG18" si="72">if(BF17&lt;=6,"Level 1", if(AR16&lt;=22,"Level 2",IF(AR16&lt;=43,"Level 3","Level 4")))</f>
        <v>Level 1</v>
      </c>
      <c r="BH17" s="29" t="str">
        <f t="shared" ref="BH17:BH18" si="73">SWITCH(BG17,"Level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
      <c r="A18" s="27" t="s">
        <v>106</v>
      </c>
      <c r="B18" s="28" t="str">
        <f t="shared" si="2"/>
        <v>SHAMBHAVI M P</v>
      </c>
      <c r="C18" s="27" t="s">
        <v>107</v>
      </c>
      <c r="D18" s="29" t="b">
        <v>0</v>
      </c>
      <c r="E18" s="26" t="b">
        <v>1</v>
      </c>
      <c r="F18" s="26" t="b">
        <v>1</v>
      </c>
      <c r="S18" s="26" t="s">
        <v>61</v>
      </c>
      <c r="T18" s="26">
        <v>2.0</v>
      </c>
      <c r="U18" s="26">
        <v>4.0</v>
      </c>
      <c r="V18" s="26">
        <v>0.0</v>
      </c>
      <c r="W18" s="26">
        <v>2.0</v>
      </c>
      <c r="X18" s="26">
        <v>0.0</v>
      </c>
      <c r="Y18" s="26">
        <v>3.0</v>
      </c>
      <c r="Z18" s="26">
        <v>0.0</v>
      </c>
      <c r="AA18" s="26">
        <v>2.0</v>
      </c>
      <c r="AB18" s="26">
        <v>9.0</v>
      </c>
      <c r="AC18" s="30">
        <f t="shared" si="57"/>
        <v>6</v>
      </c>
      <c r="AD18" s="30">
        <f t="shared" si="58"/>
        <v>5</v>
      </c>
      <c r="AE18" s="30">
        <f t="shared" si="59"/>
        <v>11</v>
      </c>
      <c r="AF18" s="30">
        <f t="shared" si="60"/>
        <v>22</v>
      </c>
      <c r="AG18" s="4" t="str">
        <f t="shared" si="61"/>
        <v>L2 - Above Average</v>
      </c>
      <c r="AH18" s="4" t="str">
        <f t="shared" si="62"/>
        <v>L2 - Above Average</v>
      </c>
      <c r="AI18" s="4" t="str">
        <f t="shared" si="63"/>
        <v>L1 - Below Average</v>
      </c>
      <c r="AJ18" s="4" t="str">
        <f t="shared" si="64"/>
        <v>L3 - Exceptional</v>
      </c>
      <c r="AK18" s="4" t="str">
        <f t="shared" si="65"/>
        <v>You’ve displayed strong verbal reasoning abilities, understanding complex texts and articulating ideas clearly. Continue to expand your vocabulary and comprehension to stay sharp.</v>
      </c>
      <c r="AL18" s="4" t="str">
        <f t="shared" ref="AL18:AM18" si="68">SWITCH(AI18,"L1 -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 s="4" t="str">
        <f t="shared" si="68"/>
        <v>Excellent work! You have shown exceptional aptitude in quantitative reasoning, tackling problems with ease and accuracy. Keep up the great work, and challenge yourself further to stay ahead.</v>
      </c>
      <c r="AN18" s="4" t="str">
        <f t="shared" si="67"/>
        <v>You have a strong foundation and are performing well across all categories. Keep up the great work and aim for continuous improvement to achieve even higher levels of performance.</v>
      </c>
      <c r="AO18" s="26" t="s">
        <v>108</v>
      </c>
      <c r="AP18" s="26">
        <v>9.0</v>
      </c>
      <c r="AQ18" s="26">
        <v>7.0</v>
      </c>
      <c r="AR18" s="26">
        <v>2.0</v>
      </c>
      <c r="AS18" s="26">
        <v>6.0</v>
      </c>
      <c r="AT18" s="26">
        <v>24.0</v>
      </c>
      <c r="AU18" s="26">
        <v>6.0</v>
      </c>
      <c r="AV18" s="31" t="str">
        <f t="shared" si="69"/>
        <v>L2 - GCC</v>
      </c>
      <c r="AW18" s="32" t="str">
        <f t="shared" si="14"/>
        <v>L2</v>
      </c>
      <c r="AX18" s="32" t="str">
        <f t="shared" si="15"/>
        <v>GCC</v>
      </c>
      <c r="AY18" s="26" t="str">
        <f t="shared" si="70"/>
        <v>Roles in GCCs, GSIs or mid-tier product companies.</v>
      </c>
      <c r="AZ18" s="26" t="str">
        <f t="shared" si="71"/>
        <v>Your solid understanding of algorithms and data structures fits roles like Backend Developer or Application Engineer.</v>
      </c>
      <c r="BA18" s="38">
        <v>0.0</v>
      </c>
      <c r="BB18" s="39">
        <v>0.0</v>
      </c>
      <c r="BC18" s="40">
        <v>0.0</v>
      </c>
      <c r="BD18" s="36">
        <v>6.0</v>
      </c>
      <c r="BE18" s="37">
        <f t="shared" si="16"/>
        <v>6</v>
      </c>
      <c r="BF18" s="26">
        <v>6.0</v>
      </c>
      <c r="BG18" s="29" t="str">
        <f t="shared" si="72"/>
        <v>Level 1</v>
      </c>
      <c r="BH18" s="29" t="str">
        <f t="shared" si="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
      <c r="A19" s="28" t="s">
        <v>109</v>
      </c>
      <c r="B19" s="28" t="str">
        <f t="shared" si="2"/>
        <v>VISMAY B S</v>
      </c>
      <c r="C19" s="28" t="s">
        <v>110</v>
      </c>
      <c r="D19" s="26" t="b">
        <v>1</v>
      </c>
      <c r="E19" s="29" t="b">
        <v>0</v>
      </c>
      <c r="F19" s="29" t="b">
        <v>0</v>
      </c>
      <c r="G19" s="26">
        <v>3.0</v>
      </c>
      <c r="H19" s="26">
        <v>2.0</v>
      </c>
      <c r="I19" s="26">
        <v>6.0</v>
      </c>
      <c r="J19" s="26">
        <v>7.0</v>
      </c>
      <c r="K19" s="26">
        <v>3.0</v>
      </c>
      <c r="L19" s="42">
        <f t="shared" ref="L19:L20" si="74">SUM(H19:K19)</f>
        <v>18</v>
      </c>
      <c r="M19" s="42">
        <f t="shared" ref="M19:M20" si="75">IFERROR(ROUND((H19/L19)*100, 0), 0)
</f>
        <v>11</v>
      </c>
      <c r="N19" s="42">
        <f t="shared" ref="N19:N20" si="76">IFERROR(ROUND((I19/L19)*100, 0), 0)
</f>
        <v>33</v>
      </c>
      <c r="O19" s="42">
        <f t="shared" ref="O19:O20" si="77">IFERROR(ROUND((J19/L19)*100, 0), 0)
</f>
        <v>39</v>
      </c>
      <c r="P19" s="42">
        <f t="shared" ref="P19:P20" si="78">IFERROR(ROUND((J19/L19)*100, 0), 0)
</f>
        <v>39</v>
      </c>
      <c r="Q19" s="26" t="s">
        <v>81</v>
      </c>
      <c r="R19" s="26" t="s">
        <v>82</v>
      </c>
      <c r="AF19" s="30"/>
      <c r="AG19" s="4"/>
      <c r="AH19" s="4"/>
      <c r="AI19" s="4"/>
      <c r="AJ19" s="4"/>
      <c r="AK19" s="4"/>
      <c r="AL19" s="4"/>
      <c r="AM19" s="4"/>
      <c r="AN19" s="4"/>
      <c r="AV19" s="31"/>
      <c r="AW19" s="32" t="str">
        <f t="shared" si="14"/>
        <v>-</v>
      </c>
      <c r="AX19" s="32" t="str">
        <f t="shared" si="15"/>
        <v>-</v>
      </c>
      <c r="BA19" s="33"/>
      <c r="BB19" s="34"/>
      <c r="BC19" s="35"/>
      <c r="BD19" s="36">
        <v>0.0</v>
      </c>
      <c r="BE19" s="37">
        <f t="shared" si="16"/>
        <v>0</v>
      </c>
    </row>
    <row r="20">
      <c r="A20" s="28" t="s">
        <v>111</v>
      </c>
      <c r="B20" s="28" t="str">
        <f t="shared" si="2"/>
        <v>VARSHA VARADARAJU</v>
      </c>
      <c r="C20" s="28" t="s">
        <v>112</v>
      </c>
      <c r="D20" s="26" t="b">
        <v>1</v>
      </c>
      <c r="E20" s="29" t="b">
        <v>0</v>
      </c>
      <c r="F20" s="29" t="b">
        <v>0</v>
      </c>
      <c r="G20" s="26">
        <v>3.0</v>
      </c>
      <c r="H20" s="26">
        <v>4.0</v>
      </c>
      <c r="I20" s="26">
        <v>6.0</v>
      </c>
      <c r="J20" s="26">
        <v>7.0</v>
      </c>
      <c r="K20" s="26">
        <v>3.0</v>
      </c>
      <c r="L20" s="42">
        <f t="shared" si="74"/>
        <v>20</v>
      </c>
      <c r="M20" s="42">
        <f t="shared" si="75"/>
        <v>20</v>
      </c>
      <c r="N20" s="42">
        <f t="shared" si="76"/>
        <v>30</v>
      </c>
      <c r="O20" s="42">
        <f t="shared" si="77"/>
        <v>35</v>
      </c>
      <c r="P20" s="42">
        <f t="shared" si="78"/>
        <v>35</v>
      </c>
      <c r="Q20" s="26" t="s">
        <v>81</v>
      </c>
      <c r="R20" s="26" t="s">
        <v>82</v>
      </c>
      <c r="AF20" s="30"/>
      <c r="AG20" s="4"/>
      <c r="AH20" s="4"/>
      <c r="AI20" s="4"/>
      <c r="AJ20" s="4"/>
      <c r="AK20" s="4"/>
      <c r="AL20" s="4"/>
      <c r="AM20" s="4"/>
      <c r="AN20" s="4"/>
      <c r="AV20" s="31"/>
      <c r="AW20" s="32" t="str">
        <f t="shared" si="14"/>
        <v>-</v>
      </c>
      <c r="AX20" s="32" t="str">
        <f t="shared" si="15"/>
        <v>-</v>
      </c>
      <c r="BA20" s="33"/>
      <c r="BB20" s="34"/>
      <c r="BC20" s="35"/>
      <c r="BD20" s="36">
        <v>0.0</v>
      </c>
      <c r="BE20" s="37">
        <f t="shared" si="16"/>
        <v>0</v>
      </c>
    </row>
    <row r="21">
      <c r="A21" s="27" t="s">
        <v>113</v>
      </c>
      <c r="B21" s="28" t="str">
        <f t="shared" si="2"/>
        <v>SHUSHRUTH GOWDA MB</v>
      </c>
      <c r="C21" s="27" t="s">
        <v>114</v>
      </c>
      <c r="D21" s="29" t="b">
        <v>0</v>
      </c>
      <c r="E21" s="26" t="b">
        <v>1</v>
      </c>
      <c r="F21" s="26" t="b">
        <v>1</v>
      </c>
      <c r="S21" s="26" t="s">
        <v>61</v>
      </c>
      <c r="T21" s="26">
        <v>3.0</v>
      </c>
      <c r="U21" s="26">
        <v>6.0</v>
      </c>
      <c r="V21" s="26">
        <v>8.0</v>
      </c>
      <c r="W21" s="26">
        <v>4.0</v>
      </c>
      <c r="X21" s="26">
        <v>2.0</v>
      </c>
      <c r="Y21" s="26">
        <v>3.0</v>
      </c>
      <c r="Z21" s="26">
        <v>0.0</v>
      </c>
      <c r="AA21" s="26">
        <v>4.0</v>
      </c>
      <c r="AB21" s="26">
        <v>12.0</v>
      </c>
      <c r="AC21" s="30">
        <f t="shared" ref="AC21:AC47" si="80">T21+U21+V21</f>
        <v>17</v>
      </c>
      <c r="AD21" s="30">
        <f t="shared" ref="AD21:AD47" si="81">W21+X21+Y21</f>
        <v>9</v>
      </c>
      <c r="AE21" s="30">
        <f t="shared" ref="AE21:AE47" si="82">Z21+AA21+AB21</f>
        <v>16</v>
      </c>
      <c r="AF21" s="30">
        <f t="shared" ref="AF21:AF44" si="83">SUM(T21:AB21)</f>
        <v>42</v>
      </c>
      <c r="AG21" s="4" t="str">
        <f t="shared" ref="AG21:AG47" si="84">IF(AF21&lt;=8, "L1 - Below Average", IF(AF21&lt;=26, "L2 - Above Average", IF(AF21&lt;=50, "L3 - Exceptional", "Out of Range")))</f>
        <v>L3 - Exceptional</v>
      </c>
      <c r="AH21" s="4" t="str">
        <f t="shared" ref="AH21:AH47" si="85">IF((T21+U21+V21)&lt;=3, "L1 - Below Average", IF((T21+U21+V21)&lt;=11, "L2 - Above Average", IF((T21+U21+V21)&lt;=17, "L3 - Exceptional", "Out of Range")))</f>
        <v>L3 - Exceptional</v>
      </c>
      <c r="AI21" s="4" t="str">
        <f t="shared" ref="AI21:AI47" si="86">IF((W21+X21+Y21)&lt;=5, "L1 - Below Average", IF((W21+X21+Y21)&lt;=9, "L2 - Above Average", IF((W21+X21+Y21)&lt;=15, "L3 - Exceptional", "Out of Range")))</f>
        <v>L2 - Above Average</v>
      </c>
      <c r="AJ21" s="4" t="str">
        <f t="shared" ref="AJ21:AJ47" si="87">IF((Z21+AA21+AB21)&lt;=4, "L1 - Below Average", IF((Z21+AA21+AB21)&lt;=6, "L2 - Above Average", IF((Z21+AA21+AB21)&lt;=18, "L3 - Exceptional", "Out of Range")))</f>
        <v>L3 - Exceptional</v>
      </c>
      <c r="AK21" s="4" t="str">
        <f t="shared" ref="AK21:AK47" si="88">SWITCH(AH21,"L1 -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1" s="4" t="str">
        <f t="shared" ref="AL21:AM21" si="79">SWITCH(AI21,"L1 -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1" s="4" t="str">
        <f t="shared" si="79"/>
        <v>Excellent work! You have shown exceptional aptitude in quantitative reasoning, tackling problems with ease and accuracy. Keep up the great work, and challenge yourself further to stay ahead.</v>
      </c>
      <c r="AN21" s="4" t="str">
        <f t="shared" ref="AN21:AN47" si="90">SWITCH(AG21,"L1 -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1" s="26" t="s">
        <v>115</v>
      </c>
      <c r="AP21" s="26">
        <v>6.0</v>
      </c>
      <c r="AQ21" s="26">
        <v>10.0</v>
      </c>
      <c r="AR21" s="26">
        <v>10.0</v>
      </c>
      <c r="AS21" s="26">
        <v>10.0</v>
      </c>
      <c r="AT21" s="26">
        <v>36.0</v>
      </c>
      <c r="AU21" s="26">
        <v>9.0</v>
      </c>
      <c r="AV21" s="31" t="str">
        <f t="shared" ref="AV21:AV52" si="91">IF(AU21&lt;=1, "L4 - Basics", IF(AU21&lt;=3, "L3 - GSI", IF(AU21&lt;=6, "L2 - GCC", "L1 - MAANG")))</f>
        <v>L1 - MAANG</v>
      </c>
      <c r="AW21" s="32" t="str">
        <f t="shared" si="14"/>
        <v>L1</v>
      </c>
      <c r="AX21" s="32" t="str">
        <f t="shared" si="15"/>
        <v>MAANG</v>
      </c>
      <c r="AY21" s="26" t="str">
        <f t="shared" ref="AY21:AY52" si="92">SWITCH(AV21,"L1 -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1" s="26" t="str">
        <f t="shared" ref="AZ21:AZ52" si="93">SWITCH(AV21,"L1 -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1" s="38">
        <v>0.0</v>
      </c>
      <c r="BB21" s="39">
        <v>0.0</v>
      </c>
      <c r="BC21" s="40">
        <v>0.0</v>
      </c>
      <c r="BD21" s="36">
        <v>6.0</v>
      </c>
      <c r="BE21" s="37">
        <f t="shared" si="16"/>
        <v>6</v>
      </c>
      <c r="BF21" s="26">
        <v>6.0</v>
      </c>
      <c r="BG21" s="29" t="str">
        <f t="shared" ref="BG21:BG26" si="94">if(BF21&lt;=6,"Level 1", if(AR20&lt;=22,"Level 2",IF(AR20&lt;=43,"Level 3","Level 4")))</f>
        <v>Level 1</v>
      </c>
      <c r="BH21" s="29" t="str">
        <f t="shared" ref="BH21:BH52" si="95">SWITCH(BG21,"Level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
      <c r="A22" s="27" t="s">
        <v>116</v>
      </c>
      <c r="B22" s="28" t="str">
        <f t="shared" si="2"/>
        <v>SRINIDHI PRABHU M U</v>
      </c>
      <c r="C22" s="27" t="s">
        <v>117</v>
      </c>
      <c r="D22" s="29" t="b">
        <v>0</v>
      </c>
      <c r="E22" s="26" t="b">
        <v>1</v>
      </c>
      <c r="F22" s="26" t="b">
        <v>1</v>
      </c>
      <c r="S22" s="26" t="s">
        <v>61</v>
      </c>
      <c r="T22" s="26">
        <v>3.0</v>
      </c>
      <c r="U22" s="26">
        <v>6.0</v>
      </c>
      <c r="V22" s="26">
        <v>8.0</v>
      </c>
      <c r="W22" s="26">
        <v>4.0</v>
      </c>
      <c r="X22" s="26">
        <v>0.0</v>
      </c>
      <c r="Y22" s="26">
        <v>0.0</v>
      </c>
      <c r="Z22" s="26">
        <v>0.0</v>
      </c>
      <c r="AA22" s="26">
        <v>6.0</v>
      </c>
      <c r="AB22" s="26">
        <v>9.0</v>
      </c>
      <c r="AC22" s="30">
        <f t="shared" si="80"/>
        <v>17</v>
      </c>
      <c r="AD22" s="30">
        <f t="shared" si="81"/>
        <v>4</v>
      </c>
      <c r="AE22" s="30">
        <f t="shared" si="82"/>
        <v>15</v>
      </c>
      <c r="AF22" s="30">
        <f t="shared" si="83"/>
        <v>36</v>
      </c>
      <c r="AG22" s="4" t="str">
        <f t="shared" si="84"/>
        <v>L3 - Exceptional</v>
      </c>
      <c r="AH22" s="4" t="str">
        <f t="shared" si="85"/>
        <v>L3 - Exceptional</v>
      </c>
      <c r="AI22" s="4" t="str">
        <f t="shared" si="86"/>
        <v>L1 - Below Average</v>
      </c>
      <c r="AJ22" s="4" t="str">
        <f t="shared" si="87"/>
        <v>L3 - Exceptional</v>
      </c>
      <c r="AK22" s="4" t="str">
        <f t="shared" si="88"/>
        <v>Outstanding verbal skills! Your ability to understand, interpret, and express ideas through words is exceptional. Keep pushing the limits to master even more advanced language tasks.</v>
      </c>
      <c r="AL22" s="4" t="str">
        <f t="shared" ref="AL22:AM22" si="89">SWITCH(AI22,"L1 -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2" s="4" t="str">
        <f t="shared" si="89"/>
        <v>Excellent work! You have shown exceptional aptitude in quantitative reasoning, tackling problems with ease and accuracy. Keep up the great work, and challenge yourself further to stay ahead.</v>
      </c>
      <c r="AN22" s="4" t="str">
        <f t="shared" si="90"/>
        <v>Your aptitude is exceptional across all categories! You are excelling and have the potential to perform at the highest levels. Keep challenging yourself, and consider exploring more advanced materials to maintain your performance.</v>
      </c>
      <c r="AO22" s="26" t="s">
        <v>118</v>
      </c>
      <c r="AP22" s="26">
        <v>10.0</v>
      </c>
      <c r="AQ22" s="26">
        <v>10.0</v>
      </c>
      <c r="AR22" s="26">
        <v>10.0</v>
      </c>
      <c r="AS22" s="26">
        <v>4.0</v>
      </c>
      <c r="AT22" s="26">
        <v>34.0</v>
      </c>
      <c r="AU22" s="26">
        <v>8.5</v>
      </c>
      <c r="AV22" s="31" t="str">
        <f t="shared" si="91"/>
        <v>L1 - MAANG</v>
      </c>
      <c r="AW22" s="32" t="str">
        <f t="shared" si="14"/>
        <v>L1</v>
      </c>
      <c r="AX22" s="32" t="str">
        <f t="shared" si="15"/>
        <v>MAANG</v>
      </c>
      <c r="AY22" s="26" t="str">
        <f t="shared" si="92"/>
        <v>Top-tier companies like MAANG and high-performing teams in GCCs. </v>
      </c>
      <c r="AZ22" s="26" t="str">
        <f t="shared" si="93"/>
        <v>Your advanced knowledge makes you ideal for roles like Software Engineer, Algorithm Developer, or Data Scientist in challenging, high-impact environments.</v>
      </c>
      <c r="BA22" s="38">
        <v>0.0</v>
      </c>
      <c r="BB22" s="39">
        <v>0.0</v>
      </c>
      <c r="BC22" s="40">
        <v>0.0</v>
      </c>
      <c r="BD22" s="36">
        <v>6.0</v>
      </c>
      <c r="BE22" s="37">
        <f t="shared" si="16"/>
        <v>6</v>
      </c>
      <c r="BF22" s="26">
        <v>6.0</v>
      </c>
      <c r="BG22" s="29" t="str">
        <f t="shared" si="94"/>
        <v>Level 1</v>
      </c>
      <c r="BH22"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
      <c r="A23" s="27" t="s">
        <v>119</v>
      </c>
      <c r="B23" s="28" t="str">
        <f t="shared" si="2"/>
        <v>TARUN GOWDA B S</v>
      </c>
      <c r="C23" s="27" t="s">
        <v>120</v>
      </c>
      <c r="D23" s="29" t="b">
        <v>0</v>
      </c>
      <c r="E23" s="26" t="b">
        <v>1</v>
      </c>
      <c r="F23" s="26" t="b">
        <v>1</v>
      </c>
      <c r="S23" s="26" t="s">
        <v>61</v>
      </c>
      <c r="T23" s="26">
        <v>3.0</v>
      </c>
      <c r="U23" s="26">
        <v>6.0</v>
      </c>
      <c r="V23" s="26">
        <v>8.0</v>
      </c>
      <c r="W23" s="26">
        <v>3.0</v>
      </c>
      <c r="X23" s="26">
        <v>2.0</v>
      </c>
      <c r="Y23" s="26">
        <v>3.0</v>
      </c>
      <c r="Z23" s="26">
        <v>0.0</v>
      </c>
      <c r="AA23" s="26">
        <v>4.0</v>
      </c>
      <c r="AB23" s="26">
        <v>12.0</v>
      </c>
      <c r="AC23" s="30">
        <f t="shared" si="80"/>
        <v>17</v>
      </c>
      <c r="AD23" s="30">
        <f t="shared" si="81"/>
        <v>8</v>
      </c>
      <c r="AE23" s="30">
        <f t="shared" si="82"/>
        <v>16</v>
      </c>
      <c r="AF23" s="30">
        <f t="shared" si="83"/>
        <v>41</v>
      </c>
      <c r="AG23" s="4" t="str">
        <f t="shared" si="84"/>
        <v>L3 - Exceptional</v>
      </c>
      <c r="AH23" s="4" t="str">
        <f t="shared" si="85"/>
        <v>L3 - Exceptional</v>
      </c>
      <c r="AI23" s="4" t="str">
        <f t="shared" si="86"/>
        <v>L2 - Above Average</v>
      </c>
      <c r="AJ23" s="4" t="str">
        <f t="shared" si="87"/>
        <v>L3 - Exceptional</v>
      </c>
      <c r="AK23" s="4" t="str">
        <f t="shared" si="88"/>
        <v>Outstanding verbal skills! Your ability to understand, interpret, and express ideas through words is exceptional. Keep pushing the limits to master even more advanced language tasks.</v>
      </c>
      <c r="AL23" s="4" t="str">
        <f t="shared" ref="AL23:AM23" si="96">SWITCH(AI23,"L1 -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3" s="4" t="str">
        <f t="shared" si="96"/>
        <v>Excellent work! You have shown exceptional aptitude in quantitative reasoning, tackling problems with ease and accuracy. Keep up the great work, and challenge yourself further to stay ahead.</v>
      </c>
      <c r="AN23" s="4" t="str">
        <f t="shared" si="90"/>
        <v>Your aptitude is exceptional across all categories! You are excelling and have the potential to perform at the highest levels. Keep challenging yourself, and consider exploring more advanced materials to maintain your performance.</v>
      </c>
      <c r="AO23" s="26" t="s">
        <v>121</v>
      </c>
      <c r="AP23" s="26">
        <v>6.0</v>
      </c>
      <c r="AQ23" s="26">
        <v>10.0</v>
      </c>
      <c r="AR23" s="26">
        <v>10.0</v>
      </c>
      <c r="AS23" s="26">
        <v>10.0</v>
      </c>
      <c r="AT23" s="26">
        <v>36.0</v>
      </c>
      <c r="AU23" s="26">
        <v>9.0</v>
      </c>
      <c r="AV23" s="31" t="str">
        <f t="shared" si="91"/>
        <v>L1 - MAANG</v>
      </c>
      <c r="AW23" s="32" t="str">
        <f t="shared" si="14"/>
        <v>L1</v>
      </c>
      <c r="AX23" s="32" t="str">
        <f t="shared" si="15"/>
        <v>MAANG</v>
      </c>
      <c r="AY23" s="26" t="str">
        <f t="shared" si="92"/>
        <v>Top-tier companies like MAANG and high-performing teams in GCCs. </v>
      </c>
      <c r="AZ23" s="26" t="str">
        <f t="shared" si="93"/>
        <v>Your advanced knowledge makes you ideal for roles like Software Engineer, Algorithm Developer, or Data Scientist in challenging, high-impact environments.</v>
      </c>
      <c r="BA23" s="38">
        <v>0.0</v>
      </c>
      <c r="BB23" s="39">
        <v>0.0</v>
      </c>
      <c r="BC23" s="40">
        <v>0.0</v>
      </c>
      <c r="BD23" s="36">
        <v>6.0</v>
      </c>
      <c r="BE23" s="37">
        <f t="shared" si="16"/>
        <v>6</v>
      </c>
      <c r="BF23" s="26">
        <v>6.0</v>
      </c>
      <c r="BG23" s="29" t="str">
        <f t="shared" si="94"/>
        <v>Level 1</v>
      </c>
      <c r="BH23"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
      <c r="A24" s="27" t="s">
        <v>122</v>
      </c>
      <c r="B24" s="28" t="str">
        <f t="shared" si="2"/>
        <v>VARSHITHA N S</v>
      </c>
      <c r="C24" s="27" t="s">
        <v>123</v>
      </c>
      <c r="D24" s="29" t="b">
        <v>0</v>
      </c>
      <c r="E24" s="26" t="b">
        <v>1</v>
      </c>
      <c r="F24" s="26" t="b">
        <v>1</v>
      </c>
      <c r="S24" s="26" t="s">
        <v>61</v>
      </c>
      <c r="T24" s="26">
        <v>3.0</v>
      </c>
      <c r="U24" s="26">
        <v>6.0</v>
      </c>
      <c r="V24" s="26">
        <v>8.0</v>
      </c>
      <c r="W24" s="26">
        <v>4.0</v>
      </c>
      <c r="X24" s="26">
        <v>2.0</v>
      </c>
      <c r="Y24" s="26">
        <v>3.0</v>
      </c>
      <c r="Z24" s="26">
        <v>0.0</v>
      </c>
      <c r="AA24" s="26">
        <v>2.0</v>
      </c>
      <c r="AB24" s="26">
        <v>6.0</v>
      </c>
      <c r="AC24" s="30">
        <f t="shared" si="80"/>
        <v>17</v>
      </c>
      <c r="AD24" s="30">
        <f t="shared" si="81"/>
        <v>9</v>
      </c>
      <c r="AE24" s="30">
        <f t="shared" si="82"/>
        <v>8</v>
      </c>
      <c r="AF24" s="30">
        <f t="shared" si="83"/>
        <v>34</v>
      </c>
      <c r="AG24" s="4" t="str">
        <f t="shared" si="84"/>
        <v>L3 - Exceptional</v>
      </c>
      <c r="AH24" s="4" t="str">
        <f t="shared" si="85"/>
        <v>L3 - Exceptional</v>
      </c>
      <c r="AI24" s="4" t="str">
        <f t="shared" si="86"/>
        <v>L2 - Above Average</v>
      </c>
      <c r="AJ24" s="4" t="str">
        <f t="shared" si="87"/>
        <v>L3 - Exceptional</v>
      </c>
      <c r="AK24" s="4" t="str">
        <f t="shared" si="88"/>
        <v>Outstanding verbal skills! Your ability to understand, interpret, and express ideas through words is exceptional. Keep pushing the limits to master even more advanced language tasks.</v>
      </c>
      <c r="AL24" s="4" t="str">
        <f t="shared" ref="AL24:AM24" si="97">SWITCH(AI24,"L1 -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4" s="4" t="str">
        <f t="shared" si="97"/>
        <v>Excellent work! You have shown exceptional aptitude in quantitative reasoning, tackling problems with ease and accuracy. Keep up the great work, and challenge yourself further to stay ahead.</v>
      </c>
      <c r="AN24" s="4" t="str">
        <f t="shared" si="90"/>
        <v>Your aptitude is exceptional across all categories! You are excelling and have the potential to perform at the highest levels. Keep challenging yourself, and consider exploring more advanced materials to maintain your performance.</v>
      </c>
      <c r="AO24" s="26" t="s">
        <v>124</v>
      </c>
      <c r="AP24" s="26">
        <v>6.0</v>
      </c>
      <c r="AQ24" s="26">
        <v>10.0</v>
      </c>
      <c r="AR24" s="26">
        <v>10.0</v>
      </c>
      <c r="AS24" s="26">
        <v>10.0</v>
      </c>
      <c r="AT24" s="26">
        <v>36.0</v>
      </c>
      <c r="AU24" s="26">
        <v>9.0</v>
      </c>
      <c r="AV24" s="31" t="str">
        <f t="shared" si="91"/>
        <v>L1 - MAANG</v>
      </c>
      <c r="AW24" s="32" t="str">
        <f t="shared" si="14"/>
        <v>L1</v>
      </c>
      <c r="AX24" s="32" t="str">
        <f t="shared" si="15"/>
        <v>MAANG</v>
      </c>
      <c r="AY24" s="26" t="str">
        <f t="shared" si="92"/>
        <v>Top-tier companies like MAANG and high-performing teams in GCCs. </v>
      </c>
      <c r="AZ24" s="26" t="str">
        <f t="shared" si="93"/>
        <v>Your advanced knowledge makes you ideal for roles like Software Engineer, Algorithm Developer, or Data Scientist in challenging, high-impact environments.</v>
      </c>
      <c r="BA24" s="38">
        <v>0.0</v>
      </c>
      <c r="BB24" s="39">
        <v>0.0</v>
      </c>
      <c r="BC24" s="40">
        <v>0.0</v>
      </c>
      <c r="BD24" s="36">
        <v>6.0</v>
      </c>
      <c r="BE24" s="37">
        <f t="shared" si="16"/>
        <v>6</v>
      </c>
      <c r="BF24" s="26">
        <v>6.0</v>
      </c>
      <c r="BG24" s="29" t="str">
        <f t="shared" si="94"/>
        <v>Level 1</v>
      </c>
      <c r="BH24"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
      <c r="A25" s="27" t="s">
        <v>125</v>
      </c>
      <c r="B25" s="28" t="str">
        <f t="shared" si="2"/>
        <v>VIKAS RP</v>
      </c>
      <c r="C25" s="27" t="s">
        <v>126</v>
      </c>
      <c r="D25" s="29" t="b">
        <v>0</v>
      </c>
      <c r="E25" s="26" t="b">
        <v>1</v>
      </c>
      <c r="F25" s="26" t="b">
        <v>1</v>
      </c>
      <c r="S25" s="26" t="s">
        <v>61</v>
      </c>
      <c r="T25" s="26">
        <v>3.0</v>
      </c>
      <c r="U25" s="26">
        <v>6.0</v>
      </c>
      <c r="V25" s="26">
        <v>8.0</v>
      </c>
      <c r="W25" s="26">
        <v>4.0</v>
      </c>
      <c r="X25" s="26">
        <v>2.0</v>
      </c>
      <c r="Y25" s="26">
        <v>0.0</v>
      </c>
      <c r="Z25" s="26">
        <v>0.0</v>
      </c>
      <c r="AA25" s="26">
        <v>6.0</v>
      </c>
      <c r="AB25" s="26">
        <v>9.0</v>
      </c>
      <c r="AC25" s="30">
        <f t="shared" si="80"/>
        <v>17</v>
      </c>
      <c r="AD25" s="30">
        <f t="shared" si="81"/>
        <v>6</v>
      </c>
      <c r="AE25" s="30">
        <f t="shared" si="82"/>
        <v>15</v>
      </c>
      <c r="AF25" s="30">
        <f t="shared" si="83"/>
        <v>38</v>
      </c>
      <c r="AG25" s="4" t="str">
        <f t="shared" si="84"/>
        <v>L3 - Exceptional</v>
      </c>
      <c r="AH25" s="4" t="str">
        <f t="shared" si="85"/>
        <v>L3 - Exceptional</v>
      </c>
      <c r="AI25" s="4" t="str">
        <f t="shared" si="86"/>
        <v>L2 - Above Average</v>
      </c>
      <c r="AJ25" s="4" t="str">
        <f t="shared" si="87"/>
        <v>L3 - Exceptional</v>
      </c>
      <c r="AK25" s="4" t="str">
        <f t="shared" si="88"/>
        <v>Outstanding verbal skills! Your ability to understand, interpret, and express ideas through words is exceptional. Keep pushing the limits to master even more advanced language tasks.</v>
      </c>
      <c r="AL25" s="4" t="str">
        <f t="shared" ref="AL25:AM25" si="98">SWITCH(AI25,"L1 -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5" s="4" t="str">
        <f t="shared" si="98"/>
        <v>Excellent work! You have shown exceptional aptitude in quantitative reasoning, tackling problems with ease and accuracy. Keep up the great work, and challenge yourself further to stay ahead.</v>
      </c>
      <c r="AN25" s="4" t="str">
        <f t="shared" si="90"/>
        <v>Your aptitude is exceptional across all categories! You are excelling and have the potential to perform at the highest levels. Keep challenging yourself, and consider exploring more advanced materials to maintain your performance.</v>
      </c>
      <c r="AO25" s="26" t="s">
        <v>127</v>
      </c>
      <c r="AP25" s="26">
        <v>10.0</v>
      </c>
      <c r="AQ25" s="26">
        <v>10.0</v>
      </c>
      <c r="AR25" s="26">
        <v>10.0</v>
      </c>
      <c r="AS25" s="26">
        <v>4.0</v>
      </c>
      <c r="AT25" s="26">
        <v>34.0</v>
      </c>
      <c r="AU25" s="26">
        <v>8.5</v>
      </c>
      <c r="AV25" s="31" t="str">
        <f t="shared" si="91"/>
        <v>L1 - MAANG</v>
      </c>
      <c r="AW25" s="32" t="str">
        <f t="shared" si="14"/>
        <v>L1</v>
      </c>
      <c r="AX25" s="32" t="str">
        <f t="shared" si="15"/>
        <v>MAANG</v>
      </c>
      <c r="AY25" s="26" t="str">
        <f t="shared" si="92"/>
        <v>Top-tier companies like MAANG and high-performing teams in GCCs. </v>
      </c>
      <c r="AZ25" s="26" t="str">
        <f t="shared" si="93"/>
        <v>Your advanced knowledge makes you ideal for roles like Software Engineer, Algorithm Developer, or Data Scientist in challenging, high-impact environments.</v>
      </c>
      <c r="BA25" s="38">
        <v>0.0</v>
      </c>
      <c r="BB25" s="39">
        <v>0.0</v>
      </c>
      <c r="BC25" s="40">
        <v>0.0</v>
      </c>
      <c r="BD25" s="36">
        <v>6.0</v>
      </c>
      <c r="BE25" s="37">
        <f t="shared" si="16"/>
        <v>6</v>
      </c>
      <c r="BF25" s="26">
        <v>6.0</v>
      </c>
      <c r="BG25" s="29" t="str">
        <f t="shared" si="94"/>
        <v>Level 1</v>
      </c>
      <c r="BH25"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
      <c r="A26" s="27" t="s">
        <v>128</v>
      </c>
      <c r="B26" s="28" t="str">
        <f t="shared" si="2"/>
        <v>YADAGANI HIRANMAYE SRI SATYA VIPANCHIKA</v>
      </c>
      <c r="C26" s="27" t="s">
        <v>129</v>
      </c>
      <c r="D26" s="29" t="b">
        <v>0</v>
      </c>
      <c r="E26" s="26" t="b">
        <v>1</v>
      </c>
      <c r="F26" s="26" t="b">
        <v>1</v>
      </c>
      <c r="S26" s="26" t="s">
        <v>61</v>
      </c>
      <c r="T26" s="26">
        <v>3.0</v>
      </c>
      <c r="U26" s="26">
        <v>6.0</v>
      </c>
      <c r="V26" s="26">
        <v>8.0</v>
      </c>
      <c r="W26" s="26">
        <v>5.0</v>
      </c>
      <c r="X26" s="26">
        <v>0.0</v>
      </c>
      <c r="Y26" s="26">
        <v>6.0</v>
      </c>
      <c r="Z26" s="26">
        <v>0.0</v>
      </c>
      <c r="AA26" s="26">
        <v>6.0</v>
      </c>
      <c r="AB26" s="26">
        <v>6.0</v>
      </c>
      <c r="AC26" s="30">
        <f t="shared" si="80"/>
        <v>17</v>
      </c>
      <c r="AD26" s="30">
        <f t="shared" si="81"/>
        <v>11</v>
      </c>
      <c r="AE26" s="30">
        <f t="shared" si="82"/>
        <v>12</v>
      </c>
      <c r="AF26" s="30">
        <f t="shared" si="83"/>
        <v>40</v>
      </c>
      <c r="AG26" s="4" t="str">
        <f t="shared" si="84"/>
        <v>L3 - Exceptional</v>
      </c>
      <c r="AH26" s="4" t="str">
        <f t="shared" si="85"/>
        <v>L3 - Exceptional</v>
      </c>
      <c r="AI26" s="4" t="str">
        <f t="shared" si="86"/>
        <v>L3 - Exceptional</v>
      </c>
      <c r="AJ26" s="4" t="str">
        <f t="shared" si="87"/>
        <v>L3 - Exceptional</v>
      </c>
      <c r="AK26" s="4" t="str">
        <f t="shared" si="88"/>
        <v>Outstanding verbal skills! Your ability to understand, interpret, and express ideas through words is exceptional. Keep pushing the limits to master even more advanced language tasks.</v>
      </c>
      <c r="AL26" s="4" t="str">
        <f t="shared" ref="AL26:AM26" si="99">SWITCH(AI26,"L1 -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6" s="4" t="str">
        <f t="shared" si="99"/>
        <v>Excellent work! You have shown exceptional aptitude in quantitative reasoning, tackling problems with ease and accuracy. Keep up the great work, and challenge yourself further to stay ahead.</v>
      </c>
      <c r="AN26" s="4" t="str">
        <f t="shared" si="90"/>
        <v>Your aptitude is exceptional across all categories! You are excelling and have the potential to perform at the highest levels. Keep challenging yourself, and consider exploring more advanced materials to maintain your performance.</v>
      </c>
      <c r="AO26" s="26" t="s">
        <v>130</v>
      </c>
      <c r="AP26" s="26">
        <v>10.0</v>
      </c>
      <c r="AQ26" s="26">
        <v>10.0</v>
      </c>
      <c r="AR26" s="26">
        <v>10.0</v>
      </c>
      <c r="AS26" s="26">
        <v>8.0</v>
      </c>
      <c r="AT26" s="26">
        <v>38.0</v>
      </c>
      <c r="AU26" s="26">
        <v>9.5</v>
      </c>
      <c r="AV26" s="31" t="str">
        <f t="shared" si="91"/>
        <v>L1 - MAANG</v>
      </c>
      <c r="AW26" s="32" t="str">
        <f t="shared" si="14"/>
        <v>L1</v>
      </c>
      <c r="AX26" s="32" t="str">
        <f t="shared" si="15"/>
        <v>MAANG</v>
      </c>
      <c r="AY26" s="26" t="str">
        <f t="shared" si="92"/>
        <v>Top-tier companies like MAANG and high-performing teams in GCCs. </v>
      </c>
      <c r="AZ26" s="26" t="str">
        <f t="shared" si="93"/>
        <v>Your advanced knowledge makes you ideal for roles like Software Engineer, Algorithm Developer, or Data Scientist in challenging, high-impact environments.</v>
      </c>
      <c r="BA26" s="38">
        <v>0.0</v>
      </c>
      <c r="BB26" s="39">
        <v>0.0</v>
      </c>
      <c r="BC26" s="40">
        <v>0.0</v>
      </c>
      <c r="BD26" s="36">
        <v>6.0</v>
      </c>
      <c r="BE26" s="37">
        <f t="shared" si="16"/>
        <v>6</v>
      </c>
      <c r="BF26" s="26">
        <v>6.0</v>
      </c>
      <c r="BG26" s="29" t="str">
        <f t="shared" si="94"/>
        <v>Level 1</v>
      </c>
      <c r="BH26"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
      <c r="A27" s="27" t="s">
        <v>131</v>
      </c>
      <c r="B27" s="28" t="str">
        <f t="shared" si="2"/>
        <v>CHARAN H M</v>
      </c>
      <c r="C27" s="27" t="s">
        <v>132</v>
      </c>
      <c r="D27" s="29" t="b">
        <v>0</v>
      </c>
      <c r="E27" s="26" t="b">
        <v>1</v>
      </c>
      <c r="F27" s="26" t="b">
        <v>1</v>
      </c>
      <c r="S27" s="26" t="s">
        <v>133</v>
      </c>
      <c r="T27" s="26">
        <v>1.0</v>
      </c>
      <c r="U27" s="26">
        <v>6.0</v>
      </c>
      <c r="V27" s="26">
        <v>3.0</v>
      </c>
      <c r="W27" s="26">
        <v>4.0</v>
      </c>
      <c r="X27" s="26">
        <v>0.0</v>
      </c>
      <c r="Y27" s="26">
        <v>0.0</v>
      </c>
      <c r="Z27" s="26">
        <v>0.0</v>
      </c>
      <c r="AA27" s="26">
        <v>2.0</v>
      </c>
      <c r="AB27" s="26">
        <v>3.0</v>
      </c>
      <c r="AC27" s="30">
        <f t="shared" si="80"/>
        <v>10</v>
      </c>
      <c r="AD27" s="30">
        <f t="shared" si="81"/>
        <v>4</v>
      </c>
      <c r="AE27" s="30">
        <f t="shared" si="82"/>
        <v>5</v>
      </c>
      <c r="AF27" s="30">
        <f t="shared" si="83"/>
        <v>19</v>
      </c>
      <c r="AG27" s="4" t="str">
        <f t="shared" si="84"/>
        <v>L2 - Above Average</v>
      </c>
      <c r="AH27" s="4" t="str">
        <f t="shared" si="85"/>
        <v>L2 - Above Average</v>
      </c>
      <c r="AI27" s="4" t="str">
        <f t="shared" si="86"/>
        <v>L1 - Below Average</v>
      </c>
      <c r="AJ27" s="4" t="str">
        <f t="shared" si="87"/>
        <v>L2 - Above Average</v>
      </c>
      <c r="AK27" s="4" t="str">
        <f t="shared" si="88"/>
        <v>You’ve displayed strong verbal reasoning abilities, understanding complex texts and articulating ideas clearly. Continue to expand your vocabulary and comprehension to stay sharp.</v>
      </c>
      <c r="AL27" s="4" t="str">
        <f t="shared" ref="AL27:AM27" si="100">SWITCH(AI27,"L1 -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7" s="4" t="str">
        <f t="shared" si="100"/>
        <v>You’ve demonstrated a solid grasp of quantitative reasoning and problem-solving. Keep refining your skills for even greater efficiency and speed in tackling complex problems.</v>
      </c>
      <c r="AN27" s="4" t="str">
        <f t="shared" si="90"/>
        <v>You have a strong foundation and are performing well across all categories. Keep up the great work and aim for continuous improvement to achieve even higher levels of performance.</v>
      </c>
      <c r="AO27" s="26" t="s">
        <v>134</v>
      </c>
      <c r="AP27" s="26">
        <v>3.0</v>
      </c>
      <c r="AQ27" s="26">
        <v>10.0</v>
      </c>
      <c r="AR27" s="26">
        <v>10.0</v>
      </c>
      <c r="AS27" s="26">
        <v>3.0</v>
      </c>
      <c r="AT27" s="26">
        <v>26.0</v>
      </c>
      <c r="AU27" s="26">
        <v>6.5</v>
      </c>
      <c r="AV27" s="31" t="str">
        <f t="shared" si="91"/>
        <v>L1 - MAANG</v>
      </c>
      <c r="AW27" s="32" t="str">
        <f t="shared" si="14"/>
        <v>L1</v>
      </c>
      <c r="AX27" s="32" t="str">
        <f t="shared" si="15"/>
        <v>MAANG</v>
      </c>
      <c r="AY27" s="26" t="str">
        <f t="shared" si="92"/>
        <v>Top-tier companies like MAANG and high-performing teams in GCCs. </v>
      </c>
      <c r="AZ27" s="26" t="str">
        <f t="shared" si="93"/>
        <v>Your advanced knowledge makes you ideal for roles like Software Engineer, Algorithm Developer, or Data Scientist in challenging, high-impact environments.</v>
      </c>
      <c r="BA27" s="38">
        <v>0.0</v>
      </c>
      <c r="BB27" s="39">
        <v>0.0</v>
      </c>
      <c r="BC27" s="40">
        <v>0.0</v>
      </c>
      <c r="BD27" s="36">
        <v>6.0</v>
      </c>
      <c r="BE27" s="37">
        <f t="shared" si="16"/>
        <v>6</v>
      </c>
      <c r="BF27" s="26">
        <v>6.0</v>
      </c>
      <c r="BG27" s="29" t="str">
        <f>if(BF27&lt;=6,"Level 1", if(#REF!&lt;=22,"Level 2",IF(#REF!&lt;=43,"Level 3","Level 4")))</f>
        <v>Level 1</v>
      </c>
      <c r="BH27"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
      <c r="A28" s="27" t="s">
        <v>135</v>
      </c>
      <c r="B28" s="28" t="str">
        <f t="shared" si="2"/>
        <v>G KARTHIK RAM</v>
      </c>
      <c r="C28" s="27" t="s">
        <v>136</v>
      </c>
      <c r="D28" s="29" t="b">
        <v>0</v>
      </c>
      <c r="E28" s="26" t="b">
        <v>1</v>
      </c>
      <c r="F28" s="26" t="b">
        <v>1</v>
      </c>
      <c r="S28" s="26" t="s">
        <v>133</v>
      </c>
      <c r="T28" s="26">
        <v>3.0</v>
      </c>
      <c r="U28" s="26">
        <v>6.0</v>
      </c>
      <c r="V28" s="26">
        <v>8.0</v>
      </c>
      <c r="W28" s="26">
        <v>1.0</v>
      </c>
      <c r="X28" s="26">
        <v>2.0</v>
      </c>
      <c r="Y28" s="26">
        <v>3.0</v>
      </c>
      <c r="Z28" s="26">
        <v>0.0</v>
      </c>
      <c r="AA28" s="26">
        <v>0.0</v>
      </c>
      <c r="AB28" s="26">
        <v>6.0</v>
      </c>
      <c r="AC28" s="30">
        <f t="shared" si="80"/>
        <v>17</v>
      </c>
      <c r="AD28" s="30">
        <f t="shared" si="81"/>
        <v>6</v>
      </c>
      <c r="AE28" s="30">
        <f t="shared" si="82"/>
        <v>6</v>
      </c>
      <c r="AF28" s="30">
        <f t="shared" si="83"/>
        <v>29</v>
      </c>
      <c r="AG28" s="4" t="str">
        <f t="shared" si="84"/>
        <v>L3 - Exceptional</v>
      </c>
      <c r="AH28" s="4" t="str">
        <f t="shared" si="85"/>
        <v>L3 - Exceptional</v>
      </c>
      <c r="AI28" s="4" t="str">
        <f t="shared" si="86"/>
        <v>L2 - Above Average</v>
      </c>
      <c r="AJ28" s="4" t="str">
        <f t="shared" si="87"/>
        <v>L2 - Above Average</v>
      </c>
      <c r="AK28" s="4" t="str">
        <f t="shared" si="88"/>
        <v>Outstanding verbal skills! Your ability to understand, interpret, and express ideas through words is exceptional. Keep pushing the limits to master even more advanced language tasks.</v>
      </c>
      <c r="AL28" s="4" t="str">
        <f t="shared" ref="AL28:AM28" si="101">SWITCH(AI28,"L1 -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8" s="4" t="str">
        <f t="shared" si="101"/>
        <v>You’ve demonstrated a solid grasp of quantitative reasoning and problem-solving. Keep refining your skills for even greater efficiency and speed in tackling complex problems.</v>
      </c>
      <c r="AN28" s="4" t="str">
        <f t="shared" si="90"/>
        <v>Your aptitude is exceptional across all categories! You are excelling and have the potential to perform at the highest levels. Keep challenging yourself, and consider exploring more advanced materials to maintain your performance.</v>
      </c>
      <c r="AO28" s="26" t="s">
        <v>137</v>
      </c>
      <c r="AP28" s="26">
        <v>6.0</v>
      </c>
      <c r="AQ28" s="26">
        <v>10.0</v>
      </c>
      <c r="AR28" s="26">
        <v>10.0</v>
      </c>
      <c r="AS28" s="26">
        <v>8.0</v>
      </c>
      <c r="AT28" s="26">
        <v>34.0</v>
      </c>
      <c r="AU28" s="26">
        <v>8.5</v>
      </c>
      <c r="AV28" s="31" t="str">
        <f t="shared" si="91"/>
        <v>L1 - MAANG</v>
      </c>
      <c r="AW28" s="32" t="str">
        <f t="shared" si="14"/>
        <v>L1</v>
      </c>
      <c r="AX28" s="32" t="str">
        <f t="shared" si="15"/>
        <v>MAANG</v>
      </c>
      <c r="AY28" s="26" t="str">
        <f t="shared" si="92"/>
        <v>Top-tier companies like MAANG and high-performing teams in GCCs. </v>
      </c>
      <c r="AZ28" s="26" t="str">
        <f t="shared" si="93"/>
        <v>Your advanced knowledge makes you ideal for roles like Software Engineer, Algorithm Developer, or Data Scientist in challenging, high-impact environments.</v>
      </c>
      <c r="BA28" s="38">
        <v>0.0</v>
      </c>
      <c r="BB28" s="39">
        <v>0.0</v>
      </c>
      <c r="BC28" s="40">
        <v>0.0</v>
      </c>
      <c r="BD28" s="36">
        <v>6.0</v>
      </c>
      <c r="BE28" s="37">
        <f t="shared" si="16"/>
        <v>6</v>
      </c>
      <c r="BF28" s="26">
        <v>6.0</v>
      </c>
      <c r="BG28" s="29" t="str">
        <f t="shared" ref="BG28:BG32" si="103">if(BF28&lt;=6,"Level 1", if(AR27&lt;=22,"Level 2",IF(AR27&lt;=43,"Level 3","Level 4")))</f>
        <v>Level 1</v>
      </c>
      <c r="BH28"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
      <c r="A29" s="27" t="s">
        <v>138</v>
      </c>
      <c r="B29" s="28" t="str">
        <f t="shared" si="2"/>
        <v>H M HEMANTH KUMAR</v>
      </c>
      <c r="C29" s="27" t="s">
        <v>139</v>
      </c>
      <c r="D29" s="29" t="b">
        <v>0</v>
      </c>
      <c r="E29" s="26" t="b">
        <v>1</v>
      </c>
      <c r="F29" s="26" t="b">
        <v>1</v>
      </c>
      <c r="S29" s="26" t="s">
        <v>133</v>
      </c>
      <c r="T29" s="26">
        <v>3.0</v>
      </c>
      <c r="U29" s="26">
        <v>6.0</v>
      </c>
      <c r="V29" s="26">
        <v>8.0</v>
      </c>
      <c r="W29" s="26">
        <v>2.0</v>
      </c>
      <c r="X29" s="26">
        <v>2.0</v>
      </c>
      <c r="Y29" s="26">
        <v>3.0</v>
      </c>
      <c r="Z29" s="26">
        <v>0.0</v>
      </c>
      <c r="AA29" s="26">
        <v>2.0</v>
      </c>
      <c r="AB29" s="26">
        <v>6.0</v>
      </c>
      <c r="AC29" s="30">
        <f t="shared" si="80"/>
        <v>17</v>
      </c>
      <c r="AD29" s="30">
        <f t="shared" si="81"/>
        <v>7</v>
      </c>
      <c r="AE29" s="30">
        <f t="shared" si="82"/>
        <v>8</v>
      </c>
      <c r="AF29" s="30">
        <f t="shared" si="83"/>
        <v>32</v>
      </c>
      <c r="AG29" s="4" t="str">
        <f t="shared" si="84"/>
        <v>L3 - Exceptional</v>
      </c>
      <c r="AH29" s="4" t="str">
        <f t="shared" si="85"/>
        <v>L3 - Exceptional</v>
      </c>
      <c r="AI29" s="4" t="str">
        <f t="shared" si="86"/>
        <v>L2 - Above Average</v>
      </c>
      <c r="AJ29" s="4" t="str">
        <f t="shared" si="87"/>
        <v>L3 - Exceptional</v>
      </c>
      <c r="AK29" s="4" t="str">
        <f t="shared" si="88"/>
        <v>Outstanding verbal skills! Your ability to understand, interpret, and express ideas through words is exceptional. Keep pushing the limits to master even more advanced language tasks.</v>
      </c>
      <c r="AL29" s="4" t="str">
        <f t="shared" ref="AL29:AM29" si="102">SWITCH(AI29,"L1 -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9" s="4" t="str">
        <f t="shared" si="102"/>
        <v>Excellent work! You have shown exceptional aptitude in quantitative reasoning, tackling problems with ease and accuracy. Keep up the great work, and challenge yourself further to stay ahead.</v>
      </c>
      <c r="AN29" s="4" t="str">
        <f t="shared" si="90"/>
        <v>Your aptitude is exceptional across all categories! You are excelling and have the potential to perform at the highest levels. Keep challenging yourself, and consider exploring more advanced materials to maintain your performance.</v>
      </c>
      <c r="AO29" s="26" t="s">
        <v>140</v>
      </c>
      <c r="AP29" s="26">
        <v>6.0</v>
      </c>
      <c r="AQ29" s="26">
        <v>10.0</v>
      </c>
      <c r="AR29" s="26">
        <v>10.0</v>
      </c>
      <c r="AS29" s="26">
        <v>8.0</v>
      </c>
      <c r="AT29" s="26">
        <v>34.0</v>
      </c>
      <c r="AU29" s="26">
        <v>8.5</v>
      </c>
      <c r="AV29" s="31" t="str">
        <f t="shared" si="91"/>
        <v>L1 - MAANG</v>
      </c>
      <c r="AW29" s="32" t="str">
        <f t="shared" si="14"/>
        <v>L1</v>
      </c>
      <c r="AX29" s="32" t="str">
        <f t="shared" si="15"/>
        <v>MAANG</v>
      </c>
      <c r="AY29" s="26" t="str">
        <f t="shared" si="92"/>
        <v>Top-tier companies like MAANG and high-performing teams in GCCs. </v>
      </c>
      <c r="AZ29" s="26" t="str">
        <f t="shared" si="93"/>
        <v>Your advanced knowledge makes you ideal for roles like Software Engineer, Algorithm Developer, or Data Scientist in challenging, high-impact environments.</v>
      </c>
      <c r="BA29" s="38">
        <v>0.0</v>
      </c>
      <c r="BB29" s="39">
        <v>0.0</v>
      </c>
      <c r="BC29" s="40">
        <v>0.0</v>
      </c>
      <c r="BD29" s="36">
        <v>6.0</v>
      </c>
      <c r="BE29" s="37">
        <f t="shared" si="16"/>
        <v>6</v>
      </c>
      <c r="BF29" s="26">
        <v>6.0</v>
      </c>
      <c r="BG29" s="29" t="str">
        <f t="shared" si="103"/>
        <v>Level 1</v>
      </c>
      <c r="BH29"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
      <c r="A30" s="27" t="s">
        <v>141</v>
      </c>
      <c r="B30" s="28" t="str">
        <f t="shared" si="2"/>
        <v>JEEVAN H S</v>
      </c>
      <c r="C30" s="27" t="s">
        <v>142</v>
      </c>
      <c r="D30" s="29" t="b">
        <v>0</v>
      </c>
      <c r="E30" s="26" t="b">
        <v>1</v>
      </c>
      <c r="F30" s="26" t="b">
        <v>1</v>
      </c>
      <c r="S30" s="26" t="s">
        <v>133</v>
      </c>
      <c r="T30" s="26">
        <v>3.0</v>
      </c>
      <c r="U30" s="26">
        <v>2.0</v>
      </c>
      <c r="V30" s="26">
        <v>5.0</v>
      </c>
      <c r="W30" s="26">
        <v>3.0</v>
      </c>
      <c r="X30" s="26">
        <v>0.0</v>
      </c>
      <c r="Y30" s="26">
        <v>0.0</v>
      </c>
      <c r="Z30" s="26">
        <v>0.0</v>
      </c>
      <c r="AA30" s="26">
        <v>2.0</v>
      </c>
      <c r="AB30" s="26">
        <v>9.0</v>
      </c>
      <c r="AC30" s="30">
        <f t="shared" si="80"/>
        <v>10</v>
      </c>
      <c r="AD30" s="30">
        <f t="shared" si="81"/>
        <v>3</v>
      </c>
      <c r="AE30" s="30">
        <f t="shared" si="82"/>
        <v>11</v>
      </c>
      <c r="AF30" s="30">
        <f t="shared" si="83"/>
        <v>24</v>
      </c>
      <c r="AG30" s="4" t="str">
        <f t="shared" si="84"/>
        <v>L2 - Above Average</v>
      </c>
      <c r="AH30" s="4" t="str">
        <f t="shared" si="85"/>
        <v>L2 - Above Average</v>
      </c>
      <c r="AI30" s="4" t="str">
        <f t="shared" si="86"/>
        <v>L1 - Below Average</v>
      </c>
      <c r="AJ30" s="4" t="str">
        <f t="shared" si="87"/>
        <v>L3 - Exceptional</v>
      </c>
      <c r="AK30" s="4" t="str">
        <f t="shared" si="88"/>
        <v>You’ve displayed strong verbal reasoning abilities, understanding complex texts and articulating ideas clearly. Continue to expand your vocabulary and comprehension to stay sharp.</v>
      </c>
      <c r="AL30" s="4" t="str">
        <f t="shared" ref="AL30:AM30" si="104">SWITCH(AI30,"L1 -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0" s="4" t="str">
        <f t="shared" si="104"/>
        <v>Excellent work! You have shown exceptional aptitude in quantitative reasoning, tackling problems with ease and accuracy. Keep up the great work, and challenge yourself further to stay ahead.</v>
      </c>
      <c r="AN30" s="4" t="str">
        <f t="shared" si="90"/>
        <v>You have a strong foundation and are performing well across all categories. Keep up the great work and aim for continuous improvement to achieve even higher levels of performance.</v>
      </c>
      <c r="AO30" s="26" t="s">
        <v>143</v>
      </c>
      <c r="AP30" s="26">
        <v>3.0</v>
      </c>
      <c r="AQ30" s="26">
        <v>10.0</v>
      </c>
      <c r="AR30" s="26">
        <v>10.0</v>
      </c>
      <c r="AS30" s="26">
        <v>7.0</v>
      </c>
      <c r="AT30" s="26">
        <v>30.0</v>
      </c>
      <c r="AU30" s="26">
        <v>7.5</v>
      </c>
      <c r="AV30" s="31" t="str">
        <f t="shared" si="91"/>
        <v>L1 - MAANG</v>
      </c>
      <c r="AW30" s="32" t="str">
        <f t="shared" si="14"/>
        <v>L1</v>
      </c>
      <c r="AX30" s="32" t="str">
        <f t="shared" si="15"/>
        <v>MAANG</v>
      </c>
      <c r="AY30" s="26" t="str">
        <f t="shared" si="92"/>
        <v>Top-tier companies like MAANG and high-performing teams in GCCs. </v>
      </c>
      <c r="AZ30" s="26" t="str">
        <f t="shared" si="93"/>
        <v>Your advanced knowledge makes you ideal for roles like Software Engineer, Algorithm Developer, or Data Scientist in challenging, high-impact environments.</v>
      </c>
      <c r="BA30" s="38">
        <v>0.0</v>
      </c>
      <c r="BB30" s="39">
        <v>0.0</v>
      </c>
      <c r="BC30" s="40">
        <v>0.0</v>
      </c>
      <c r="BD30" s="36">
        <v>6.0</v>
      </c>
      <c r="BE30" s="37">
        <f t="shared" si="16"/>
        <v>6</v>
      </c>
      <c r="BF30" s="26">
        <v>6.0</v>
      </c>
      <c r="BG30" s="29" t="str">
        <f t="shared" si="103"/>
        <v>Level 1</v>
      </c>
      <c r="BH30"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
      <c r="A31" s="27" t="s">
        <v>144</v>
      </c>
      <c r="B31" s="28" t="str">
        <f t="shared" si="2"/>
        <v>JEEVITHA RAJ A</v>
      </c>
      <c r="C31" s="27" t="s">
        <v>145</v>
      </c>
      <c r="D31" s="29" t="b">
        <v>0</v>
      </c>
      <c r="E31" s="26" t="b">
        <v>1</v>
      </c>
      <c r="F31" s="26" t="b">
        <v>1</v>
      </c>
      <c r="S31" s="26" t="s">
        <v>133</v>
      </c>
      <c r="T31" s="26">
        <v>2.0</v>
      </c>
      <c r="U31" s="26">
        <v>2.0</v>
      </c>
      <c r="V31" s="26">
        <v>5.0</v>
      </c>
      <c r="W31" s="26">
        <v>2.0</v>
      </c>
      <c r="X31" s="26">
        <v>2.0</v>
      </c>
      <c r="Y31" s="26">
        <v>0.0</v>
      </c>
      <c r="Z31" s="26">
        <v>0.0</v>
      </c>
      <c r="AA31" s="26">
        <v>4.0</v>
      </c>
      <c r="AB31" s="26">
        <v>6.0</v>
      </c>
      <c r="AC31" s="30">
        <f t="shared" si="80"/>
        <v>9</v>
      </c>
      <c r="AD31" s="30">
        <f t="shared" si="81"/>
        <v>4</v>
      </c>
      <c r="AE31" s="30">
        <f t="shared" si="82"/>
        <v>10</v>
      </c>
      <c r="AF31" s="30">
        <f t="shared" si="83"/>
        <v>23</v>
      </c>
      <c r="AG31" s="4" t="str">
        <f t="shared" si="84"/>
        <v>L2 - Above Average</v>
      </c>
      <c r="AH31" s="4" t="str">
        <f t="shared" si="85"/>
        <v>L2 - Above Average</v>
      </c>
      <c r="AI31" s="4" t="str">
        <f t="shared" si="86"/>
        <v>L1 - Below Average</v>
      </c>
      <c r="AJ31" s="4" t="str">
        <f t="shared" si="87"/>
        <v>L3 - Exceptional</v>
      </c>
      <c r="AK31" s="4" t="str">
        <f t="shared" si="88"/>
        <v>You’ve displayed strong verbal reasoning abilities, understanding complex texts and articulating ideas clearly. Continue to expand your vocabulary and comprehension to stay sharp.</v>
      </c>
      <c r="AL31" s="4" t="str">
        <f t="shared" ref="AL31:AM31" si="105">SWITCH(AI31,"L1 -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1" s="4" t="str">
        <f t="shared" si="105"/>
        <v>Excellent work! You have shown exceptional aptitude in quantitative reasoning, tackling problems with ease and accuracy. Keep up the great work, and challenge yourself further to stay ahead.</v>
      </c>
      <c r="AN31" s="4" t="str">
        <f t="shared" si="90"/>
        <v>You have a strong foundation and are performing well across all categories. Keep up the great work and aim for continuous improvement to achieve even higher levels of performance.</v>
      </c>
      <c r="AO31" s="26" t="s">
        <v>146</v>
      </c>
      <c r="AP31" s="26">
        <v>10.0</v>
      </c>
      <c r="AQ31" s="26">
        <v>10.0</v>
      </c>
      <c r="AR31" s="26">
        <v>7.0</v>
      </c>
      <c r="AS31" s="26">
        <v>8.0</v>
      </c>
      <c r="AT31" s="26">
        <v>35.0</v>
      </c>
      <c r="AU31" s="26">
        <v>8.75</v>
      </c>
      <c r="AV31" s="31" t="str">
        <f t="shared" si="91"/>
        <v>L1 - MAANG</v>
      </c>
      <c r="AW31" s="32" t="str">
        <f t="shared" si="14"/>
        <v>L1</v>
      </c>
      <c r="AX31" s="32" t="str">
        <f t="shared" si="15"/>
        <v>MAANG</v>
      </c>
      <c r="AY31" s="26" t="str">
        <f t="shared" si="92"/>
        <v>Top-tier companies like MAANG and high-performing teams in GCCs. </v>
      </c>
      <c r="AZ31" s="26" t="str">
        <f t="shared" si="93"/>
        <v>Your advanced knowledge makes you ideal for roles like Software Engineer, Algorithm Developer, or Data Scientist in challenging, high-impact environments.</v>
      </c>
      <c r="BA31" s="38">
        <v>0.0</v>
      </c>
      <c r="BB31" s="39">
        <v>0.0</v>
      </c>
      <c r="BC31" s="40">
        <v>0.0</v>
      </c>
      <c r="BD31" s="36">
        <v>6.0</v>
      </c>
      <c r="BE31" s="37">
        <f t="shared" si="16"/>
        <v>6</v>
      </c>
      <c r="BF31" s="26">
        <v>6.0</v>
      </c>
      <c r="BG31" s="29" t="str">
        <f t="shared" si="103"/>
        <v>Level 1</v>
      </c>
      <c r="BH31"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
      <c r="A32" s="27" t="s">
        <v>147</v>
      </c>
      <c r="B32" s="28" t="str">
        <f t="shared" si="2"/>
        <v>NANDITHA D N</v>
      </c>
      <c r="C32" s="27" t="s">
        <v>148</v>
      </c>
      <c r="D32" s="29" t="b">
        <v>0</v>
      </c>
      <c r="E32" s="26" t="b">
        <v>1</v>
      </c>
      <c r="F32" s="26" t="b">
        <v>1</v>
      </c>
      <c r="S32" s="26" t="s">
        <v>133</v>
      </c>
      <c r="T32" s="26">
        <v>2.0</v>
      </c>
      <c r="U32" s="26">
        <v>2.0</v>
      </c>
      <c r="V32" s="26">
        <v>5.0</v>
      </c>
      <c r="W32" s="26">
        <v>4.0</v>
      </c>
      <c r="X32" s="26">
        <v>2.0</v>
      </c>
      <c r="Y32" s="26">
        <v>0.0</v>
      </c>
      <c r="Z32" s="26">
        <v>0.0</v>
      </c>
      <c r="AA32" s="26">
        <v>2.0</v>
      </c>
      <c r="AB32" s="26">
        <v>6.0</v>
      </c>
      <c r="AC32" s="30">
        <f t="shared" si="80"/>
        <v>9</v>
      </c>
      <c r="AD32" s="30">
        <f t="shared" si="81"/>
        <v>6</v>
      </c>
      <c r="AE32" s="30">
        <f t="shared" si="82"/>
        <v>8</v>
      </c>
      <c r="AF32" s="30">
        <f t="shared" si="83"/>
        <v>23</v>
      </c>
      <c r="AG32" s="4" t="str">
        <f t="shared" si="84"/>
        <v>L2 - Above Average</v>
      </c>
      <c r="AH32" s="4" t="str">
        <f t="shared" si="85"/>
        <v>L2 - Above Average</v>
      </c>
      <c r="AI32" s="4" t="str">
        <f t="shared" si="86"/>
        <v>L2 - Above Average</v>
      </c>
      <c r="AJ32" s="4" t="str">
        <f t="shared" si="87"/>
        <v>L3 - Exceptional</v>
      </c>
      <c r="AK32" s="4" t="str">
        <f t="shared" si="88"/>
        <v>You’ve displayed strong verbal reasoning abilities, understanding complex texts and articulating ideas clearly. Continue to expand your vocabulary and comprehension to stay sharp.</v>
      </c>
      <c r="AL32" s="4" t="str">
        <f t="shared" ref="AL32:AM32" si="106">SWITCH(AI32,"L1 -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2" s="4" t="str">
        <f t="shared" si="106"/>
        <v>Excellent work! You have shown exceptional aptitude in quantitative reasoning, tackling problems with ease and accuracy. Keep up the great work, and challenge yourself further to stay ahead.</v>
      </c>
      <c r="AN32" s="4" t="str">
        <f t="shared" si="90"/>
        <v>You have a strong foundation and are performing well across all categories. Keep up the great work and aim for continuous improvement to achieve even higher levels of performance.</v>
      </c>
      <c r="AO32" s="26" t="s">
        <v>149</v>
      </c>
      <c r="AP32" s="26">
        <v>6.0</v>
      </c>
      <c r="AQ32" s="26">
        <v>10.0</v>
      </c>
      <c r="AR32" s="26">
        <v>10.0</v>
      </c>
      <c r="AS32" s="26">
        <v>3.0</v>
      </c>
      <c r="AT32" s="26">
        <v>29.0</v>
      </c>
      <c r="AU32" s="26">
        <v>7.25</v>
      </c>
      <c r="AV32" s="31" t="str">
        <f t="shared" si="91"/>
        <v>L1 - MAANG</v>
      </c>
      <c r="AW32" s="32" t="str">
        <f t="shared" si="14"/>
        <v>L1</v>
      </c>
      <c r="AX32" s="32" t="str">
        <f t="shared" si="15"/>
        <v>MAANG</v>
      </c>
      <c r="AY32" s="26" t="str">
        <f t="shared" si="92"/>
        <v>Top-tier companies like MAANG and high-performing teams in GCCs. </v>
      </c>
      <c r="AZ32" s="26" t="str">
        <f t="shared" si="93"/>
        <v>Your advanced knowledge makes you ideal for roles like Software Engineer, Algorithm Developer, or Data Scientist in challenging, high-impact environments.</v>
      </c>
      <c r="BA32" s="38">
        <v>0.0</v>
      </c>
      <c r="BB32" s="39">
        <v>0.0</v>
      </c>
      <c r="BC32" s="40">
        <v>0.0</v>
      </c>
      <c r="BD32" s="36">
        <v>6.0</v>
      </c>
      <c r="BE32" s="37">
        <f t="shared" si="16"/>
        <v>6</v>
      </c>
      <c r="BF32" s="26">
        <v>6.0</v>
      </c>
      <c r="BG32" s="29" t="str">
        <f t="shared" si="103"/>
        <v>Level 1</v>
      </c>
      <c r="BH32"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
      <c r="A33" s="27" t="s">
        <v>150</v>
      </c>
      <c r="B33" s="28" t="str">
        <f t="shared" si="2"/>
        <v>ROHITHGOWDA V</v>
      </c>
      <c r="C33" s="27" t="s">
        <v>151</v>
      </c>
      <c r="D33" s="29" t="b">
        <v>0</v>
      </c>
      <c r="E33" s="26" t="b">
        <v>1</v>
      </c>
      <c r="F33" s="26" t="b">
        <v>1</v>
      </c>
      <c r="S33" s="26" t="s">
        <v>133</v>
      </c>
      <c r="T33" s="26">
        <v>1.0</v>
      </c>
      <c r="U33" s="26">
        <v>2.0</v>
      </c>
      <c r="V33" s="26">
        <v>2.0</v>
      </c>
      <c r="W33" s="26">
        <v>2.0</v>
      </c>
      <c r="X33" s="26">
        <v>4.0</v>
      </c>
      <c r="Y33" s="26">
        <v>0.0</v>
      </c>
      <c r="Z33" s="26">
        <v>0.0</v>
      </c>
      <c r="AA33" s="26">
        <v>2.0</v>
      </c>
      <c r="AB33" s="26">
        <v>0.0</v>
      </c>
      <c r="AC33" s="30">
        <f t="shared" si="80"/>
        <v>5</v>
      </c>
      <c r="AD33" s="30">
        <f t="shared" si="81"/>
        <v>6</v>
      </c>
      <c r="AE33" s="30">
        <f t="shared" si="82"/>
        <v>2</v>
      </c>
      <c r="AF33" s="30">
        <f t="shared" si="83"/>
        <v>13</v>
      </c>
      <c r="AG33" s="4" t="str">
        <f t="shared" si="84"/>
        <v>L2 - Above Average</v>
      </c>
      <c r="AH33" s="4" t="str">
        <f t="shared" si="85"/>
        <v>L2 - Above Average</v>
      </c>
      <c r="AI33" s="4" t="str">
        <f t="shared" si="86"/>
        <v>L2 - Above Average</v>
      </c>
      <c r="AJ33" s="4" t="str">
        <f t="shared" si="87"/>
        <v>L1 - Below Average</v>
      </c>
      <c r="AK33" s="4" t="str">
        <f t="shared" si="88"/>
        <v>You’ve displayed strong verbal reasoning abilities, understanding complex texts and articulating ideas clearly. Continue to expand your vocabulary and comprehension to stay sharp.</v>
      </c>
      <c r="AL33" s="4" t="str">
        <f t="shared" ref="AL33:AM33" si="107">SWITCH(AI33,"L1 -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3" s="4" t="str">
        <f t="shared" si="107"/>
        <v>Your performance indicates that there’s room for improvement in understanding and applying quantitative concepts. With more practice, you can strengthen your skills in this area.</v>
      </c>
      <c r="AN33" s="4" t="str">
        <f t="shared" si="90"/>
        <v>You have a strong foundation and are performing well across all categories. Keep up the great work and aim for continuous improvement to achieve even higher levels of performance.</v>
      </c>
      <c r="AO33" s="26" t="s">
        <v>152</v>
      </c>
      <c r="AP33" s="26">
        <v>9.0</v>
      </c>
      <c r="AQ33" s="26">
        <v>5.0</v>
      </c>
      <c r="AR33" s="26">
        <v>10.0</v>
      </c>
      <c r="AS33" s="26">
        <v>4.0</v>
      </c>
      <c r="AT33" s="26">
        <v>28.0</v>
      </c>
      <c r="AU33" s="26">
        <v>7.0</v>
      </c>
      <c r="AV33" s="31" t="str">
        <f t="shared" si="91"/>
        <v>L1 - MAANG</v>
      </c>
      <c r="AW33" s="32" t="str">
        <f t="shared" si="14"/>
        <v>L1</v>
      </c>
      <c r="AX33" s="32" t="str">
        <f t="shared" si="15"/>
        <v>MAANG</v>
      </c>
      <c r="AY33" s="26" t="str">
        <f t="shared" si="92"/>
        <v>Top-tier companies like MAANG and high-performing teams in GCCs. </v>
      </c>
      <c r="AZ33" s="26" t="str">
        <f t="shared" si="93"/>
        <v>Your advanced knowledge makes you ideal for roles like Software Engineer, Algorithm Developer, or Data Scientist in challenging, high-impact environments.</v>
      </c>
      <c r="BA33" s="38">
        <v>0.0</v>
      </c>
      <c r="BB33" s="39">
        <v>0.0</v>
      </c>
      <c r="BC33" s="40">
        <v>0.0</v>
      </c>
      <c r="BD33" s="36">
        <v>6.0</v>
      </c>
      <c r="BE33" s="37">
        <f t="shared" si="16"/>
        <v>6</v>
      </c>
      <c r="BF33" s="26">
        <v>6.0</v>
      </c>
      <c r="BG33" s="29" t="str">
        <f>if(BF33&lt;=6,"Level 1", if(#REF!&lt;=22,"Level 2",IF(#REF!&lt;=43,"Level 3","Level 4")))</f>
        <v>Level 1</v>
      </c>
      <c r="BH33"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
      <c r="A34" s="27" t="s">
        <v>153</v>
      </c>
      <c r="B34" s="28" t="str">
        <f t="shared" si="2"/>
        <v>VARSHANTH GOWDA M L</v>
      </c>
      <c r="C34" s="27" t="s">
        <v>154</v>
      </c>
      <c r="D34" s="29" t="b">
        <v>0</v>
      </c>
      <c r="E34" s="26" t="b">
        <v>1</v>
      </c>
      <c r="F34" s="26" t="b">
        <v>1</v>
      </c>
      <c r="S34" s="26" t="s">
        <v>133</v>
      </c>
      <c r="T34" s="26">
        <v>3.0</v>
      </c>
      <c r="U34" s="26">
        <v>4.0</v>
      </c>
      <c r="V34" s="26">
        <v>5.0</v>
      </c>
      <c r="W34" s="26">
        <v>3.0</v>
      </c>
      <c r="X34" s="26">
        <v>2.0</v>
      </c>
      <c r="Y34" s="26">
        <v>3.0</v>
      </c>
      <c r="Z34" s="26">
        <v>0.0</v>
      </c>
      <c r="AA34" s="26">
        <v>2.0</v>
      </c>
      <c r="AB34" s="26">
        <v>6.0</v>
      </c>
      <c r="AC34" s="30">
        <f t="shared" si="80"/>
        <v>12</v>
      </c>
      <c r="AD34" s="30">
        <f t="shared" si="81"/>
        <v>8</v>
      </c>
      <c r="AE34" s="30">
        <f t="shared" si="82"/>
        <v>8</v>
      </c>
      <c r="AF34" s="30">
        <f t="shared" si="83"/>
        <v>28</v>
      </c>
      <c r="AG34" s="4" t="str">
        <f t="shared" si="84"/>
        <v>L3 - Exceptional</v>
      </c>
      <c r="AH34" s="4" t="str">
        <f t="shared" si="85"/>
        <v>L3 - Exceptional</v>
      </c>
      <c r="AI34" s="4" t="str">
        <f t="shared" si="86"/>
        <v>L2 - Above Average</v>
      </c>
      <c r="AJ34" s="4" t="str">
        <f t="shared" si="87"/>
        <v>L3 - Exceptional</v>
      </c>
      <c r="AK34" s="4" t="str">
        <f t="shared" si="88"/>
        <v>Outstanding verbal skills! Your ability to understand, interpret, and express ideas through words is exceptional. Keep pushing the limits to master even more advanced language tasks.</v>
      </c>
      <c r="AL34" s="4" t="str">
        <f t="shared" ref="AL34:AM34" si="108">SWITCH(AI34,"L1 -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4" s="4" t="str">
        <f t="shared" si="108"/>
        <v>Excellent work! You have shown exceptional aptitude in quantitative reasoning, tackling problems with ease and accuracy. Keep up the great work, and challenge yourself further to stay ahead.</v>
      </c>
      <c r="AN34" s="4" t="str">
        <f t="shared" si="90"/>
        <v>Your aptitude is exceptional across all categories! You are excelling and have the potential to perform at the highest levels. Keep challenging yourself, and consider exploring more advanced materials to maintain your performance.</v>
      </c>
      <c r="AO34" s="26" t="s">
        <v>155</v>
      </c>
      <c r="AP34" s="26">
        <v>3.0</v>
      </c>
      <c r="AQ34" s="26">
        <v>10.0</v>
      </c>
      <c r="AR34" s="26">
        <v>10.0</v>
      </c>
      <c r="AS34" s="26">
        <v>7.0</v>
      </c>
      <c r="AT34" s="26">
        <v>30.0</v>
      </c>
      <c r="AU34" s="26">
        <v>7.5</v>
      </c>
      <c r="AV34" s="31" t="str">
        <f t="shared" si="91"/>
        <v>L1 - MAANG</v>
      </c>
      <c r="AW34" s="32" t="str">
        <f t="shared" si="14"/>
        <v>L1</v>
      </c>
      <c r="AX34" s="32" t="str">
        <f t="shared" si="15"/>
        <v>MAANG</v>
      </c>
      <c r="AY34" s="26" t="str">
        <f t="shared" si="92"/>
        <v>Top-tier companies like MAANG and high-performing teams in GCCs. </v>
      </c>
      <c r="AZ34" s="26" t="str">
        <f t="shared" si="93"/>
        <v>Your advanced knowledge makes you ideal for roles like Software Engineer, Algorithm Developer, or Data Scientist in challenging, high-impact environments.</v>
      </c>
      <c r="BA34" s="38">
        <v>0.0</v>
      </c>
      <c r="BB34" s="39">
        <v>0.0</v>
      </c>
      <c r="BC34" s="40">
        <v>0.0</v>
      </c>
      <c r="BD34" s="36">
        <v>6.0</v>
      </c>
      <c r="BE34" s="37">
        <f t="shared" si="16"/>
        <v>6</v>
      </c>
      <c r="BF34" s="26">
        <v>6.0</v>
      </c>
      <c r="BG34" s="29" t="str">
        <f t="shared" ref="BG34:BG36" si="110">if(BF34&lt;=6,"Level 1", if(AR33&lt;=22,"Level 2",IF(AR33&lt;=43,"Level 3","Level 4")))</f>
        <v>Level 1</v>
      </c>
      <c r="BH34"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
      <c r="A35" s="27" t="s">
        <v>156</v>
      </c>
      <c r="B35" s="28" t="str">
        <f t="shared" si="2"/>
        <v>VARUN T P</v>
      </c>
      <c r="C35" s="27" t="s">
        <v>157</v>
      </c>
      <c r="D35" s="29" t="b">
        <v>0</v>
      </c>
      <c r="E35" s="26" t="b">
        <v>1</v>
      </c>
      <c r="F35" s="26" t="b">
        <v>1</v>
      </c>
      <c r="S35" s="26" t="s">
        <v>133</v>
      </c>
      <c r="T35" s="26">
        <v>1.0</v>
      </c>
      <c r="U35" s="26">
        <v>4.0</v>
      </c>
      <c r="V35" s="26">
        <v>5.0</v>
      </c>
      <c r="W35" s="26">
        <v>2.0</v>
      </c>
      <c r="X35" s="26">
        <v>4.0</v>
      </c>
      <c r="Y35" s="26">
        <v>0.0</v>
      </c>
      <c r="Z35" s="26">
        <v>0.0</v>
      </c>
      <c r="AA35" s="26">
        <v>4.0</v>
      </c>
      <c r="AB35" s="26">
        <v>0.0</v>
      </c>
      <c r="AC35" s="30">
        <f t="shared" si="80"/>
        <v>10</v>
      </c>
      <c r="AD35" s="30">
        <f t="shared" si="81"/>
        <v>6</v>
      </c>
      <c r="AE35" s="30">
        <f t="shared" si="82"/>
        <v>4</v>
      </c>
      <c r="AF35" s="30">
        <f t="shared" si="83"/>
        <v>20</v>
      </c>
      <c r="AG35" s="4" t="str">
        <f t="shared" si="84"/>
        <v>L2 - Above Average</v>
      </c>
      <c r="AH35" s="4" t="str">
        <f t="shared" si="85"/>
        <v>L2 - Above Average</v>
      </c>
      <c r="AI35" s="4" t="str">
        <f t="shared" si="86"/>
        <v>L2 - Above Average</v>
      </c>
      <c r="AJ35" s="4" t="str">
        <f t="shared" si="87"/>
        <v>L1 - Below Average</v>
      </c>
      <c r="AK35" s="4" t="str">
        <f t="shared" si="88"/>
        <v>You’ve displayed strong verbal reasoning abilities, understanding complex texts and articulating ideas clearly. Continue to expand your vocabulary and comprehension to stay sharp.</v>
      </c>
      <c r="AL35" s="4" t="str">
        <f t="shared" ref="AL35:AM35" si="109">SWITCH(AI35,"L1 -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5" s="4" t="str">
        <f t="shared" si="109"/>
        <v>Your performance indicates that there’s room for improvement in understanding and applying quantitative concepts. With more practice, you can strengthen your skills in this area.</v>
      </c>
      <c r="AN35" s="4" t="str">
        <f t="shared" si="90"/>
        <v>You have a strong foundation and are performing well across all categories. Keep up the great work and aim for continuous improvement to achieve even higher levels of performance.</v>
      </c>
      <c r="AO35" s="26" t="s">
        <v>158</v>
      </c>
      <c r="AP35" s="26">
        <v>9.0</v>
      </c>
      <c r="AQ35" s="26">
        <v>7.0</v>
      </c>
      <c r="AR35" s="26">
        <v>10.0</v>
      </c>
      <c r="AS35" s="26">
        <v>4.0</v>
      </c>
      <c r="AT35" s="26">
        <v>30.0</v>
      </c>
      <c r="AU35" s="26">
        <v>7.5</v>
      </c>
      <c r="AV35" s="31" t="str">
        <f t="shared" si="91"/>
        <v>L1 - MAANG</v>
      </c>
      <c r="AW35" s="32" t="str">
        <f t="shared" si="14"/>
        <v>L1</v>
      </c>
      <c r="AX35" s="32" t="str">
        <f t="shared" si="15"/>
        <v>MAANG</v>
      </c>
      <c r="AY35" s="26" t="str">
        <f t="shared" si="92"/>
        <v>Top-tier companies like MAANG and high-performing teams in GCCs. </v>
      </c>
      <c r="AZ35" s="26" t="str">
        <f t="shared" si="93"/>
        <v>Your advanced knowledge makes you ideal for roles like Software Engineer, Algorithm Developer, or Data Scientist in challenging, high-impact environments.</v>
      </c>
      <c r="BA35" s="38">
        <v>0.0</v>
      </c>
      <c r="BB35" s="39">
        <v>0.0</v>
      </c>
      <c r="BC35" s="40">
        <v>0.0</v>
      </c>
      <c r="BD35" s="36">
        <v>6.0</v>
      </c>
      <c r="BE35" s="37">
        <f t="shared" si="16"/>
        <v>6</v>
      </c>
      <c r="BF35" s="26">
        <v>6.0</v>
      </c>
      <c r="BG35" s="29" t="str">
        <f t="shared" si="110"/>
        <v>Level 1</v>
      </c>
      <c r="BH35"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
      <c r="A36" s="27" t="s">
        <v>159</v>
      </c>
      <c r="B36" s="28" t="str">
        <f t="shared" si="2"/>
        <v>VASANTH KUMAR N P</v>
      </c>
      <c r="C36" s="27" t="s">
        <v>160</v>
      </c>
      <c r="D36" s="29" t="b">
        <v>0</v>
      </c>
      <c r="E36" s="26" t="b">
        <v>1</v>
      </c>
      <c r="F36" s="26" t="b">
        <v>1</v>
      </c>
      <c r="S36" s="26" t="s">
        <v>133</v>
      </c>
      <c r="T36" s="26">
        <v>1.0</v>
      </c>
      <c r="U36" s="26">
        <v>6.0</v>
      </c>
      <c r="V36" s="26">
        <v>3.0</v>
      </c>
      <c r="W36" s="26">
        <v>4.0</v>
      </c>
      <c r="X36" s="26">
        <v>0.0</v>
      </c>
      <c r="Y36" s="26">
        <v>0.0</v>
      </c>
      <c r="Z36" s="26">
        <v>0.0</v>
      </c>
      <c r="AA36" s="26">
        <v>2.0</v>
      </c>
      <c r="AB36" s="26">
        <v>3.0</v>
      </c>
      <c r="AC36" s="30">
        <f t="shared" si="80"/>
        <v>10</v>
      </c>
      <c r="AD36" s="30">
        <f t="shared" si="81"/>
        <v>4</v>
      </c>
      <c r="AE36" s="30">
        <f t="shared" si="82"/>
        <v>5</v>
      </c>
      <c r="AF36" s="30">
        <f t="shared" si="83"/>
        <v>19</v>
      </c>
      <c r="AG36" s="4" t="str">
        <f t="shared" si="84"/>
        <v>L2 - Above Average</v>
      </c>
      <c r="AH36" s="4" t="str">
        <f t="shared" si="85"/>
        <v>L2 - Above Average</v>
      </c>
      <c r="AI36" s="4" t="str">
        <f t="shared" si="86"/>
        <v>L1 - Below Average</v>
      </c>
      <c r="AJ36" s="4" t="str">
        <f t="shared" si="87"/>
        <v>L2 - Above Average</v>
      </c>
      <c r="AK36" s="4" t="str">
        <f t="shared" si="88"/>
        <v>You’ve displayed strong verbal reasoning abilities, understanding complex texts and articulating ideas clearly. Continue to expand your vocabulary and comprehension to stay sharp.</v>
      </c>
      <c r="AL36" s="4" t="str">
        <f t="shared" ref="AL36:AM36" si="111">SWITCH(AI36,"L1 -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 s="4" t="str">
        <f t="shared" si="111"/>
        <v>You’ve demonstrated a solid grasp of quantitative reasoning and problem-solving. Keep refining your skills for even greater efficiency and speed in tackling complex problems.</v>
      </c>
      <c r="AN36" s="4" t="str">
        <f t="shared" si="90"/>
        <v>You have a strong foundation and are performing well across all categories. Keep up the great work and aim for continuous improvement to achieve even higher levels of performance.</v>
      </c>
      <c r="AO36" s="26" t="s">
        <v>161</v>
      </c>
      <c r="AP36" s="26">
        <v>6.0</v>
      </c>
      <c r="AQ36" s="26">
        <v>10.0</v>
      </c>
      <c r="AR36" s="26">
        <v>10.0</v>
      </c>
      <c r="AS36" s="26">
        <v>8.0</v>
      </c>
      <c r="AT36" s="26">
        <v>34.0</v>
      </c>
      <c r="AU36" s="26">
        <v>8.5</v>
      </c>
      <c r="AV36" s="31" t="str">
        <f t="shared" si="91"/>
        <v>L1 - MAANG</v>
      </c>
      <c r="AW36" s="32" t="str">
        <f t="shared" si="14"/>
        <v>L1</v>
      </c>
      <c r="AX36" s="32" t="str">
        <f t="shared" si="15"/>
        <v>MAANG</v>
      </c>
      <c r="AY36" s="26" t="str">
        <f t="shared" si="92"/>
        <v>Top-tier companies like MAANG and high-performing teams in GCCs. </v>
      </c>
      <c r="AZ36" s="26" t="str">
        <f t="shared" si="93"/>
        <v>Your advanced knowledge makes you ideal for roles like Software Engineer, Algorithm Developer, or Data Scientist in challenging, high-impact environments.</v>
      </c>
      <c r="BA36" s="38">
        <v>0.0</v>
      </c>
      <c r="BB36" s="39">
        <v>0.0</v>
      </c>
      <c r="BC36" s="40">
        <v>0.0</v>
      </c>
      <c r="BD36" s="36">
        <v>6.0</v>
      </c>
      <c r="BE36" s="37">
        <f t="shared" si="16"/>
        <v>6</v>
      </c>
      <c r="BF36" s="26">
        <v>6.0</v>
      </c>
      <c r="BG36" s="29" t="str">
        <f t="shared" si="110"/>
        <v>Level 1</v>
      </c>
      <c r="BH36"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
      <c r="A37" s="27" t="s">
        <v>162</v>
      </c>
      <c r="B37" s="28" t="str">
        <f t="shared" si="2"/>
        <v>HARSHITHA.H.S.</v>
      </c>
      <c r="C37" s="27" t="s">
        <v>163</v>
      </c>
      <c r="D37" s="29" t="b">
        <v>0</v>
      </c>
      <c r="E37" s="26" t="b">
        <v>1</v>
      </c>
      <c r="F37" s="26" t="b">
        <v>1</v>
      </c>
      <c r="G37" s="29">
        <v>3.0</v>
      </c>
      <c r="L37" s="42">
        <f t="shared" ref="L37:L39" si="113">SUM(H37:K37)</f>
        <v>0</v>
      </c>
      <c r="M37" s="42">
        <f t="shared" ref="M37:M39" si="114">IFERROR(ROUND((H37/L37)*100, 0), 0)
</f>
        <v>0</v>
      </c>
      <c r="N37" s="42">
        <f t="shared" ref="N37:N39" si="115">IFERROR(ROUND((I37/L37)*100, 0), 0)
</f>
        <v>0</v>
      </c>
      <c r="O37" s="42">
        <f t="shared" ref="O37:O39" si="116">IFERROR(ROUND((J37/L37)*100, 0), 0)
</f>
        <v>0</v>
      </c>
      <c r="P37" s="42">
        <f t="shared" ref="P37:P39" si="117">IFERROR(ROUND((J37/L37)*100, 0), 0)
</f>
        <v>0</v>
      </c>
      <c r="S37" s="26" t="s">
        <v>164</v>
      </c>
      <c r="T37" s="26">
        <v>3.0</v>
      </c>
      <c r="U37" s="42">
        <v>6.0</v>
      </c>
      <c r="V37" s="42">
        <v>8.0</v>
      </c>
      <c r="W37" s="44">
        <v>4.0</v>
      </c>
      <c r="X37" s="44">
        <v>4.0</v>
      </c>
      <c r="Y37" s="44">
        <v>6.0</v>
      </c>
      <c r="Z37" s="44">
        <v>0.0</v>
      </c>
      <c r="AA37" s="44">
        <v>2.0</v>
      </c>
      <c r="AB37" s="44">
        <v>3.0</v>
      </c>
      <c r="AC37" s="30">
        <f t="shared" si="80"/>
        <v>17</v>
      </c>
      <c r="AD37" s="30">
        <f t="shared" si="81"/>
        <v>14</v>
      </c>
      <c r="AE37" s="30">
        <f t="shared" si="82"/>
        <v>5</v>
      </c>
      <c r="AF37" s="30">
        <f t="shared" si="83"/>
        <v>36</v>
      </c>
      <c r="AG37" s="4" t="str">
        <f t="shared" si="84"/>
        <v>L3 - Exceptional</v>
      </c>
      <c r="AH37" s="4" t="str">
        <f t="shared" si="85"/>
        <v>L3 - Exceptional</v>
      </c>
      <c r="AI37" s="4" t="str">
        <f t="shared" si="86"/>
        <v>L3 - Exceptional</v>
      </c>
      <c r="AJ37" s="4" t="str">
        <f t="shared" si="87"/>
        <v>L2 - Above Average</v>
      </c>
      <c r="AK37" s="4" t="str">
        <f t="shared" si="88"/>
        <v>Outstanding verbal skills! Your ability to understand, interpret, and express ideas through words is exceptional. Keep pushing the limits to master even more advanced language tasks.</v>
      </c>
      <c r="AL37" s="4" t="str">
        <f t="shared" ref="AL37:AM37" si="112">SWITCH(AI37,"L1 -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7" s="4" t="str">
        <f t="shared" si="112"/>
        <v>You’ve demonstrated a solid grasp of quantitative reasoning and problem-solving. Keep refining your skills for even greater efficiency and speed in tackling complex problems.</v>
      </c>
      <c r="AN37" s="4" t="str">
        <f t="shared" si="90"/>
        <v>Your aptitude is exceptional across all categories! You are excelling and have the potential to perform at the highest levels. Keep challenging yourself, and consider exploring more advanced materials to maintain your performance.</v>
      </c>
      <c r="AO37" s="44" t="s">
        <v>165</v>
      </c>
      <c r="AP37" s="44">
        <v>5.0</v>
      </c>
      <c r="AQ37" s="44">
        <v>6.0</v>
      </c>
      <c r="AR37" s="44">
        <v>2.0</v>
      </c>
      <c r="AS37" s="44">
        <v>3.0</v>
      </c>
      <c r="AT37" s="44">
        <v>16.0</v>
      </c>
      <c r="AU37" s="44">
        <v>4.0</v>
      </c>
      <c r="AV37" s="31" t="str">
        <f t="shared" si="91"/>
        <v>L2 - GCC</v>
      </c>
      <c r="AW37" s="32" t="str">
        <f t="shared" si="14"/>
        <v>L2</v>
      </c>
      <c r="AX37" s="32" t="str">
        <f t="shared" si="15"/>
        <v>GCC</v>
      </c>
      <c r="AY37" s="26" t="str">
        <f t="shared" si="92"/>
        <v>Roles in GCCs, GSIs or mid-tier product companies.</v>
      </c>
      <c r="AZ37" s="26" t="str">
        <f t="shared" si="93"/>
        <v>Your solid understanding of algorithms and data structures fits roles like Backend Developer or Application Engineer.</v>
      </c>
      <c r="BA37" s="45">
        <v>0.0</v>
      </c>
      <c r="BB37" s="46">
        <v>0.0</v>
      </c>
      <c r="BC37" s="47">
        <v>0.0</v>
      </c>
      <c r="BD37" s="48">
        <v>6.0</v>
      </c>
      <c r="BE37" s="37">
        <f t="shared" si="16"/>
        <v>6</v>
      </c>
      <c r="BF37" s="44">
        <v>6.0</v>
      </c>
      <c r="BG37" s="29" t="str">
        <f t="shared" ref="BG37:BG39" si="119">if(BF37&lt;=6,"Level 1", if(#REF!&lt;=22,"Level 2",IF(#REF!&lt;=43,"Level 3","Level 4")))</f>
        <v>Level 1</v>
      </c>
      <c r="BH37"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
      <c r="A38" s="27" t="s">
        <v>166</v>
      </c>
      <c r="B38" s="28" t="str">
        <f t="shared" si="2"/>
        <v>MEGHANA M N</v>
      </c>
      <c r="C38" s="27" t="s">
        <v>167</v>
      </c>
      <c r="D38" s="29" t="b">
        <v>0</v>
      </c>
      <c r="E38" s="26" t="b">
        <v>1</v>
      </c>
      <c r="F38" s="26" t="b">
        <v>1</v>
      </c>
      <c r="G38" s="29">
        <v>3.0</v>
      </c>
      <c r="L38" s="42">
        <f t="shared" si="113"/>
        <v>0</v>
      </c>
      <c r="M38" s="42">
        <f t="shared" si="114"/>
        <v>0</v>
      </c>
      <c r="N38" s="42">
        <f t="shared" si="115"/>
        <v>0</v>
      </c>
      <c r="O38" s="42">
        <f t="shared" si="116"/>
        <v>0</v>
      </c>
      <c r="P38" s="42">
        <f t="shared" si="117"/>
        <v>0</v>
      </c>
      <c r="S38" s="26" t="s">
        <v>164</v>
      </c>
      <c r="T38" s="26">
        <v>3.0</v>
      </c>
      <c r="U38" s="42">
        <v>6.0</v>
      </c>
      <c r="V38" s="42">
        <v>8.0</v>
      </c>
      <c r="W38" s="44">
        <v>3.0</v>
      </c>
      <c r="X38" s="44">
        <v>4.0</v>
      </c>
      <c r="Y38" s="44">
        <v>6.0</v>
      </c>
      <c r="Z38" s="44">
        <v>0.0</v>
      </c>
      <c r="AA38" s="44">
        <v>4.0</v>
      </c>
      <c r="AB38" s="44">
        <v>3.0</v>
      </c>
      <c r="AC38" s="30">
        <f t="shared" si="80"/>
        <v>17</v>
      </c>
      <c r="AD38" s="30">
        <f t="shared" si="81"/>
        <v>13</v>
      </c>
      <c r="AE38" s="30">
        <f t="shared" si="82"/>
        <v>7</v>
      </c>
      <c r="AF38" s="30">
        <f t="shared" si="83"/>
        <v>37</v>
      </c>
      <c r="AG38" s="4" t="str">
        <f t="shared" si="84"/>
        <v>L3 - Exceptional</v>
      </c>
      <c r="AH38" s="4" t="str">
        <f t="shared" si="85"/>
        <v>L3 - Exceptional</v>
      </c>
      <c r="AI38" s="4" t="str">
        <f t="shared" si="86"/>
        <v>L3 - Exceptional</v>
      </c>
      <c r="AJ38" s="4" t="str">
        <f t="shared" si="87"/>
        <v>L3 - Exceptional</v>
      </c>
      <c r="AK38" s="4" t="str">
        <f t="shared" si="88"/>
        <v>Outstanding verbal skills! Your ability to understand, interpret, and express ideas through words is exceptional. Keep pushing the limits to master even more advanced language tasks.</v>
      </c>
      <c r="AL38" s="4" t="str">
        <f t="shared" ref="AL38:AM38" si="118">SWITCH(AI38,"L1 -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8" s="4" t="str">
        <f t="shared" si="118"/>
        <v>Excellent work! You have shown exceptional aptitude in quantitative reasoning, tackling problems with ease and accuracy. Keep up the great work, and challenge yourself further to stay ahead.</v>
      </c>
      <c r="AN38" s="4" t="str">
        <f t="shared" si="90"/>
        <v>Your aptitude is exceptional across all categories! You are excelling and have the potential to perform at the highest levels. Keep challenging yourself, and consider exploring more advanced materials to maintain your performance.</v>
      </c>
      <c r="AO38" s="44" t="s">
        <v>168</v>
      </c>
      <c r="AP38" s="44">
        <v>5.0</v>
      </c>
      <c r="AQ38" s="44">
        <v>6.0</v>
      </c>
      <c r="AR38" s="44">
        <v>5.0</v>
      </c>
      <c r="AS38" s="44">
        <v>3.0</v>
      </c>
      <c r="AT38" s="44">
        <v>19.0</v>
      </c>
      <c r="AU38" s="44">
        <v>4.75</v>
      </c>
      <c r="AV38" s="31" t="str">
        <f t="shared" si="91"/>
        <v>L2 - GCC</v>
      </c>
      <c r="AW38" s="32" t="str">
        <f t="shared" si="14"/>
        <v>L2</v>
      </c>
      <c r="AX38" s="32" t="str">
        <f t="shared" si="15"/>
        <v>GCC</v>
      </c>
      <c r="AY38" s="26" t="str">
        <f t="shared" si="92"/>
        <v>Roles in GCCs, GSIs or mid-tier product companies.</v>
      </c>
      <c r="AZ38" s="26" t="str">
        <f t="shared" si="93"/>
        <v>Your solid understanding of algorithms and data structures fits roles like Backend Developer or Application Engineer.</v>
      </c>
      <c r="BA38" s="45">
        <v>0.0</v>
      </c>
      <c r="BB38" s="46">
        <v>0.0</v>
      </c>
      <c r="BC38" s="47">
        <v>0.0</v>
      </c>
      <c r="BD38" s="48">
        <v>6.0</v>
      </c>
      <c r="BE38" s="37">
        <f t="shared" si="16"/>
        <v>6</v>
      </c>
      <c r="BF38" s="44">
        <v>6.0</v>
      </c>
      <c r="BG38" s="29" t="str">
        <f t="shared" si="119"/>
        <v>Level 1</v>
      </c>
      <c r="BH38"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
      <c r="A39" s="27" t="s">
        <v>169</v>
      </c>
      <c r="B39" s="28" t="str">
        <f t="shared" si="2"/>
        <v>SAMUEL JOSEPH.A</v>
      </c>
      <c r="C39" s="27" t="s">
        <v>170</v>
      </c>
      <c r="D39" s="29" t="b">
        <v>0</v>
      </c>
      <c r="E39" s="26" t="b">
        <v>1</v>
      </c>
      <c r="F39" s="26" t="b">
        <v>1</v>
      </c>
      <c r="G39" s="29">
        <v>3.0</v>
      </c>
      <c r="L39" s="42">
        <f t="shared" si="113"/>
        <v>0</v>
      </c>
      <c r="M39" s="42">
        <f t="shared" si="114"/>
        <v>0</v>
      </c>
      <c r="N39" s="42">
        <f t="shared" si="115"/>
        <v>0</v>
      </c>
      <c r="O39" s="42">
        <f t="shared" si="116"/>
        <v>0</v>
      </c>
      <c r="P39" s="42">
        <f t="shared" si="117"/>
        <v>0</v>
      </c>
      <c r="S39" s="26" t="s">
        <v>61</v>
      </c>
      <c r="T39" s="26">
        <v>3.0</v>
      </c>
      <c r="U39" s="42">
        <v>6.0</v>
      </c>
      <c r="V39" s="42">
        <v>8.0</v>
      </c>
      <c r="W39" s="44">
        <v>5.0</v>
      </c>
      <c r="X39" s="44">
        <v>2.0</v>
      </c>
      <c r="Y39" s="44">
        <v>6.0</v>
      </c>
      <c r="Z39" s="44">
        <v>0.0</v>
      </c>
      <c r="AA39" s="44">
        <v>6.0</v>
      </c>
      <c r="AB39" s="44">
        <v>9.0</v>
      </c>
      <c r="AC39" s="30">
        <f t="shared" si="80"/>
        <v>17</v>
      </c>
      <c r="AD39" s="30">
        <f t="shared" si="81"/>
        <v>13</v>
      </c>
      <c r="AE39" s="30">
        <f t="shared" si="82"/>
        <v>15</v>
      </c>
      <c r="AF39" s="30">
        <f t="shared" si="83"/>
        <v>45</v>
      </c>
      <c r="AG39" s="4" t="str">
        <f t="shared" si="84"/>
        <v>L3 - Exceptional</v>
      </c>
      <c r="AH39" s="4" t="str">
        <f t="shared" si="85"/>
        <v>L3 - Exceptional</v>
      </c>
      <c r="AI39" s="4" t="str">
        <f t="shared" si="86"/>
        <v>L3 - Exceptional</v>
      </c>
      <c r="AJ39" s="4" t="str">
        <f t="shared" si="87"/>
        <v>L3 - Exceptional</v>
      </c>
      <c r="AK39" s="4" t="str">
        <f t="shared" si="88"/>
        <v>Outstanding verbal skills! Your ability to understand, interpret, and express ideas through words is exceptional. Keep pushing the limits to master even more advanced language tasks.</v>
      </c>
      <c r="AL39" s="4" t="str">
        <f t="shared" ref="AL39:AM39" si="120">SWITCH(AI39,"L1 -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9" s="4" t="str">
        <f t="shared" si="120"/>
        <v>Excellent work! You have shown exceptional aptitude in quantitative reasoning, tackling problems with ease and accuracy. Keep up the great work, and challenge yourself further to stay ahead.</v>
      </c>
      <c r="AN39" s="4" t="str">
        <f t="shared" si="90"/>
        <v>Your aptitude is exceptional across all categories! You are excelling and have the potential to perform at the highest levels. Keep challenging yourself, and consider exploring more advanced materials to maintain your performance.</v>
      </c>
      <c r="AO39" s="44" t="s">
        <v>171</v>
      </c>
      <c r="AP39" s="44">
        <v>6.0</v>
      </c>
      <c r="AQ39" s="44">
        <v>7.0</v>
      </c>
      <c r="AR39" s="44">
        <v>10.0</v>
      </c>
      <c r="AS39" s="44">
        <v>8.0</v>
      </c>
      <c r="AT39" s="44">
        <v>31.0</v>
      </c>
      <c r="AU39" s="44">
        <v>7.75</v>
      </c>
      <c r="AV39" s="31" t="str">
        <f t="shared" si="91"/>
        <v>L1 - MAANG</v>
      </c>
      <c r="AW39" s="32" t="str">
        <f t="shared" si="14"/>
        <v>L1</v>
      </c>
      <c r="AX39" s="32" t="str">
        <f t="shared" si="15"/>
        <v>MAANG</v>
      </c>
      <c r="AY39" s="26" t="str">
        <f t="shared" si="92"/>
        <v>Top-tier companies like MAANG and high-performing teams in GCCs. </v>
      </c>
      <c r="AZ39" s="26" t="str">
        <f t="shared" si="93"/>
        <v>Your advanced knowledge makes you ideal for roles like Software Engineer, Algorithm Developer, or Data Scientist in challenging, high-impact environments.</v>
      </c>
      <c r="BA39" s="45">
        <v>0.0</v>
      </c>
      <c r="BB39" s="46">
        <v>0.0</v>
      </c>
      <c r="BC39" s="47">
        <v>0.0</v>
      </c>
      <c r="BD39" s="48">
        <v>6.0</v>
      </c>
      <c r="BE39" s="37">
        <f t="shared" si="16"/>
        <v>6</v>
      </c>
      <c r="BF39" s="44">
        <v>6.0</v>
      </c>
      <c r="BG39" s="29" t="str">
        <f t="shared" si="119"/>
        <v>Level 1</v>
      </c>
      <c r="BH39"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
      <c r="A40" s="27" t="s">
        <v>172</v>
      </c>
      <c r="B40" s="28" t="str">
        <f t="shared" si="2"/>
        <v>DIVYASHREE N S</v>
      </c>
      <c r="C40" s="27" t="s">
        <v>173</v>
      </c>
      <c r="D40" s="29" t="b">
        <v>0</v>
      </c>
      <c r="E40" s="26" t="b">
        <v>1</v>
      </c>
      <c r="F40" s="26" t="b">
        <v>1</v>
      </c>
      <c r="S40" s="26" t="s">
        <v>61</v>
      </c>
      <c r="T40" s="26">
        <v>3.0</v>
      </c>
      <c r="U40" s="26">
        <v>6.0</v>
      </c>
      <c r="V40" s="26">
        <v>8.0</v>
      </c>
      <c r="W40" s="26">
        <v>3.0</v>
      </c>
      <c r="X40" s="26">
        <v>0.0</v>
      </c>
      <c r="Y40" s="26">
        <v>0.0</v>
      </c>
      <c r="Z40" s="26">
        <v>0.0</v>
      </c>
      <c r="AA40" s="26">
        <v>2.0</v>
      </c>
      <c r="AB40" s="26">
        <v>0.0</v>
      </c>
      <c r="AC40" s="30">
        <f t="shared" si="80"/>
        <v>17</v>
      </c>
      <c r="AD40" s="30">
        <f t="shared" si="81"/>
        <v>3</v>
      </c>
      <c r="AE40" s="30">
        <f t="shared" si="82"/>
        <v>2</v>
      </c>
      <c r="AF40" s="30">
        <f t="shared" si="83"/>
        <v>22</v>
      </c>
      <c r="AG40" s="4" t="str">
        <f t="shared" si="84"/>
        <v>L2 - Above Average</v>
      </c>
      <c r="AH40" s="4" t="str">
        <f t="shared" si="85"/>
        <v>L3 - Exceptional</v>
      </c>
      <c r="AI40" s="4" t="str">
        <f t="shared" si="86"/>
        <v>L1 - Below Average</v>
      </c>
      <c r="AJ40" s="4" t="str">
        <f t="shared" si="87"/>
        <v>L1 - Below Average</v>
      </c>
      <c r="AK40" s="4" t="str">
        <f t="shared" si="88"/>
        <v>Outstanding verbal skills! Your ability to understand, interpret, and express ideas through words is exceptional. Keep pushing the limits to master even more advanced language tasks.</v>
      </c>
      <c r="AL40" s="4" t="str">
        <f t="shared" ref="AL40:AM40" si="121">SWITCH(AI40,"L1 -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0" s="4" t="str">
        <f t="shared" si="121"/>
        <v>Your performance indicates that there’s room for improvement in understanding and applying quantitative concepts. With more practice, you can strengthen your skills in this area.</v>
      </c>
      <c r="AN40" s="4" t="str">
        <f t="shared" si="90"/>
        <v>You have a strong foundation and are performing well across all categories. Keep up the great work and aim for continuous improvement to achieve even higher levels of performance.</v>
      </c>
      <c r="AO40" s="26" t="s">
        <v>174</v>
      </c>
      <c r="AP40" s="26">
        <v>5.0</v>
      </c>
      <c r="AQ40" s="26">
        <v>6.0</v>
      </c>
      <c r="AR40" s="26">
        <v>10.0</v>
      </c>
      <c r="AS40" s="26">
        <v>8.0</v>
      </c>
      <c r="AT40" s="26">
        <v>29.0</v>
      </c>
      <c r="AU40" s="26">
        <v>7.25</v>
      </c>
      <c r="AV40" s="31" t="str">
        <f t="shared" si="91"/>
        <v>L1 - MAANG</v>
      </c>
      <c r="AW40" s="32" t="str">
        <f t="shared" si="14"/>
        <v>L1</v>
      </c>
      <c r="AX40" s="32" t="str">
        <f t="shared" si="15"/>
        <v>MAANG</v>
      </c>
      <c r="AY40" s="26" t="str">
        <f t="shared" si="92"/>
        <v>Top-tier companies like MAANG and high-performing teams in GCCs. </v>
      </c>
      <c r="AZ40" s="26" t="str">
        <f t="shared" si="93"/>
        <v>Your advanced knowledge makes you ideal for roles like Software Engineer, Algorithm Developer, or Data Scientist in challenging, high-impact environments.</v>
      </c>
      <c r="BA40" s="38">
        <v>0.0</v>
      </c>
      <c r="BB40" s="39">
        <v>0.0</v>
      </c>
      <c r="BC40" s="40">
        <v>0.0</v>
      </c>
      <c r="BD40" s="36">
        <v>5.0</v>
      </c>
      <c r="BE40" s="37">
        <f t="shared" si="16"/>
        <v>5</v>
      </c>
      <c r="BF40" s="26">
        <v>5.0</v>
      </c>
      <c r="BG40" s="29" t="str">
        <f t="shared" ref="BG40:BG41" si="123">if(BF40&lt;=6,"Level 1", if(AR39&lt;=22,"Level 2",IF(AR39&lt;=43,"Level 3","Level 4")))</f>
        <v>Level 1</v>
      </c>
      <c r="BH40"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
      <c r="A41" s="27" t="s">
        <v>175</v>
      </c>
      <c r="B41" s="28" t="str">
        <f t="shared" si="2"/>
        <v>LOCHANA M</v>
      </c>
      <c r="C41" s="27" t="s">
        <v>176</v>
      </c>
      <c r="D41" s="29" t="b">
        <v>0</v>
      </c>
      <c r="E41" s="26" t="b">
        <v>1</v>
      </c>
      <c r="F41" s="26" t="b">
        <v>1</v>
      </c>
      <c r="S41" s="26" t="s">
        <v>61</v>
      </c>
      <c r="T41" s="26">
        <v>3.0</v>
      </c>
      <c r="U41" s="26">
        <v>6.0</v>
      </c>
      <c r="V41" s="26">
        <v>8.0</v>
      </c>
      <c r="W41" s="26">
        <v>3.0</v>
      </c>
      <c r="X41" s="26">
        <v>0.0</v>
      </c>
      <c r="Y41" s="26">
        <v>3.0</v>
      </c>
      <c r="Z41" s="26">
        <v>0.0</v>
      </c>
      <c r="AA41" s="26">
        <v>2.0</v>
      </c>
      <c r="AB41" s="26">
        <v>12.0</v>
      </c>
      <c r="AC41" s="30">
        <f t="shared" si="80"/>
        <v>17</v>
      </c>
      <c r="AD41" s="30">
        <f t="shared" si="81"/>
        <v>6</v>
      </c>
      <c r="AE41" s="30">
        <f t="shared" si="82"/>
        <v>14</v>
      </c>
      <c r="AF41" s="30">
        <f t="shared" si="83"/>
        <v>37</v>
      </c>
      <c r="AG41" s="4" t="str">
        <f t="shared" si="84"/>
        <v>L3 - Exceptional</v>
      </c>
      <c r="AH41" s="4" t="str">
        <f t="shared" si="85"/>
        <v>L3 - Exceptional</v>
      </c>
      <c r="AI41" s="4" t="str">
        <f t="shared" si="86"/>
        <v>L2 - Above Average</v>
      </c>
      <c r="AJ41" s="4" t="str">
        <f t="shared" si="87"/>
        <v>L3 - Exceptional</v>
      </c>
      <c r="AK41" s="4" t="str">
        <f t="shared" si="88"/>
        <v>Outstanding verbal skills! Your ability to understand, interpret, and express ideas through words is exceptional. Keep pushing the limits to master even more advanced language tasks.</v>
      </c>
      <c r="AL41" s="4" t="str">
        <f t="shared" ref="AL41:AM41" si="122">SWITCH(AI41,"L1 -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1" s="4" t="str">
        <f t="shared" si="122"/>
        <v>Excellent work! You have shown exceptional aptitude in quantitative reasoning, tackling problems with ease and accuracy. Keep up the great work, and challenge yourself further to stay ahead.</v>
      </c>
      <c r="AN41" s="4" t="str">
        <f t="shared" si="90"/>
        <v>Your aptitude is exceptional across all categories! You are excelling and have the potential to perform at the highest levels. Keep challenging yourself, and consider exploring more advanced materials to maintain your performance.</v>
      </c>
      <c r="AO41" s="26" t="s">
        <v>177</v>
      </c>
      <c r="AP41" s="26">
        <v>6.0</v>
      </c>
      <c r="AQ41" s="26">
        <v>6.0</v>
      </c>
      <c r="AR41" s="26">
        <v>10.0</v>
      </c>
      <c r="AS41" s="26">
        <v>8.0</v>
      </c>
      <c r="AT41" s="26">
        <v>30.0</v>
      </c>
      <c r="AU41" s="26">
        <v>7.5</v>
      </c>
      <c r="AV41" s="31" t="str">
        <f t="shared" si="91"/>
        <v>L1 - MAANG</v>
      </c>
      <c r="AW41" s="32" t="str">
        <f t="shared" si="14"/>
        <v>L1</v>
      </c>
      <c r="AX41" s="32" t="str">
        <f t="shared" si="15"/>
        <v>MAANG</v>
      </c>
      <c r="AY41" s="26" t="str">
        <f t="shared" si="92"/>
        <v>Top-tier companies like MAANG and high-performing teams in GCCs. </v>
      </c>
      <c r="AZ41" s="26" t="str">
        <f t="shared" si="93"/>
        <v>Your advanced knowledge makes you ideal for roles like Software Engineer, Algorithm Developer, or Data Scientist in challenging, high-impact environments.</v>
      </c>
      <c r="BA41" s="38">
        <v>0.0</v>
      </c>
      <c r="BB41" s="39">
        <v>0.0</v>
      </c>
      <c r="BC41" s="40">
        <v>0.0</v>
      </c>
      <c r="BD41" s="36">
        <v>5.0</v>
      </c>
      <c r="BE41" s="37">
        <f t="shared" si="16"/>
        <v>5</v>
      </c>
      <c r="BF41" s="26">
        <v>5.0</v>
      </c>
      <c r="BG41" s="29" t="str">
        <f t="shared" si="123"/>
        <v>Level 1</v>
      </c>
      <c r="BH41"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
      <c r="A42" s="27" t="s">
        <v>178</v>
      </c>
      <c r="B42" s="28" t="str">
        <f t="shared" si="2"/>
        <v>MYTHRI S</v>
      </c>
      <c r="C42" s="27" t="s">
        <v>179</v>
      </c>
      <c r="D42" s="29" t="b">
        <v>0</v>
      </c>
      <c r="E42" s="26" t="b">
        <v>1</v>
      </c>
      <c r="F42" s="26" t="b">
        <v>1</v>
      </c>
      <c r="S42" s="26" t="s">
        <v>133</v>
      </c>
      <c r="T42" s="26">
        <v>1.0</v>
      </c>
      <c r="U42" s="26">
        <v>4.0</v>
      </c>
      <c r="V42" s="26">
        <v>3.0</v>
      </c>
      <c r="W42" s="26">
        <v>2.0</v>
      </c>
      <c r="X42" s="26">
        <v>0.0</v>
      </c>
      <c r="Y42" s="26">
        <v>3.0</v>
      </c>
      <c r="Z42" s="26">
        <v>0.0</v>
      </c>
      <c r="AA42" s="26">
        <v>4.0</v>
      </c>
      <c r="AB42" s="26">
        <v>6.0</v>
      </c>
      <c r="AC42" s="30">
        <f t="shared" si="80"/>
        <v>8</v>
      </c>
      <c r="AD42" s="30">
        <f t="shared" si="81"/>
        <v>5</v>
      </c>
      <c r="AE42" s="30">
        <f t="shared" si="82"/>
        <v>10</v>
      </c>
      <c r="AF42" s="30">
        <f t="shared" si="83"/>
        <v>23</v>
      </c>
      <c r="AG42" s="4" t="str">
        <f t="shared" si="84"/>
        <v>L2 - Above Average</v>
      </c>
      <c r="AH42" s="4" t="str">
        <f t="shared" si="85"/>
        <v>L2 - Above Average</v>
      </c>
      <c r="AI42" s="4" t="str">
        <f t="shared" si="86"/>
        <v>L1 - Below Average</v>
      </c>
      <c r="AJ42" s="4" t="str">
        <f t="shared" si="87"/>
        <v>L3 - Exceptional</v>
      </c>
      <c r="AK42" s="4" t="str">
        <f t="shared" si="88"/>
        <v>You’ve displayed strong verbal reasoning abilities, understanding complex texts and articulating ideas clearly. Continue to expand your vocabulary and comprehension to stay sharp.</v>
      </c>
      <c r="AL42" s="4" t="str">
        <f t="shared" ref="AL42:AM42" si="124">SWITCH(AI42,"L1 -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2" s="4" t="str">
        <f t="shared" si="124"/>
        <v>Excellent work! You have shown exceptional aptitude in quantitative reasoning, tackling problems with ease and accuracy. Keep up the great work, and challenge yourself further to stay ahead.</v>
      </c>
      <c r="AN42" s="4" t="str">
        <f t="shared" si="90"/>
        <v>You have a strong foundation and are performing well across all categories. Keep up the great work and aim for continuous improvement to achieve even higher levels of performance.</v>
      </c>
      <c r="AO42" s="26" t="s">
        <v>180</v>
      </c>
      <c r="AP42" s="26">
        <v>6.0</v>
      </c>
      <c r="AQ42" s="26">
        <v>10.0</v>
      </c>
      <c r="AR42" s="26">
        <v>10.0</v>
      </c>
      <c r="AS42" s="26">
        <v>3.0</v>
      </c>
      <c r="AT42" s="26">
        <v>29.0</v>
      </c>
      <c r="AU42" s="26">
        <v>7.25</v>
      </c>
      <c r="AV42" s="31" t="str">
        <f t="shared" si="91"/>
        <v>L1 - MAANG</v>
      </c>
      <c r="AW42" s="32" t="str">
        <f t="shared" si="14"/>
        <v>L1</v>
      </c>
      <c r="AX42" s="32" t="str">
        <f t="shared" si="15"/>
        <v>MAANG</v>
      </c>
      <c r="AY42" s="26" t="str">
        <f t="shared" si="92"/>
        <v>Top-tier companies like MAANG and high-performing teams in GCCs. </v>
      </c>
      <c r="AZ42" s="26" t="str">
        <f t="shared" si="93"/>
        <v>Your advanced knowledge makes you ideal for roles like Software Engineer, Algorithm Developer, or Data Scientist in challenging, high-impact environments.</v>
      </c>
      <c r="BA42" s="38">
        <v>0.0</v>
      </c>
      <c r="BB42" s="39">
        <v>0.0</v>
      </c>
      <c r="BC42" s="40">
        <v>0.0</v>
      </c>
      <c r="BD42" s="36">
        <v>5.0</v>
      </c>
      <c r="BE42" s="37">
        <f t="shared" si="16"/>
        <v>5</v>
      </c>
      <c r="BF42" s="26">
        <v>5.0</v>
      </c>
      <c r="BG42" s="29" t="str">
        <f t="shared" ref="BG42:BG43" si="126">if(BF42&lt;=6,"Level 1", if(#REF!&lt;=22,"Level 2",IF(#REF!&lt;=43,"Level 3","Level 4")))</f>
        <v>Level 1</v>
      </c>
      <c r="BH42"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3">
      <c r="A43" s="27" t="s">
        <v>181</v>
      </c>
      <c r="B43" s="28" t="str">
        <f t="shared" si="2"/>
        <v>UDAY R</v>
      </c>
      <c r="C43" s="27" t="s">
        <v>182</v>
      </c>
      <c r="D43" s="29" t="b">
        <v>0</v>
      </c>
      <c r="E43" s="26" t="b">
        <v>1</v>
      </c>
      <c r="F43" s="26" t="b">
        <v>1</v>
      </c>
      <c r="G43" s="29">
        <v>2.0</v>
      </c>
      <c r="L43" s="42">
        <f t="shared" ref="L43:L44" si="127">SUM(H43:K43)</f>
        <v>0</v>
      </c>
      <c r="M43" s="42">
        <f t="shared" ref="M43:M44" si="128">IFERROR(ROUND((H43/L43)*100, 0), 0)
</f>
        <v>0</v>
      </c>
      <c r="N43" s="42">
        <f t="shared" ref="N43:N44" si="129">IFERROR(ROUND((I43/L43)*100, 0), 0)
</f>
        <v>0</v>
      </c>
      <c r="O43" s="42">
        <f t="shared" ref="O43:O44" si="130">IFERROR(ROUND((J43/L43)*100, 0), 0)
</f>
        <v>0</v>
      </c>
      <c r="P43" s="42">
        <f t="shared" ref="P43:P44" si="131">IFERROR(ROUND((J43/L43)*100, 0), 0)
</f>
        <v>0</v>
      </c>
      <c r="S43" s="26" t="s">
        <v>164</v>
      </c>
      <c r="T43" s="26">
        <v>2.0</v>
      </c>
      <c r="U43" s="42">
        <v>4.0</v>
      </c>
      <c r="V43" s="42">
        <v>6.0</v>
      </c>
      <c r="W43" s="44">
        <v>2.0</v>
      </c>
      <c r="X43" s="44">
        <v>0.0</v>
      </c>
      <c r="Y43" s="44">
        <v>0.0</v>
      </c>
      <c r="Z43" s="44">
        <v>0.0</v>
      </c>
      <c r="AA43" s="44">
        <v>2.0</v>
      </c>
      <c r="AB43" s="44">
        <v>0.0</v>
      </c>
      <c r="AC43" s="30">
        <f t="shared" si="80"/>
        <v>12</v>
      </c>
      <c r="AD43" s="30">
        <f t="shared" si="81"/>
        <v>2</v>
      </c>
      <c r="AE43" s="30">
        <f t="shared" si="82"/>
        <v>2</v>
      </c>
      <c r="AF43" s="30">
        <f t="shared" si="83"/>
        <v>16</v>
      </c>
      <c r="AG43" s="4" t="str">
        <f t="shared" si="84"/>
        <v>L2 - Above Average</v>
      </c>
      <c r="AH43" s="4" t="str">
        <f t="shared" si="85"/>
        <v>L3 - Exceptional</v>
      </c>
      <c r="AI43" s="4" t="str">
        <f t="shared" si="86"/>
        <v>L1 - Below Average</v>
      </c>
      <c r="AJ43" s="4" t="str">
        <f t="shared" si="87"/>
        <v>L1 - Below Average</v>
      </c>
      <c r="AK43" s="4" t="str">
        <f t="shared" si="88"/>
        <v>Outstanding verbal skills! Your ability to understand, interpret, and express ideas through words is exceptional. Keep pushing the limits to master even more advanced language tasks.</v>
      </c>
      <c r="AL43" s="4" t="str">
        <f t="shared" ref="AL43:AM43" si="125">SWITCH(AI43,"L1 -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3" s="4" t="str">
        <f t="shared" si="125"/>
        <v>Your performance indicates that there’s room for improvement in understanding and applying quantitative concepts. With more practice, you can strengthen your skills in this area.</v>
      </c>
      <c r="AN43" s="4" t="str">
        <f t="shared" si="90"/>
        <v>You have a strong foundation and are performing well across all categories. Keep up the great work and aim for continuous improvement to achieve even higher levels of performance.</v>
      </c>
      <c r="AO43" s="44" t="s">
        <v>183</v>
      </c>
      <c r="AP43" s="44">
        <v>7.0</v>
      </c>
      <c r="AQ43" s="44">
        <v>6.0</v>
      </c>
      <c r="AR43" s="44">
        <v>8.0</v>
      </c>
      <c r="AS43" s="44">
        <v>8.0</v>
      </c>
      <c r="AT43" s="44">
        <v>29.0</v>
      </c>
      <c r="AU43" s="44">
        <v>7.25</v>
      </c>
      <c r="AV43" s="31" t="str">
        <f t="shared" si="91"/>
        <v>L1 - MAANG</v>
      </c>
      <c r="AW43" s="32" t="str">
        <f t="shared" si="14"/>
        <v>L1</v>
      </c>
      <c r="AX43" s="32" t="str">
        <f t="shared" si="15"/>
        <v>MAANG</v>
      </c>
      <c r="AY43" s="26" t="str">
        <f t="shared" si="92"/>
        <v>Top-tier companies like MAANG and high-performing teams in GCCs. </v>
      </c>
      <c r="AZ43" s="26" t="str">
        <f t="shared" si="93"/>
        <v>Your advanced knowledge makes you ideal for roles like Software Engineer, Algorithm Developer, or Data Scientist in challenging, high-impact environments.</v>
      </c>
      <c r="BA43" s="45">
        <v>0.0</v>
      </c>
      <c r="BB43" s="46">
        <v>0.0</v>
      </c>
      <c r="BC43" s="47">
        <v>0.0</v>
      </c>
      <c r="BD43" s="48">
        <v>5.0</v>
      </c>
      <c r="BE43" s="37">
        <f t="shared" si="16"/>
        <v>5</v>
      </c>
      <c r="BF43" s="44">
        <v>5.0</v>
      </c>
      <c r="BG43" s="29" t="str">
        <f t="shared" si="126"/>
        <v>Level 1</v>
      </c>
      <c r="BH43"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4">
      <c r="A44" s="27" t="s">
        <v>184</v>
      </c>
      <c r="B44" s="28" t="str">
        <f t="shared" si="2"/>
        <v>PRAJWAL P G</v>
      </c>
      <c r="C44" s="27" t="s">
        <v>185</v>
      </c>
      <c r="D44" s="29" t="b">
        <v>0</v>
      </c>
      <c r="E44" s="26" t="b">
        <v>1</v>
      </c>
      <c r="F44" s="26" t="b">
        <v>1</v>
      </c>
      <c r="G44" s="29">
        <v>3.0</v>
      </c>
      <c r="L44" s="42">
        <f t="shared" si="127"/>
        <v>0</v>
      </c>
      <c r="M44" s="42">
        <f t="shared" si="128"/>
        <v>0</v>
      </c>
      <c r="N44" s="42">
        <f t="shared" si="129"/>
        <v>0</v>
      </c>
      <c r="O44" s="42">
        <f t="shared" si="130"/>
        <v>0</v>
      </c>
      <c r="P44" s="42">
        <f t="shared" si="131"/>
        <v>0</v>
      </c>
      <c r="S44" s="26" t="s">
        <v>61</v>
      </c>
      <c r="T44" s="26">
        <v>3.0</v>
      </c>
      <c r="U44" s="42">
        <v>6.0</v>
      </c>
      <c r="V44" s="42">
        <v>8.0</v>
      </c>
      <c r="W44" s="44">
        <v>5.0</v>
      </c>
      <c r="X44" s="44">
        <v>4.0</v>
      </c>
      <c r="Y44" s="44">
        <v>6.0</v>
      </c>
      <c r="Z44" s="44">
        <v>0.0</v>
      </c>
      <c r="AA44" s="44">
        <v>4.0</v>
      </c>
      <c r="AB44" s="44">
        <v>6.0</v>
      </c>
      <c r="AC44" s="30">
        <f t="shared" si="80"/>
        <v>17</v>
      </c>
      <c r="AD44" s="30">
        <f t="shared" si="81"/>
        <v>15</v>
      </c>
      <c r="AE44" s="30">
        <f t="shared" si="82"/>
        <v>10</v>
      </c>
      <c r="AF44" s="30">
        <f t="shared" si="83"/>
        <v>42</v>
      </c>
      <c r="AG44" s="4" t="str">
        <f t="shared" si="84"/>
        <v>L3 - Exceptional</v>
      </c>
      <c r="AH44" s="4" t="str">
        <f t="shared" si="85"/>
        <v>L3 - Exceptional</v>
      </c>
      <c r="AI44" s="4" t="str">
        <f t="shared" si="86"/>
        <v>L3 - Exceptional</v>
      </c>
      <c r="AJ44" s="4" t="str">
        <f t="shared" si="87"/>
        <v>L3 - Exceptional</v>
      </c>
      <c r="AK44" s="4" t="str">
        <f t="shared" si="88"/>
        <v>Outstanding verbal skills! Your ability to understand, interpret, and express ideas through words is exceptional. Keep pushing the limits to master even more advanced language tasks.</v>
      </c>
      <c r="AL44" s="4" t="str">
        <f t="shared" ref="AL44:AM44" si="132">SWITCH(AI44,"L1 -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4" s="4" t="str">
        <f t="shared" si="132"/>
        <v>Excellent work! You have shown exceptional aptitude in quantitative reasoning, tackling problems with ease and accuracy. Keep up the great work, and challenge yourself further to stay ahead.</v>
      </c>
      <c r="AN44" s="4" t="str">
        <f t="shared" si="90"/>
        <v>Your aptitude is exceptional across all categories! You are excelling and have the potential to perform at the highest levels. Keep challenging yourself, and consider exploring more advanced materials to maintain your performance.</v>
      </c>
      <c r="AO44" s="44" t="s">
        <v>186</v>
      </c>
      <c r="AP44" s="44">
        <v>10.0</v>
      </c>
      <c r="AQ44" s="44">
        <v>5.0</v>
      </c>
      <c r="AR44" s="44">
        <v>10.0</v>
      </c>
      <c r="AS44" s="44">
        <v>8.0</v>
      </c>
      <c r="AT44" s="44">
        <v>33.0</v>
      </c>
      <c r="AU44" s="44">
        <v>8.25</v>
      </c>
      <c r="AV44" s="31" t="str">
        <f t="shared" si="91"/>
        <v>L1 - MAANG</v>
      </c>
      <c r="AW44" s="32" t="str">
        <f t="shared" si="14"/>
        <v>L1</v>
      </c>
      <c r="AX44" s="32" t="str">
        <f t="shared" si="15"/>
        <v>MAANG</v>
      </c>
      <c r="AY44" s="26" t="str">
        <f t="shared" si="92"/>
        <v>Top-tier companies like MAANG and high-performing teams in GCCs. </v>
      </c>
      <c r="AZ44" s="26" t="str">
        <f t="shared" si="93"/>
        <v>Your advanced knowledge makes you ideal for roles like Software Engineer, Algorithm Developer, or Data Scientist in challenging, high-impact environments.</v>
      </c>
      <c r="BA44" s="45">
        <v>0.0</v>
      </c>
      <c r="BB44" s="46">
        <v>0.0</v>
      </c>
      <c r="BC44" s="47">
        <v>0.0</v>
      </c>
      <c r="BD44" s="48">
        <v>5.0</v>
      </c>
      <c r="BE44" s="37">
        <f t="shared" si="16"/>
        <v>5</v>
      </c>
      <c r="BF44" s="44">
        <v>5.0</v>
      </c>
      <c r="BG44" s="29" t="str">
        <f t="shared" ref="BG44:BG46" si="134">if(BF44&lt;=6,"Level 1", if(AR43&lt;=22,"Level 2",IF(AR43&lt;=43,"Level 3","Level 4")))</f>
        <v>Level 1</v>
      </c>
      <c r="BH44"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5">
      <c r="A45" s="27" t="s">
        <v>187</v>
      </c>
      <c r="B45" s="28" t="str">
        <f t="shared" si="2"/>
        <v>BHUVAN G</v>
      </c>
      <c r="C45" s="27" t="s">
        <v>188</v>
      </c>
      <c r="D45" s="29" t="b">
        <v>0</v>
      </c>
      <c r="E45" s="26" t="b">
        <v>1</v>
      </c>
      <c r="F45" s="26" t="b">
        <v>1</v>
      </c>
      <c r="G45" s="29">
        <v>0.0</v>
      </c>
      <c r="S45" s="26" t="s">
        <v>133</v>
      </c>
      <c r="T45" s="26">
        <v>0.0</v>
      </c>
      <c r="U45" s="42">
        <v>2.0</v>
      </c>
      <c r="V45" s="42">
        <v>3.0</v>
      </c>
      <c r="W45" s="44">
        <v>3.0</v>
      </c>
      <c r="X45" s="44">
        <v>2.0</v>
      </c>
      <c r="Y45" s="44">
        <v>0.0</v>
      </c>
      <c r="Z45" s="44">
        <v>0.0</v>
      </c>
      <c r="AA45" s="44">
        <v>2.0</v>
      </c>
      <c r="AB45" s="44">
        <v>0.0</v>
      </c>
      <c r="AC45" s="30">
        <f t="shared" si="80"/>
        <v>5</v>
      </c>
      <c r="AD45" s="30">
        <f t="shared" si="81"/>
        <v>5</v>
      </c>
      <c r="AE45" s="30">
        <f t="shared" si="82"/>
        <v>2</v>
      </c>
      <c r="AF45" s="44">
        <v>12.0</v>
      </c>
      <c r="AG45" s="4" t="str">
        <f t="shared" si="84"/>
        <v>L2 - Above Average</v>
      </c>
      <c r="AH45" s="4" t="str">
        <f t="shared" si="85"/>
        <v>L2 - Above Average</v>
      </c>
      <c r="AI45" s="4" t="str">
        <f t="shared" si="86"/>
        <v>L1 - Below Average</v>
      </c>
      <c r="AJ45" s="4" t="str">
        <f t="shared" si="87"/>
        <v>L1 - Below Average</v>
      </c>
      <c r="AK45" s="4" t="str">
        <f t="shared" si="88"/>
        <v>You’ve displayed strong verbal reasoning abilities, understanding complex texts and articulating ideas clearly. Continue to expand your vocabulary and comprehension to stay sharp.</v>
      </c>
      <c r="AL45" s="4" t="str">
        <f t="shared" ref="AL45:AM45" si="133">SWITCH(AI45,"L1 -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5" s="4" t="str">
        <f t="shared" si="133"/>
        <v>Your performance indicates that there’s room for improvement in understanding and applying quantitative concepts. With more practice, you can strengthen your skills in this area.</v>
      </c>
      <c r="AN45" s="4" t="str">
        <f t="shared" si="90"/>
        <v>You have a strong foundation and are performing well across all categories. Keep up the great work and aim for continuous improvement to achieve even higher levels of performance.</v>
      </c>
      <c r="AO45" s="44" t="s">
        <v>189</v>
      </c>
      <c r="AP45" s="44">
        <v>9.0</v>
      </c>
      <c r="AQ45" s="44">
        <v>2.0</v>
      </c>
      <c r="AR45" s="44">
        <v>8.0</v>
      </c>
      <c r="AS45" s="44">
        <v>4.0</v>
      </c>
      <c r="AT45" s="44">
        <v>23.0</v>
      </c>
      <c r="AU45" s="44">
        <v>5.75</v>
      </c>
      <c r="AV45" s="31" t="str">
        <f t="shared" si="91"/>
        <v>L2 - GCC</v>
      </c>
      <c r="AW45" s="32" t="str">
        <f t="shared" si="14"/>
        <v>L2</v>
      </c>
      <c r="AX45" s="32" t="str">
        <f t="shared" si="15"/>
        <v>GCC</v>
      </c>
      <c r="AY45" s="26" t="str">
        <f t="shared" si="92"/>
        <v>Roles in GCCs, GSIs or mid-tier product companies.</v>
      </c>
      <c r="AZ45" s="26" t="str">
        <f t="shared" si="93"/>
        <v>Your solid understanding of algorithms and data structures fits roles like Backend Developer or Application Engineer.</v>
      </c>
      <c r="BA45" s="45">
        <v>0.0</v>
      </c>
      <c r="BB45" s="46">
        <v>0.0</v>
      </c>
      <c r="BC45" s="47">
        <v>0.0</v>
      </c>
      <c r="BD45" s="48">
        <v>5.0</v>
      </c>
      <c r="BE45" s="37">
        <f t="shared" si="16"/>
        <v>5</v>
      </c>
      <c r="BF45" s="44">
        <v>5.0</v>
      </c>
      <c r="BG45" s="29" t="str">
        <f t="shared" si="134"/>
        <v>Level 1</v>
      </c>
      <c r="BH45"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6">
      <c r="A46" s="27" t="s">
        <v>190</v>
      </c>
      <c r="B46" s="28" t="str">
        <f t="shared" si="2"/>
        <v>DHANYASHREE V</v>
      </c>
      <c r="C46" s="27" t="s">
        <v>191</v>
      </c>
      <c r="D46" s="29" t="b">
        <v>0</v>
      </c>
      <c r="E46" s="26" t="b">
        <v>1</v>
      </c>
      <c r="F46" s="26" t="b">
        <v>1</v>
      </c>
      <c r="S46" s="26" t="s">
        <v>61</v>
      </c>
      <c r="T46" s="26">
        <v>2.0</v>
      </c>
      <c r="U46" s="26">
        <v>6.0</v>
      </c>
      <c r="V46" s="26">
        <v>8.0</v>
      </c>
      <c r="W46" s="26">
        <v>5.0</v>
      </c>
      <c r="X46" s="26">
        <v>4.0</v>
      </c>
      <c r="Y46" s="26">
        <v>6.0</v>
      </c>
      <c r="Z46" s="26">
        <v>0.0</v>
      </c>
      <c r="AA46" s="26">
        <v>0.0</v>
      </c>
      <c r="AB46" s="26">
        <v>3.0</v>
      </c>
      <c r="AC46" s="30">
        <f t="shared" si="80"/>
        <v>16</v>
      </c>
      <c r="AD46" s="30">
        <f t="shared" si="81"/>
        <v>15</v>
      </c>
      <c r="AE46" s="30">
        <f t="shared" si="82"/>
        <v>3</v>
      </c>
      <c r="AF46" s="30">
        <f t="shared" ref="AF46:AF47" si="136">SUM(T46:AB46)</f>
        <v>34</v>
      </c>
      <c r="AG46" s="4" t="str">
        <f t="shared" si="84"/>
        <v>L3 - Exceptional</v>
      </c>
      <c r="AH46" s="4" t="str">
        <f t="shared" si="85"/>
        <v>L3 - Exceptional</v>
      </c>
      <c r="AI46" s="4" t="str">
        <f t="shared" si="86"/>
        <v>L3 - Exceptional</v>
      </c>
      <c r="AJ46" s="4" t="str">
        <f t="shared" si="87"/>
        <v>L1 - Below Average</v>
      </c>
      <c r="AK46" s="4" t="str">
        <f t="shared" si="88"/>
        <v>Outstanding verbal skills! Your ability to understand, interpret, and express ideas through words is exceptional. Keep pushing the limits to master even more advanced language tasks.</v>
      </c>
      <c r="AL46" s="4" t="str">
        <f t="shared" ref="AL46:AM46" si="135">SWITCH(AI46,"L1 -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6" s="4" t="str">
        <f t="shared" si="135"/>
        <v>Your performance indicates that there’s room for improvement in understanding and applying quantitative concepts. With more practice, you can strengthen your skills in this area.</v>
      </c>
      <c r="AN46" s="4" t="str">
        <f t="shared" si="90"/>
        <v>Your aptitude is exceptional across all categories! You are excelling and have the potential to perform at the highest levels. Keep challenging yourself, and consider exploring more advanced materials to maintain your performance.</v>
      </c>
      <c r="AO46" s="26" t="s">
        <v>192</v>
      </c>
      <c r="AP46" s="26">
        <v>10.0</v>
      </c>
      <c r="AQ46" s="26">
        <v>10.0</v>
      </c>
      <c r="AR46" s="26">
        <v>8.0</v>
      </c>
      <c r="AS46" s="26">
        <v>8.0</v>
      </c>
      <c r="AT46" s="26">
        <v>36.0</v>
      </c>
      <c r="AU46" s="26">
        <v>9.0</v>
      </c>
      <c r="AV46" s="31" t="str">
        <f t="shared" si="91"/>
        <v>L1 - MAANG</v>
      </c>
      <c r="AW46" s="32" t="str">
        <f t="shared" si="14"/>
        <v>L1</v>
      </c>
      <c r="AX46" s="32" t="str">
        <f t="shared" si="15"/>
        <v>MAANG</v>
      </c>
      <c r="AY46" s="26" t="str">
        <f t="shared" si="92"/>
        <v>Top-tier companies like MAANG and high-performing teams in GCCs. </v>
      </c>
      <c r="AZ46" s="26" t="str">
        <f t="shared" si="93"/>
        <v>Your advanced knowledge makes you ideal for roles like Software Engineer, Algorithm Developer, or Data Scientist in challenging, high-impact environments.</v>
      </c>
      <c r="BA46" s="38">
        <v>0.0</v>
      </c>
      <c r="BB46" s="39">
        <v>0.0</v>
      </c>
      <c r="BC46" s="40">
        <v>0.0</v>
      </c>
      <c r="BD46" s="36">
        <v>3.0</v>
      </c>
      <c r="BE46" s="37">
        <f t="shared" si="16"/>
        <v>3</v>
      </c>
      <c r="BF46" s="26">
        <v>3.0</v>
      </c>
      <c r="BG46" s="29" t="str">
        <f t="shared" si="134"/>
        <v>Level 1</v>
      </c>
      <c r="BH46"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7">
      <c r="A47" s="26" t="s">
        <v>193</v>
      </c>
      <c r="B47" s="28" t="str">
        <f t="shared" si="2"/>
        <v>KUSHALA K R</v>
      </c>
      <c r="C47" s="49" t="s">
        <v>194</v>
      </c>
      <c r="D47" s="29" t="b">
        <v>0</v>
      </c>
      <c r="E47" s="26" t="b">
        <v>1</v>
      </c>
      <c r="F47" s="26" t="b">
        <v>1</v>
      </c>
      <c r="S47" s="26" t="s">
        <v>61</v>
      </c>
      <c r="T47" s="26">
        <v>2.0</v>
      </c>
      <c r="U47" s="26">
        <v>4.0</v>
      </c>
      <c r="V47" s="26">
        <v>8.0</v>
      </c>
      <c r="W47" s="26">
        <v>5.0</v>
      </c>
      <c r="X47" s="26">
        <v>4.0</v>
      </c>
      <c r="Y47" s="26">
        <v>6.0</v>
      </c>
      <c r="Z47" s="26">
        <v>0.0</v>
      </c>
      <c r="AA47" s="26">
        <v>2.0</v>
      </c>
      <c r="AB47" s="26">
        <v>3.0</v>
      </c>
      <c r="AC47" s="30">
        <f t="shared" si="80"/>
        <v>14</v>
      </c>
      <c r="AD47" s="30">
        <f t="shared" si="81"/>
        <v>15</v>
      </c>
      <c r="AE47" s="30">
        <f t="shared" si="82"/>
        <v>5</v>
      </c>
      <c r="AF47" s="30">
        <f t="shared" si="136"/>
        <v>34</v>
      </c>
      <c r="AG47" s="4" t="str">
        <f t="shared" si="84"/>
        <v>L3 - Exceptional</v>
      </c>
      <c r="AH47" s="4" t="str">
        <f t="shared" si="85"/>
        <v>L3 - Exceptional</v>
      </c>
      <c r="AI47" s="4" t="str">
        <f t="shared" si="86"/>
        <v>L3 - Exceptional</v>
      </c>
      <c r="AJ47" s="4" t="str">
        <f t="shared" si="87"/>
        <v>L2 - Above Average</v>
      </c>
      <c r="AK47" s="4" t="str">
        <f t="shared" si="88"/>
        <v>Outstanding verbal skills! Your ability to understand, interpret, and express ideas through words is exceptional. Keep pushing the limits to master even more advanced language tasks.</v>
      </c>
      <c r="AL47" s="4" t="str">
        <f t="shared" ref="AL47:AM47" si="137">SWITCH(AI47,"L1 -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7" s="4" t="str">
        <f t="shared" si="137"/>
        <v>You’ve demonstrated a solid grasp of quantitative reasoning and problem-solving. Keep refining your skills for even greater efficiency and speed in tackling complex problems.</v>
      </c>
      <c r="AN47" s="4" t="str">
        <f t="shared" si="90"/>
        <v>Your aptitude is exceptional across all categories! You are excelling and have the potential to perform at the highest levels. Keep challenging yourself, and consider exploring more advanced materials to maintain your performance.</v>
      </c>
      <c r="AO47" s="26" t="s">
        <v>195</v>
      </c>
      <c r="AP47" s="26">
        <v>6.0</v>
      </c>
      <c r="AQ47" s="26">
        <v>7.0</v>
      </c>
      <c r="AR47" s="26">
        <v>8.0</v>
      </c>
      <c r="AS47" s="26">
        <v>3.0</v>
      </c>
      <c r="AT47" s="26">
        <v>24.0</v>
      </c>
      <c r="AU47" s="26">
        <v>6.0</v>
      </c>
      <c r="AV47" s="31" t="str">
        <f t="shared" si="91"/>
        <v>L2 - GCC</v>
      </c>
      <c r="AW47" s="32" t="str">
        <f t="shared" si="14"/>
        <v>L2</v>
      </c>
      <c r="AX47" s="32" t="str">
        <f t="shared" si="15"/>
        <v>GCC</v>
      </c>
      <c r="AY47" s="26" t="str">
        <f t="shared" si="92"/>
        <v>Roles in GCCs, GSIs or mid-tier product companies.</v>
      </c>
      <c r="AZ47" s="26" t="str">
        <f t="shared" si="93"/>
        <v>Your solid understanding of algorithms and data structures fits roles like Backend Developer or Application Engineer.</v>
      </c>
      <c r="BA47" s="38">
        <v>0.0</v>
      </c>
      <c r="BB47" s="39">
        <v>0.0</v>
      </c>
      <c r="BC47" s="40">
        <v>0.0</v>
      </c>
      <c r="BD47" s="36">
        <v>3.0</v>
      </c>
      <c r="BE47" s="37">
        <f t="shared" si="16"/>
        <v>3</v>
      </c>
      <c r="BF47" s="26">
        <v>3.0</v>
      </c>
      <c r="BG47" s="29" t="str">
        <f t="shared" ref="BG47:BG50" si="138">if(BF47&lt;=6,"Level 1", if(#REF!&lt;=22,"Level 2",IF(#REF!&lt;=43,"Level 3","Level 4")))</f>
        <v>Level 1</v>
      </c>
      <c r="BH47"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8">
      <c r="A48" s="26" t="s">
        <v>196</v>
      </c>
      <c r="B48" s="28" t="str">
        <f t="shared" si="2"/>
        <v>YASHASHWINI M V</v>
      </c>
      <c r="C48" s="49" t="s">
        <v>197</v>
      </c>
      <c r="D48" s="29" t="b">
        <v>0</v>
      </c>
      <c r="E48" s="29" t="b">
        <v>0</v>
      </c>
      <c r="F48" s="26" t="b">
        <v>1</v>
      </c>
      <c r="AF48" s="30"/>
      <c r="AG48" s="4"/>
      <c r="AH48" s="4"/>
      <c r="AI48" s="4"/>
      <c r="AJ48" s="4"/>
      <c r="AK48" s="4"/>
      <c r="AL48" s="4"/>
      <c r="AM48" s="4"/>
      <c r="AN48" s="4"/>
      <c r="AO48" s="26" t="s">
        <v>198</v>
      </c>
      <c r="AP48" s="26">
        <v>10.0</v>
      </c>
      <c r="AQ48" s="26">
        <v>10.0</v>
      </c>
      <c r="AR48" s="26">
        <v>10.0</v>
      </c>
      <c r="AS48" s="26">
        <v>8.0</v>
      </c>
      <c r="AT48" s="26">
        <v>38.0</v>
      </c>
      <c r="AU48" s="26">
        <v>9.5</v>
      </c>
      <c r="AV48" s="31" t="str">
        <f t="shared" si="91"/>
        <v>L1 - MAANG</v>
      </c>
      <c r="AW48" s="32" t="str">
        <f t="shared" si="14"/>
        <v>L1</v>
      </c>
      <c r="AX48" s="32" t="str">
        <f t="shared" si="15"/>
        <v>MAANG</v>
      </c>
      <c r="AY48" s="26" t="str">
        <f t="shared" si="92"/>
        <v>Top-tier companies like MAANG and high-performing teams in GCCs. </v>
      </c>
      <c r="AZ48" s="26" t="str">
        <f t="shared" si="93"/>
        <v>Your advanced knowledge makes you ideal for roles like Software Engineer, Algorithm Developer, or Data Scientist in challenging, high-impact environments.</v>
      </c>
      <c r="BA48" s="38">
        <v>0.0</v>
      </c>
      <c r="BB48" s="39">
        <v>0.0</v>
      </c>
      <c r="BC48" s="40">
        <v>0.0</v>
      </c>
      <c r="BD48" s="36">
        <v>3.0</v>
      </c>
      <c r="BE48" s="37">
        <f t="shared" si="16"/>
        <v>3</v>
      </c>
      <c r="BF48" s="26">
        <v>3.0</v>
      </c>
      <c r="BG48" s="29" t="str">
        <f t="shared" si="138"/>
        <v>Level 1</v>
      </c>
      <c r="BH48"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9">
      <c r="A49" s="27" t="s">
        <v>199</v>
      </c>
      <c r="B49" s="28" t="str">
        <f t="shared" si="2"/>
        <v>PIYUSH KHANDELWAL</v>
      </c>
      <c r="C49" s="27" t="s">
        <v>200</v>
      </c>
      <c r="D49" s="29" t="b">
        <v>0</v>
      </c>
      <c r="E49" s="26" t="b">
        <v>1</v>
      </c>
      <c r="F49" s="26" t="b">
        <v>1</v>
      </c>
      <c r="S49" s="26" t="s">
        <v>133</v>
      </c>
      <c r="T49" s="26">
        <v>1.0</v>
      </c>
      <c r="U49" s="26">
        <v>2.0</v>
      </c>
      <c r="V49" s="26">
        <v>3.0</v>
      </c>
      <c r="W49" s="26">
        <v>1.0</v>
      </c>
      <c r="X49" s="26">
        <v>2.0</v>
      </c>
      <c r="Y49" s="26">
        <v>0.0</v>
      </c>
      <c r="Z49" s="26">
        <v>0.0</v>
      </c>
      <c r="AA49" s="26">
        <v>2.0</v>
      </c>
      <c r="AB49" s="26">
        <v>0.0</v>
      </c>
      <c r="AC49" s="30">
        <f t="shared" ref="AC49:AC52" si="140">T49+U49+V49</f>
        <v>6</v>
      </c>
      <c r="AD49" s="30">
        <f t="shared" ref="AD49:AD52" si="141">W49+X49+Y49</f>
        <v>3</v>
      </c>
      <c r="AE49" s="30">
        <f t="shared" ref="AE49:AE52" si="142">Z49+AA49+AB49</f>
        <v>2</v>
      </c>
      <c r="AF49" s="30">
        <f t="shared" ref="AF49:AF52" si="143">SUM(T49:AB49)</f>
        <v>11</v>
      </c>
      <c r="AG49" s="4" t="str">
        <f t="shared" ref="AG49:AG52" si="144">IF(AF49&lt;=8, "L1 - Below Average", IF(AF49&lt;=26, "L2 - Above Average", IF(AF49&lt;=50, "L3 - Exceptional", "Out of Range")))</f>
        <v>L2 - Above Average</v>
      </c>
      <c r="AH49" s="4" t="str">
        <f t="shared" ref="AH49:AH52" si="145">IF((T49+U49+V49)&lt;=3, "L1 - Below Average", IF((T49+U49+V49)&lt;=11, "L2 - Above Average", IF((T49+U49+V49)&lt;=17, "L3 - Exceptional", "Out of Range")))</f>
        <v>L2 - Above Average</v>
      </c>
      <c r="AI49" s="4" t="str">
        <f t="shared" ref="AI49:AI52" si="146">IF((W49+X49+Y49)&lt;=5, "L1 - Below Average", IF((W49+X49+Y49)&lt;=9, "L2 - Above Average", IF((W49+X49+Y49)&lt;=15, "L3 - Exceptional", "Out of Range")))</f>
        <v>L1 - Below Average</v>
      </c>
      <c r="AJ49" s="4" t="str">
        <f t="shared" ref="AJ49:AJ52" si="147">IF((Z49+AA49+AB49)&lt;=4, "L1 - Below Average", IF((Z49+AA49+AB49)&lt;=6, "L2 - Above Average", IF((Z49+AA49+AB49)&lt;=18, "L3 - Exceptional", "Out of Range")))</f>
        <v>L1 - Below Average</v>
      </c>
      <c r="AK49" s="4" t="str">
        <f t="shared" ref="AK49:AK52" si="148">SWITCH(AH49,"L1 -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9" s="4" t="str">
        <f t="shared" ref="AL49:AM49" si="139">SWITCH(AI49,"L1 -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9" s="4" t="str">
        <f t="shared" si="139"/>
        <v>Your performance indicates that there’s room for improvement in understanding and applying quantitative concepts. With more practice, you can strengthen your skills in this area.</v>
      </c>
      <c r="AN49" s="4" t="str">
        <f t="shared" ref="AN49:AN52" si="150">SWITCH(AG49,"L1 -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9" s="26" t="s">
        <v>201</v>
      </c>
      <c r="AP49" s="26">
        <v>7.0</v>
      </c>
      <c r="AQ49" s="26">
        <v>7.0</v>
      </c>
      <c r="AR49" s="26">
        <v>1.0</v>
      </c>
      <c r="AS49" s="26">
        <v>3.0</v>
      </c>
      <c r="AT49" s="26">
        <v>18.0</v>
      </c>
      <c r="AU49" s="26">
        <v>4.5</v>
      </c>
      <c r="AV49" s="31" t="str">
        <f t="shared" si="91"/>
        <v>L2 - GCC</v>
      </c>
      <c r="AW49" s="32" t="str">
        <f t="shared" si="14"/>
        <v>L2</v>
      </c>
      <c r="AX49" s="32" t="str">
        <f t="shared" si="15"/>
        <v>GCC</v>
      </c>
      <c r="AY49" s="26" t="str">
        <f t="shared" si="92"/>
        <v>Roles in GCCs, GSIs or mid-tier product companies.</v>
      </c>
      <c r="AZ49" s="26" t="str">
        <f t="shared" si="93"/>
        <v>Your solid understanding of algorithms and data structures fits roles like Backend Developer or Application Engineer.</v>
      </c>
      <c r="BA49" s="38">
        <v>0.0</v>
      </c>
      <c r="BB49" s="39">
        <v>0.0</v>
      </c>
      <c r="BC49" s="40">
        <v>0.0</v>
      </c>
      <c r="BD49" s="36">
        <v>3.0</v>
      </c>
      <c r="BE49" s="37">
        <f t="shared" si="16"/>
        <v>3</v>
      </c>
      <c r="BF49" s="26">
        <v>3.0</v>
      </c>
      <c r="BG49" s="29" t="str">
        <f t="shared" si="138"/>
        <v>Level 1</v>
      </c>
      <c r="BH49"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0">
      <c r="A50" s="27" t="s">
        <v>202</v>
      </c>
      <c r="B50" s="28" t="str">
        <f t="shared" si="2"/>
        <v>SUDARSHAN K</v>
      </c>
      <c r="C50" s="27" t="s">
        <v>203</v>
      </c>
      <c r="D50" s="29" t="b">
        <v>0</v>
      </c>
      <c r="E50" s="26" t="b">
        <v>1</v>
      </c>
      <c r="F50" s="26" t="b">
        <v>1</v>
      </c>
      <c r="S50" s="26" t="s">
        <v>133</v>
      </c>
      <c r="T50" s="26">
        <v>1.0</v>
      </c>
      <c r="U50" s="26">
        <v>4.0</v>
      </c>
      <c r="V50" s="26">
        <v>0.0</v>
      </c>
      <c r="W50" s="26">
        <v>2.0</v>
      </c>
      <c r="X50" s="26">
        <v>0.0</v>
      </c>
      <c r="Y50" s="26">
        <v>0.0</v>
      </c>
      <c r="Z50" s="26">
        <v>0.0</v>
      </c>
      <c r="AA50" s="26">
        <v>2.0</v>
      </c>
      <c r="AB50" s="26">
        <v>3.0</v>
      </c>
      <c r="AC50" s="30">
        <f t="shared" si="140"/>
        <v>5</v>
      </c>
      <c r="AD50" s="30">
        <f t="shared" si="141"/>
        <v>2</v>
      </c>
      <c r="AE50" s="30">
        <f t="shared" si="142"/>
        <v>5</v>
      </c>
      <c r="AF50" s="30">
        <f t="shared" si="143"/>
        <v>12</v>
      </c>
      <c r="AG50" s="4" t="str">
        <f t="shared" si="144"/>
        <v>L2 - Above Average</v>
      </c>
      <c r="AH50" s="4" t="str">
        <f t="shared" si="145"/>
        <v>L2 - Above Average</v>
      </c>
      <c r="AI50" s="4" t="str">
        <f t="shared" si="146"/>
        <v>L1 - Below Average</v>
      </c>
      <c r="AJ50" s="4" t="str">
        <f t="shared" si="147"/>
        <v>L2 - Above Average</v>
      </c>
      <c r="AK50" s="4" t="str">
        <f t="shared" si="148"/>
        <v>You’ve displayed strong verbal reasoning abilities, understanding complex texts and articulating ideas clearly. Continue to expand your vocabulary and comprehension to stay sharp.</v>
      </c>
      <c r="AL50" s="4" t="str">
        <f t="shared" ref="AL50:AM50" si="149">SWITCH(AI50,"L1 -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50" s="4" t="str">
        <f t="shared" si="149"/>
        <v>You’ve demonstrated a solid grasp of quantitative reasoning and problem-solving. Keep refining your skills for even greater efficiency and speed in tackling complex problems.</v>
      </c>
      <c r="AN50" s="4" t="str">
        <f t="shared" si="150"/>
        <v>You have a strong foundation and are performing well across all categories. Keep up the great work and aim for continuous improvement to achieve even higher levels of performance.</v>
      </c>
      <c r="AO50" s="26" t="s">
        <v>204</v>
      </c>
      <c r="AP50" s="26">
        <v>7.0</v>
      </c>
      <c r="AQ50" s="26">
        <v>10.0</v>
      </c>
      <c r="AR50" s="26">
        <v>8.0</v>
      </c>
      <c r="AS50" s="26">
        <v>8.0</v>
      </c>
      <c r="AT50" s="26">
        <v>33.0</v>
      </c>
      <c r="AU50" s="26">
        <v>8.25</v>
      </c>
      <c r="AV50" s="31" t="str">
        <f t="shared" si="91"/>
        <v>L1 - MAANG</v>
      </c>
      <c r="AW50" s="32" t="str">
        <f t="shared" si="14"/>
        <v>L1</v>
      </c>
      <c r="AX50" s="32" t="str">
        <f t="shared" si="15"/>
        <v>MAANG</v>
      </c>
      <c r="AY50" s="26" t="str">
        <f t="shared" si="92"/>
        <v>Top-tier companies like MAANG and high-performing teams in GCCs. </v>
      </c>
      <c r="AZ50" s="26" t="str">
        <f t="shared" si="93"/>
        <v>Your advanced knowledge makes you ideal for roles like Software Engineer, Algorithm Developer, or Data Scientist in challenging, high-impact environments.</v>
      </c>
      <c r="BA50" s="38">
        <v>0.0</v>
      </c>
      <c r="BB50" s="39">
        <v>0.0</v>
      </c>
      <c r="BC50" s="40">
        <v>0.0</v>
      </c>
      <c r="BD50" s="36">
        <v>3.0</v>
      </c>
      <c r="BE50" s="37">
        <f t="shared" si="16"/>
        <v>3</v>
      </c>
      <c r="BF50" s="26">
        <v>3.0</v>
      </c>
      <c r="BG50" s="29" t="str">
        <f t="shared" si="138"/>
        <v>Level 1</v>
      </c>
      <c r="BH50"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1">
      <c r="A51" s="27" t="s">
        <v>205</v>
      </c>
      <c r="B51" s="28" t="str">
        <f t="shared" si="2"/>
        <v>THANUSHREE M</v>
      </c>
      <c r="C51" s="27" t="s">
        <v>206</v>
      </c>
      <c r="D51" s="29" t="b">
        <v>0</v>
      </c>
      <c r="E51" s="26" t="b">
        <v>1</v>
      </c>
      <c r="F51" s="26" t="b">
        <v>1</v>
      </c>
      <c r="S51" s="26" t="s">
        <v>133</v>
      </c>
      <c r="T51" s="26">
        <v>2.0</v>
      </c>
      <c r="U51" s="26">
        <v>2.0</v>
      </c>
      <c r="V51" s="26">
        <v>5.0</v>
      </c>
      <c r="W51" s="26">
        <v>0.0</v>
      </c>
      <c r="X51" s="26">
        <v>0.0</v>
      </c>
      <c r="Y51" s="26">
        <v>0.0</v>
      </c>
      <c r="Z51" s="26">
        <v>0.0</v>
      </c>
      <c r="AA51" s="26">
        <v>2.0</v>
      </c>
      <c r="AB51" s="26">
        <v>6.0</v>
      </c>
      <c r="AC51" s="30">
        <f t="shared" si="140"/>
        <v>9</v>
      </c>
      <c r="AD51" s="30">
        <f t="shared" si="141"/>
        <v>0</v>
      </c>
      <c r="AE51" s="30">
        <f t="shared" si="142"/>
        <v>8</v>
      </c>
      <c r="AF51" s="30">
        <f t="shared" si="143"/>
        <v>17</v>
      </c>
      <c r="AG51" s="4" t="str">
        <f t="shared" si="144"/>
        <v>L2 - Above Average</v>
      </c>
      <c r="AH51" s="4" t="str">
        <f t="shared" si="145"/>
        <v>L2 - Above Average</v>
      </c>
      <c r="AI51" s="4" t="str">
        <f t="shared" si="146"/>
        <v>L1 - Below Average</v>
      </c>
      <c r="AJ51" s="4" t="str">
        <f t="shared" si="147"/>
        <v>L3 - Exceptional</v>
      </c>
      <c r="AK51" s="4" t="str">
        <f t="shared" si="148"/>
        <v>You’ve displayed strong verbal reasoning abilities, understanding complex texts and articulating ideas clearly. Continue to expand your vocabulary and comprehension to stay sharp.</v>
      </c>
      <c r="AL51" s="4" t="str">
        <f t="shared" ref="AL51:AM51" si="151">SWITCH(AI51,"L1 -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51" s="4" t="str">
        <f t="shared" si="151"/>
        <v>Excellent work! You have shown exceptional aptitude in quantitative reasoning, tackling problems with ease and accuracy. Keep up the great work, and challenge yourself further to stay ahead.</v>
      </c>
      <c r="AN51" s="4" t="str">
        <f t="shared" si="150"/>
        <v>You have a strong foundation and are performing well across all categories. Keep up the great work and aim for continuous improvement to achieve even higher levels of performance.</v>
      </c>
      <c r="AO51" s="26" t="s">
        <v>207</v>
      </c>
      <c r="AP51" s="26">
        <v>3.0</v>
      </c>
      <c r="AQ51" s="26">
        <v>7.0</v>
      </c>
      <c r="AR51" s="26">
        <v>7.0</v>
      </c>
      <c r="AS51" s="26">
        <v>4.0</v>
      </c>
      <c r="AT51" s="26">
        <v>21.0</v>
      </c>
      <c r="AU51" s="26">
        <v>5.25</v>
      </c>
      <c r="AV51" s="31" t="str">
        <f t="shared" si="91"/>
        <v>L2 - GCC</v>
      </c>
      <c r="AW51" s="32" t="str">
        <f t="shared" si="14"/>
        <v>L2</v>
      </c>
      <c r="AX51" s="32" t="str">
        <f t="shared" si="15"/>
        <v>GCC</v>
      </c>
      <c r="AY51" s="26" t="str">
        <f t="shared" si="92"/>
        <v>Roles in GCCs, GSIs or mid-tier product companies.</v>
      </c>
      <c r="AZ51" s="26" t="str">
        <f t="shared" si="93"/>
        <v>Your solid understanding of algorithms and data structures fits roles like Backend Developer or Application Engineer.</v>
      </c>
      <c r="BA51" s="38">
        <v>0.0</v>
      </c>
      <c r="BB51" s="39">
        <v>0.0</v>
      </c>
      <c r="BC51" s="40">
        <v>0.0</v>
      </c>
      <c r="BD51" s="36">
        <v>3.0</v>
      </c>
      <c r="BE51" s="37">
        <f t="shared" si="16"/>
        <v>3</v>
      </c>
      <c r="BF51" s="26">
        <v>3.0</v>
      </c>
      <c r="BG51" s="29" t="str">
        <f>if(BF51&lt;=6,"Level 1", if(AR50&lt;=22,"Level 2",IF(AR50&lt;=43,"Level 3","Level 4")))</f>
        <v>Level 1</v>
      </c>
      <c r="BH51"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2">
      <c r="A52" s="27" t="s">
        <v>208</v>
      </c>
      <c r="B52" s="28" t="str">
        <f t="shared" si="2"/>
        <v>FENAZ</v>
      </c>
      <c r="C52" s="27" t="s">
        <v>209</v>
      </c>
      <c r="D52" s="29" t="b">
        <v>0</v>
      </c>
      <c r="E52" s="26" t="b">
        <v>1</v>
      </c>
      <c r="F52" s="26" t="b">
        <v>1</v>
      </c>
      <c r="S52" s="26" t="s">
        <v>133</v>
      </c>
      <c r="T52" s="26">
        <v>2.0</v>
      </c>
      <c r="U52" s="26">
        <v>2.0</v>
      </c>
      <c r="V52" s="26">
        <v>3.0</v>
      </c>
      <c r="W52" s="26">
        <v>1.0</v>
      </c>
      <c r="X52" s="26">
        <v>0.0</v>
      </c>
      <c r="Y52" s="26">
        <v>0.0</v>
      </c>
      <c r="Z52" s="26">
        <v>0.0</v>
      </c>
      <c r="AA52" s="26">
        <v>2.0</v>
      </c>
      <c r="AB52" s="26">
        <v>6.0</v>
      </c>
      <c r="AC52" s="30">
        <f t="shared" si="140"/>
        <v>7</v>
      </c>
      <c r="AD52" s="30">
        <f t="shared" si="141"/>
        <v>1</v>
      </c>
      <c r="AE52" s="30">
        <f t="shared" si="142"/>
        <v>8</v>
      </c>
      <c r="AF52" s="30">
        <f t="shared" si="143"/>
        <v>16</v>
      </c>
      <c r="AG52" s="4" t="str">
        <f t="shared" si="144"/>
        <v>L2 - Above Average</v>
      </c>
      <c r="AH52" s="4" t="str">
        <f t="shared" si="145"/>
        <v>L2 - Above Average</v>
      </c>
      <c r="AI52" s="4" t="str">
        <f t="shared" si="146"/>
        <v>L1 - Below Average</v>
      </c>
      <c r="AJ52" s="4" t="str">
        <f t="shared" si="147"/>
        <v>L3 - Exceptional</v>
      </c>
      <c r="AK52" s="4" t="str">
        <f t="shared" si="148"/>
        <v>You’ve displayed strong verbal reasoning abilities, understanding complex texts and articulating ideas clearly. Continue to expand your vocabulary and comprehension to stay sharp.</v>
      </c>
      <c r="AL52" s="4" t="str">
        <f t="shared" ref="AL52:AM52" si="152">SWITCH(AI52,"L1 -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52" s="4" t="str">
        <f t="shared" si="152"/>
        <v>Excellent work! You have shown exceptional aptitude in quantitative reasoning, tackling problems with ease and accuracy. Keep up the great work, and challenge yourself further to stay ahead.</v>
      </c>
      <c r="AN52" s="4" t="str">
        <f t="shared" si="150"/>
        <v>You have a strong foundation and are performing well across all categories. Keep up the great work and aim for continuous improvement to achieve even higher levels of performance.</v>
      </c>
      <c r="AO52" s="26" t="s">
        <v>210</v>
      </c>
      <c r="AP52" s="26">
        <v>2.0</v>
      </c>
      <c r="AQ52" s="26">
        <v>10.0</v>
      </c>
      <c r="AR52" s="26">
        <v>10.0</v>
      </c>
      <c r="AS52" s="26">
        <v>4.0</v>
      </c>
      <c r="AT52" s="26">
        <v>26.0</v>
      </c>
      <c r="AU52" s="26">
        <v>6.5</v>
      </c>
      <c r="AV52" s="31" t="str">
        <f t="shared" si="91"/>
        <v>L1 - MAANG</v>
      </c>
      <c r="AW52" s="32" t="str">
        <f t="shared" si="14"/>
        <v>L1</v>
      </c>
      <c r="AX52" s="32" t="str">
        <f t="shared" si="15"/>
        <v>MAANG</v>
      </c>
      <c r="AY52" s="26" t="str">
        <f t="shared" si="92"/>
        <v>Top-tier companies like MAANG and high-performing teams in GCCs. </v>
      </c>
      <c r="AZ52" s="26" t="str">
        <f t="shared" si="93"/>
        <v>Your advanced knowledge makes you ideal for roles like Software Engineer, Algorithm Developer, or Data Scientist in challenging, high-impact environments.</v>
      </c>
      <c r="BA52" s="38">
        <v>0.0</v>
      </c>
      <c r="BB52" s="39">
        <v>0.0</v>
      </c>
      <c r="BC52" s="40">
        <v>0.0</v>
      </c>
      <c r="BD52" s="36">
        <v>3.0</v>
      </c>
      <c r="BE52" s="37">
        <f t="shared" si="16"/>
        <v>3</v>
      </c>
      <c r="BF52" s="26">
        <v>3.0</v>
      </c>
      <c r="BG52" s="29" t="str">
        <f>if(BF52&lt;=6,"Level 1", if(#REF!&lt;=22,"Level 2",IF(#REF!&lt;=43,"Level 3","Level 4")))</f>
        <v>Level 1</v>
      </c>
      <c r="BH52" s="29" t="str">
        <f t="shared" si="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3">
      <c r="A53" s="28" t="s">
        <v>211</v>
      </c>
      <c r="B53" s="28" t="str">
        <f t="shared" si="2"/>
        <v>AKHILESH GOWDA KS</v>
      </c>
      <c r="C53" s="28" t="s">
        <v>212</v>
      </c>
      <c r="D53" s="26" t="b">
        <v>1</v>
      </c>
      <c r="E53" s="29" t="b">
        <v>0</v>
      </c>
      <c r="F53" s="29" t="b">
        <v>0</v>
      </c>
      <c r="G53" s="26">
        <v>5.0</v>
      </c>
      <c r="H53" s="26">
        <v>2.0</v>
      </c>
      <c r="I53" s="26">
        <v>6.0</v>
      </c>
      <c r="J53" s="26">
        <v>7.0</v>
      </c>
      <c r="K53" s="26">
        <v>3.0</v>
      </c>
      <c r="L53" s="42">
        <f t="shared" ref="L53:L55" si="153">SUM(H53:K53)</f>
        <v>18</v>
      </c>
      <c r="M53" s="42">
        <f t="shared" ref="M53:M55" si="154">IFERROR(ROUND((H53/L53)*100, 0), 0)
</f>
        <v>11</v>
      </c>
      <c r="N53" s="42">
        <f t="shared" ref="N53:N55" si="155">IFERROR(ROUND((I53/L53)*100, 0), 0)
</f>
        <v>33</v>
      </c>
      <c r="O53" s="42">
        <f t="shared" ref="O53:O55" si="156">IFERROR(ROUND((J53/L53)*100, 0), 0)
</f>
        <v>39</v>
      </c>
      <c r="P53" s="42">
        <f t="shared" ref="P53:P55" si="157">IFERROR(ROUND((J53/L53)*100, 0), 0)
</f>
        <v>39</v>
      </c>
      <c r="Q53" s="26" t="s">
        <v>81</v>
      </c>
      <c r="R53" s="50" t="s">
        <v>82</v>
      </c>
      <c r="S53" s="26" t="s">
        <v>133</v>
      </c>
      <c r="AF53" s="30"/>
      <c r="AG53" s="4"/>
      <c r="AH53" s="4"/>
      <c r="AI53" s="4"/>
      <c r="AJ53" s="4"/>
      <c r="AK53" s="4"/>
      <c r="AL53" s="4"/>
      <c r="AM53" s="4"/>
      <c r="AN53" s="4"/>
      <c r="AV53" s="31"/>
      <c r="AW53" s="32" t="str">
        <f t="shared" si="14"/>
        <v>-</v>
      </c>
      <c r="AX53" s="32" t="str">
        <f t="shared" si="15"/>
        <v>-</v>
      </c>
      <c r="BA53" s="33"/>
      <c r="BB53" s="34"/>
      <c r="BC53" s="35"/>
      <c r="BD53" s="36">
        <v>0.0</v>
      </c>
      <c r="BE53" s="37">
        <f t="shared" si="16"/>
        <v>0</v>
      </c>
    </row>
    <row r="54">
      <c r="A54" s="28" t="s">
        <v>213</v>
      </c>
      <c r="B54" s="28" t="str">
        <f t="shared" si="2"/>
        <v>AMITH GOWDA MP</v>
      </c>
      <c r="C54" s="28" t="s">
        <v>214</v>
      </c>
      <c r="D54" s="26" t="b">
        <v>1</v>
      </c>
      <c r="E54" s="29" t="b">
        <v>0</v>
      </c>
      <c r="F54" s="29" t="b">
        <v>0</v>
      </c>
      <c r="G54" s="26">
        <v>5.0</v>
      </c>
      <c r="H54" s="26">
        <v>6.0</v>
      </c>
      <c r="I54" s="26">
        <v>6.0</v>
      </c>
      <c r="J54" s="26">
        <v>7.0</v>
      </c>
      <c r="K54" s="26">
        <v>3.0</v>
      </c>
      <c r="L54" s="42">
        <f t="shared" si="153"/>
        <v>22</v>
      </c>
      <c r="M54" s="42">
        <f t="shared" si="154"/>
        <v>27</v>
      </c>
      <c r="N54" s="42">
        <f t="shared" si="155"/>
        <v>27</v>
      </c>
      <c r="O54" s="42">
        <f t="shared" si="156"/>
        <v>32</v>
      </c>
      <c r="P54" s="42">
        <f t="shared" si="157"/>
        <v>32</v>
      </c>
      <c r="Q54" s="26" t="s">
        <v>215</v>
      </c>
      <c r="R54" s="50" t="s">
        <v>216</v>
      </c>
      <c r="S54" s="26" t="s">
        <v>133</v>
      </c>
      <c r="AF54" s="30"/>
      <c r="AG54" s="4"/>
      <c r="AH54" s="4"/>
      <c r="AI54" s="4"/>
      <c r="AJ54" s="4"/>
      <c r="AK54" s="4"/>
      <c r="AL54" s="4"/>
      <c r="AM54" s="4"/>
      <c r="AN54" s="4"/>
      <c r="AV54" s="31"/>
      <c r="AW54" s="32" t="str">
        <f t="shared" si="14"/>
        <v>-</v>
      </c>
      <c r="AX54" s="32" t="str">
        <f t="shared" si="15"/>
        <v>-</v>
      </c>
      <c r="BA54" s="33"/>
      <c r="BB54" s="34"/>
      <c r="BC54" s="35"/>
      <c r="BD54" s="36">
        <v>0.0</v>
      </c>
      <c r="BE54" s="37">
        <f t="shared" si="16"/>
        <v>0</v>
      </c>
    </row>
    <row r="55">
      <c r="A55" s="28" t="s">
        <v>217</v>
      </c>
      <c r="B55" s="28" t="str">
        <f t="shared" si="2"/>
        <v>ANANYA MJ</v>
      </c>
      <c r="C55" s="28" t="s">
        <v>218</v>
      </c>
      <c r="D55" s="26" t="b">
        <v>1</v>
      </c>
      <c r="E55" s="29" t="b">
        <v>0</v>
      </c>
      <c r="F55" s="29" t="b">
        <v>0</v>
      </c>
      <c r="G55" s="26">
        <v>5.0</v>
      </c>
      <c r="H55" s="26">
        <v>5.0</v>
      </c>
      <c r="I55" s="26">
        <v>6.0</v>
      </c>
      <c r="J55" s="26">
        <v>7.0</v>
      </c>
      <c r="K55" s="26">
        <v>3.0</v>
      </c>
      <c r="L55" s="42">
        <f t="shared" si="153"/>
        <v>21</v>
      </c>
      <c r="M55" s="42">
        <f t="shared" si="154"/>
        <v>24</v>
      </c>
      <c r="N55" s="42">
        <f t="shared" si="155"/>
        <v>29</v>
      </c>
      <c r="O55" s="42">
        <f t="shared" si="156"/>
        <v>33</v>
      </c>
      <c r="P55" s="42">
        <f t="shared" si="157"/>
        <v>33</v>
      </c>
      <c r="Q55" s="26" t="s">
        <v>81</v>
      </c>
      <c r="R55" s="50" t="s">
        <v>82</v>
      </c>
      <c r="S55" s="26" t="s">
        <v>133</v>
      </c>
      <c r="AF55" s="30"/>
      <c r="AG55" s="4"/>
      <c r="AH55" s="4"/>
      <c r="AI55" s="4"/>
      <c r="AJ55" s="4"/>
      <c r="AK55" s="4"/>
      <c r="AL55" s="4"/>
      <c r="AM55" s="4"/>
      <c r="AN55" s="4"/>
      <c r="AV55" s="31"/>
      <c r="AW55" s="32" t="str">
        <f t="shared" si="14"/>
        <v>-</v>
      </c>
      <c r="AX55" s="32" t="str">
        <f t="shared" si="15"/>
        <v>-</v>
      </c>
      <c r="BA55" s="33"/>
      <c r="BB55" s="34"/>
      <c r="BC55" s="35"/>
      <c r="BD55" s="36">
        <v>0.0</v>
      </c>
      <c r="BE55" s="37">
        <f t="shared" si="16"/>
        <v>0</v>
      </c>
    </row>
    <row r="56">
      <c r="A56" s="27" t="s">
        <v>219</v>
      </c>
      <c r="B56" s="28" t="str">
        <f t="shared" si="2"/>
        <v>DARSHAN M HEGDE</v>
      </c>
      <c r="C56" s="27" t="s">
        <v>220</v>
      </c>
      <c r="D56" s="29" t="b">
        <v>0</v>
      </c>
      <c r="E56" s="26" t="b">
        <v>1</v>
      </c>
      <c r="F56" s="26" t="b">
        <v>1</v>
      </c>
      <c r="S56" s="26" t="s">
        <v>221</v>
      </c>
      <c r="T56" s="26">
        <v>3.0</v>
      </c>
      <c r="U56" s="26">
        <v>6.0</v>
      </c>
      <c r="V56" s="26">
        <v>8.0</v>
      </c>
      <c r="W56" s="26">
        <v>2.0</v>
      </c>
      <c r="X56" s="26">
        <v>2.0</v>
      </c>
      <c r="Y56" s="26">
        <v>0.0</v>
      </c>
      <c r="Z56" s="26">
        <v>0.0</v>
      </c>
      <c r="AA56" s="26">
        <v>4.0</v>
      </c>
      <c r="AB56" s="26">
        <v>6.0</v>
      </c>
      <c r="AC56" s="30">
        <f t="shared" ref="AC56:AC57" si="159">T56+U56+V56</f>
        <v>17</v>
      </c>
      <c r="AD56" s="30">
        <f t="shared" ref="AD56:AD57" si="160">W56+X56+Y56</f>
        <v>4</v>
      </c>
      <c r="AE56" s="30">
        <f t="shared" ref="AE56:AE57" si="161">Z56+AA56+AB56</f>
        <v>10</v>
      </c>
      <c r="AF56" s="30">
        <f t="shared" ref="AF56:AF57" si="162">SUM(T56:AB56)</f>
        <v>31</v>
      </c>
      <c r="AG56" s="4" t="str">
        <f t="shared" ref="AG56:AG57" si="163">IF(AF56&lt;=8, "L1 - Below Average", IF(AF56&lt;=26, "L2 - Above Average", IF(AF56&lt;=50, "L3 - Exceptional", "Out of Range")))</f>
        <v>L3 - Exceptional</v>
      </c>
      <c r="AH56" s="4" t="str">
        <f t="shared" ref="AH56:AH57" si="164">IF((T56+U56+V56)&lt;=3, "L1 - Below Average", IF((T56+U56+V56)&lt;=11, "L2 - Above Average", IF((T56+U56+V56)&lt;=17, "L3 - Exceptional", "Out of Range")))</f>
        <v>L3 - Exceptional</v>
      </c>
      <c r="AI56" s="4" t="str">
        <f t="shared" ref="AI56:AI57" si="165">IF((W56+X56+Y56)&lt;=5, "L1 - Below Average", IF((W56+X56+Y56)&lt;=9, "L2 - Above Average", IF((W56+X56+Y56)&lt;=15, "L3 - Exceptional", "Out of Range")))</f>
        <v>L1 - Below Average</v>
      </c>
      <c r="AJ56" s="4" t="str">
        <f t="shared" ref="AJ56:AJ57" si="166">IF((Z56+AA56+AB56)&lt;=4, "L1 - Below Average", IF((Z56+AA56+AB56)&lt;=6, "L2 - Above Average", IF((Z56+AA56+AB56)&lt;=18, "L3 - Exceptional", "Out of Range")))</f>
        <v>L3 - Exceptional</v>
      </c>
      <c r="AK56" s="4" t="str">
        <f t="shared" ref="AK56:AK57" si="167">SWITCH(AH56,"L1 -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56" s="4" t="str">
        <f t="shared" ref="AL56:AM56" si="158">SWITCH(AI56,"L1 -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56" s="4" t="str">
        <f t="shared" si="158"/>
        <v>Excellent work! You have shown exceptional aptitude in quantitative reasoning, tackling problems with ease and accuracy. Keep up the great work, and challenge yourself further to stay ahead.</v>
      </c>
      <c r="AN56" s="4" t="str">
        <f t="shared" ref="AN56:AN57" si="169">SWITCH(AG56,"L1 -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56" s="26" t="s">
        <v>222</v>
      </c>
      <c r="AP56" s="26">
        <v>7.0</v>
      </c>
      <c r="AQ56" s="26">
        <v>9.0</v>
      </c>
      <c r="AR56" s="26">
        <v>4.0</v>
      </c>
      <c r="AS56" s="26">
        <v>3.0</v>
      </c>
      <c r="AT56" s="26">
        <v>23.0</v>
      </c>
      <c r="AU56" s="26">
        <v>5.75</v>
      </c>
      <c r="AV56" s="31" t="str">
        <f t="shared" ref="AV56:AV57" si="170">IF(AU56&lt;=1, "L4 - Basics", IF(AU56&lt;=3, "L3 - GSI", IF(AU56&lt;=6, "L2 - GCC", "L1 - MAANG")))</f>
        <v>L2 - GCC</v>
      </c>
      <c r="AW56" s="32" t="str">
        <f t="shared" si="14"/>
        <v>L2</v>
      </c>
      <c r="AX56" s="32" t="str">
        <f t="shared" si="15"/>
        <v>GCC</v>
      </c>
      <c r="AY56" s="26" t="str">
        <f t="shared" ref="AY56:AY57" si="171">SWITCH(AV56,"L1 -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56" s="26" t="str">
        <f t="shared" ref="AZ56:AZ57" si="172">SWITCH(AV56,"L1 -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56" s="38">
        <v>0.0</v>
      </c>
      <c r="BB56" s="39">
        <v>0.0</v>
      </c>
      <c r="BC56" s="40">
        <v>0.0</v>
      </c>
      <c r="BD56" s="36">
        <v>3.0</v>
      </c>
      <c r="BE56" s="37">
        <f t="shared" si="16"/>
        <v>3</v>
      </c>
      <c r="BF56" s="26">
        <v>3.0</v>
      </c>
      <c r="BG56" s="29" t="str">
        <f t="shared" ref="BG56:BG57" si="173">if(BF56&lt;=6,"Level 1", if(AR55&lt;=22,"Level 2",IF(AR55&lt;=43,"Level 3","Level 4")))</f>
        <v>Level 1</v>
      </c>
      <c r="BH56" s="29" t="str">
        <f t="shared" ref="BH56:BH57" si="174">SWITCH(BG56,"Level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7">
      <c r="A57" s="27" t="s">
        <v>223</v>
      </c>
      <c r="B57" s="28" t="str">
        <f t="shared" si="2"/>
        <v>LAVANYA S V</v>
      </c>
      <c r="C57" s="27" t="s">
        <v>224</v>
      </c>
      <c r="D57" s="29" t="b">
        <v>0</v>
      </c>
      <c r="E57" s="26" t="b">
        <v>1</v>
      </c>
      <c r="F57" s="26" t="b">
        <v>1</v>
      </c>
      <c r="S57" s="26" t="s">
        <v>221</v>
      </c>
      <c r="T57" s="26">
        <v>1.0</v>
      </c>
      <c r="U57" s="26">
        <v>4.0</v>
      </c>
      <c r="V57" s="26">
        <v>8.0</v>
      </c>
      <c r="W57" s="26">
        <v>5.0</v>
      </c>
      <c r="X57" s="26">
        <v>2.0</v>
      </c>
      <c r="Y57" s="26">
        <v>0.0</v>
      </c>
      <c r="Z57" s="26">
        <v>0.0</v>
      </c>
      <c r="AA57" s="26">
        <v>4.0</v>
      </c>
      <c r="AB57" s="26">
        <v>9.0</v>
      </c>
      <c r="AC57" s="30">
        <f t="shared" si="159"/>
        <v>13</v>
      </c>
      <c r="AD57" s="30">
        <f t="shared" si="160"/>
        <v>7</v>
      </c>
      <c r="AE57" s="30">
        <f t="shared" si="161"/>
        <v>13</v>
      </c>
      <c r="AF57" s="30">
        <f t="shared" si="162"/>
        <v>33</v>
      </c>
      <c r="AG57" s="4" t="str">
        <f t="shared" si="163"/>
        <v>L3 - Exceptional</v>
      </c>
      <c r="AH57" s="4" t="str">
        <f t="shared" si="164"/>
        <v>L3 - Exceptional</v>
      </c>
      <c r="AI57" s="4" t="str">
        <f t="shared" si="165"/>
        <v>L2 - Above Average</v>
      </c>
      <c r="AJ57" s="4" t="str">
        <f t="shared" si="166"/>
        <v>L3 - Exceptional</v>
      </c>
      <c r="AK57" s="4" t="str">
        <f t="shared" si="167"/>
        <v>Outstanding verbal skills! Your ability to understand, interpret, and express ideas through words is exceptional. Keep pushing the limits to master even more advanced language tasks.</v>
      </c>
      <c r="AL57" s="4" t="str">
        <f t="shared" ref="AL57:AM57" si="168">SWITCH(AI57,"L1 -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57" s="4" t="str">
        <f t="shared" si="168"/>
        <v>Excellent work! You have shown exceptional aptitude in quantitative reasoning, tackling problems with ease and accuracy. Keep up the great work, and challenge yourself further to stay ahead.</v>
      </c>
      <c r="AN57" s="4" t="str">
        <f t="shared" si="169"/>
        <v>Your aptitude is exceptional across all categories! You are excelling and have the potential to perform at the highest levels. Keep challenging yourself, and consider exploring more advanced materials to maintain your performance.</v>
      </c>
      <c r="AO57" s="26" t="s">
        <v>225</v>
      </c>
      <c r="AP57" s="26">
        <v>5.0</v>
      </c>
      <c r="AQ57" s="26">
        <v>10.0</v>
      </c>
      <c r="AR57" s="26">
        <v>10.0</v>
      </c>
      <c r="AS57" s="26">
        <v>3.0</v>
      </c>
      <c r="AT57" s="26">
        <v>28.0</v>
      </c>
      <c r="AU57" s="26">
        <v>7.0</v>
      </c>
      <c r="AV57" s="31" t="str">
        <f t="shared" si="170"/>
        <v>L1 - MAANG</v>
      </c>
      <c r="AW57" s="32" t="str">
        <f t="shared" si="14"/>
        <v>L1</v>
      </c>
      <c r="AX57" s="32" t="str">
        <f t="shared" si="15"/>
        <v>MAANG</v>
      </c>
      <c r="AY57" s="26" t="str">
        <f t="shared" si="171"/>
        <v>Top-tier companies like MAANG and high-performing teams in GCCs. </v>
      </c>
      <c r="AZ57" s="26" t="str">
        <f t="shared" si="172"/>
        <v>Your advanced knowledge makes you ideal for roles like Software Engineer, Algorithm Developer, or Data Scientist in challenging, high-impact environments.</v>
      </c>
      <c r="BA57" s="38">
        <v>0.0</v>
      </c>
      <c r="BB57" s="39">
        <v>0.0</v>
      </c>
      <c r="BC57" s="40">
        <v>0.0</v>
      </c>
      <c r="BD57" s="36">
        <v>3.0</v>
      </c>
      <c r="BE57" s="37">
        <f t="shared" si="16"/>
        <v>3</v>
      </c>
      <c r="BF57" s="26">
        <v>3.0</v>
      </c>
      <c r="BG57" s="29" t="str">
        <f t="shared" si="173"/>
        <v>Level 1</v>
      </c>
      <c r="BH57" s="29" t="str">
        <f t="shared" si="17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8">
      <c r="A58" s="26" t="s">
        <v>226</v>
      </c>
      <c r="B58" s="28" t="str">
        <f t="shared" si="2"/>
        <v>ASHMITHA S</v>
      </c>
      <c r="C58" s="49" t="s">
        <v>227</v>
      </c>
      <c r="D58" s="29" t="b">
        <v>0</v>
      </c>
      <c r="E58" s="29" t="b">
        <v>0</v>
      </c>
      <c r="F58" s="29" t="b">
        <v>0</v>
      </c>
      <c r="AF58" s="30"/>
      <c r="AG58" s="4"/>
      <c r="AH58" s="4"/>
      <c r="AI58" s="4"/>
      <c r="AJ58" s="4"/>
      <c r="AK58" s="4"/>
      <c r="AL58" s="4"/>
      <c r="AM58" s="4"/>
      <c r="AN58" s="4"/>
      <c r="AV58" s="31"/>
      <c r="AW58" s="32" t="str">
        <f t="shared" si="14"/>
        <v>-</v>
      </c>
      <c r="AX58" s="32" t="str">
        <f t="shared" si="15"/>
        <v>-</v>
      </c>
      <c r="BA58" s="33"/>
      <c r="BB58" s="34"/>
      <c r="BC58" s="35"/>
      <c r="BD58" s="36">
        <v>0.0</v>
      </c>
      <c r="BE58" s="37">
        <f t="shared" si="16"/>
        <v>0</v>
      </c>
    </row>
    <row r="59">
      <c r="A59" s="27" t="s">
        <v>228</v>
      </c>
      <c r="B59" s="28" t="str">
        <f t="shared" si="2"/>
        <v>TEJAS D S</v>
      </c>
      <c r="C59" s="27" t="s">
        <v>229</v>
      </c>
      <c r="D59" s="29" t="b">
        <v>0</v>
      </c>
      <c r="E59" s="26" t="b">
        <v>1</v>
      </c>
      <c r="F59" s="26" t="b">
        <v>1</v>
      </c>
      <c r="G59" s="29">
        <v>3.0</v>
      </c>
      <c r="L59" s="42">
        <f t="shared" ref="L59:L60" si="176">SUM(H59:K59)</f>
        <v>0</v>
      </c>
      <c r="M59" s="42">
        <f t="shared" ref="M59:M60" si="177">IFERROR(ROUND((H59/L59)*100, 0), 0)
</f>
        <v>0</v>
      </c>
      <c r="N59" s="42">
        <f t="shared" ref="N59:N60" si="178">IFERROR(ROUND((I59/L59)*100, 0), 0)
</f>
        <v>0</v>
      </c>
      <c r="O59" s="42">
        <f t="shared" ref="O59:O60" si="179">IFERROR(ROUND((J59/L59)*100, 0), 0)
</f>
        <v>0</v>
      </c>
      <c r="P59" s="42">
        <f t="shared" ref="P59:P60" si="180">IFERROR(ROUND((J59/L59)*100, 0), 0)
</f>
        <v>0</v>
      </c>
      <c r="S59" s="26" t="s">
        <v>221</v>
      </c>
      <c r="T59" s="26">
        <v>3.0</v>
      </c>
      <c r="U59" s="42">
        <v>6.0</v>
      </c>
      <c r="V59" s="42">
        <v>5.0</v>
      </c>
      <c r="W59" s="44">
        <v>4.0</v>
      </c>
      <c r="X59" s="44">
        <v>2.0</v>
      </c>
      <c r="Y59" s="44">
        <v>6.0</v>
      </c>
      <c r="Z59" s="44">
        <v>0.0</v>
      </c>
      <c r="AA59" s="44">
        <v>4.0</v>
      </c>
      <c r="AB59" s="44">
        <v>0.0</v>
      </c>
      <c r="AC59" s="30">
        <f>T59+U59+V59</f>
        <v>14</v>
      </c>
      <c r="AD59" s="30">
        <f>W59+X59+Y59</f>
        <v>12</v>
      </c>
      <c r="AE59" s="30">
        <f>Z59+AA59+AB59</f>
        <v>4</v>
      </c>
      <c r="AF59" s="30">
        <f>SUM(T59:AB59)</f>
        <v>30</v>
      </c>
      <c r="AG59" s="4" t="str">
        <f>IF(AF59&lt;=8, "L1 - Below Average", IF(AF59&lt;=26, "L2 - Above Average", IF(AF59&lt;=50, "L3 - Exceptional", "Out of Range")))</f>
        <v>L3 - Exceptional</v>
      </c>
      <c r="AH59" s="4" t="str">
        <f>IF((T59+U59+V59)&lt;=3, "L1 - Below Average", IF((T59+U59+V59)&lt;=11, "L2 - Above Average", IF((T59+U59+V59)&lt;=17, "L3 - Exceptional", "Out of Range")))</f>
        <v>L3 - Exceptional</v>
      </c>
      <c r="AI59" s="4" t="str">
        <f>IF((W59+X59+Y59)&lt;=5, "L1 - Below Average", IF((W59+X59+Y59)&lt;=9, "L2 - Above Average", IF((W59+X59+Y59)&lt;=15, "L3 - Exceptional", "Out of Range")))</f>
        <v>L3 - Exceptional</v>
      </c>
      <c r="AJ59" s="4" t="str">
        <f>IF((Z59+AA59+AB59)&lt;=4, "L1 - Below Average", IF((Z59+AA59+AB59)&lt;=6, "L2 - Above Average", IF((Z59+AA59+AB59)&lt;=18, "L3 - Exceptional", "Out of Range")))</f>
        <v>L1 - Below Average</v>
      </c>
      <c r="AK59" s="4" t="str">
        <f>SWITCH(AH59,"L1 -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59" s="4" t="str">
        <f t="shared" ref="AL59:AM59" si="175">SWITCH(AI59,"L1 -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59" s="4" t="str">
        <f t="shared" si="175"/>
        <v>Your performance indicates that there’s room for improvement in understanding and applying quantitative concepts. With more practice, you can strengthen your skills in this area.</v>
      </c>
      <c r="AN59" s="4" t="str">
        <f>SWITCH(AG59,"L1 -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59" s="44" t="s">
        <v>230</v>
      </c>
      <c r="AP59" s="44">
        <v>6.0</v>
      </c>
      <c r="AQ59" s="44">
        <v>10.0</v>
      </c>
      <c r="AR59" s="44">
        <v>10.0</v>
      </c>
      <c r="AS59" s="44">
        <v>8.0</v>
      </c>
      <c r="AT59" s="44">
        <v>34.0</v>
      </c>
      <c r="AU59" s="44">
        <v>8.5</v>
      </c>
      <c r="AV59" s="31" t="str">
        <f>IF(AU59&lt;=1, "L4 - Basics", IF(AU59&lt;=3, "L3 - GSI", IF(AU59&lt;=6, "L2 - GCC", "L1 - MAANG")))</f>
        <v>L1 - MAANG</v>
      </c>
      <c r="AW59" s="32" t="str">
        <f t="shared" si="14"/>
        <v>L1</v>
      </c>
      <c r="AX59" s="32" t="str">
        <f t="shared" si="15"/>
        <v>MAANG</v>
      </c>
      <c r="AY59" s="26" t="str">
        <f>SWITCH(AV59,"L1 -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59" s="26" t="str">
        <f>SWITCH(AV59,"L1 -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59" s="45">
        <v>0.0</v>
      </c>
      <c r="BB59" s="46">
        <v>0.0</v>
      </c>
      <c r="BC59" s="47">
        <v>0.0</v>
      </c>
      <c r="BD59" s="48">
        <v>3.0</v>
      </c>
      <c r="BE59" s="37">
        <f t="shared" si="16"/>
        <v>3</v>
      </c>
      <c r="BF59" s="44">
        <v>3.0</v>
      </c>
      <c r="BG59" s="29" t="str">
        <f>if(BF59&lt;=6,"Level 1", if(AR58&lt;=22,"Level 2",IF(AR58&lt;=43,"Level 3","Level 4")))</f>
        <v>Level 1</v>
      </c>
      <c r="BH59" s="29" t="str">
        <f>SWITCH(BG59,"Level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0">
      <c r="A60" s="28" t="s">
        <v>231</v>
      </c>
      <c r="B60" s="28" t="str">
        <f t="shared" si="2"/>
        <v>BINDUSHREE S</v>
      </c>
      <c r="C60" s="28" t="s">
        <v>232</v>
      </c>
      <c r="D60" s="26" t="b">
        <v>1</v>
      </c>
      <c r="E60" s="29" t="b">
        <v>0</v>
      </c>
      <c r="F60" s="29" t="b">
        <v>0</v>
      </c>
      <c r="G60" s="26">
        <v>5.0</v>
      </c>
      <c r="H60" s="26">
        <v>3.0</v>
      </c>
      <c r="I60" s="26">
        <v>6.0</v>
      </c>
      <c r="J60" s="26">
        <v>7.0</v>
      </c>
      <c r="K60" s="26">
        <v>3.0</v>
      </c>
      <c r="L60" s="42">
        <f t="shared" si="176"/>
        <v>19</v>
      </c>
      <c r="M60" s="42">
        <f t="shared" si="177"/>
        <v>16</v>
      </c>
      <c r="N60" s="42">
        <f t="shared" si="178"/>
        <v>32</v>
      </c>
      <c r="O60" s="42">
        <f t="shared" si="179"/>
        <v>37</v>
      </c>
      <c r="P60" s="42">
        <f t="shared" si="180"/>
        <v>37</v>
      </c>
      <c r="Q60" s="26" t="s">
        <v>81</v>
      </c>
      <c r="R60" s="50" t="s">
        <v>82</v>
      </c>
      <c r="S60" s="26" t="s">
        <v>133</v>
      </c>
      <c r="AF60" s="30"/>
      <c r="AG60" s="4"/>
      <c r="AH60" s="4"/>
      <c r="AI60" s="4"/>
      <c r="AJ60" s="4"/>
      <c r="AK60" s="4"/>
      <c r="AL60" s="4"/>
      <c r="AM60" s="4"/>
      <c r="AN60" s="4"/>
      <c r="AV60" s="31"/>
      <c r="AW60" s="32" t="str">
        <f t="shared" si="14"/>
        <v>-</v>
      </c>
      <c r="AX60" s="32" t="str">
        <f t="shared" si="15"/>
        <v>-</v>
      </c>
      <c r="BA60" s="33"/>
      <c r="BB60" s="34"/>
      <c r="BC60" s="35"/>
      <c r="BD60" s="36">
        <v>0.0</v>
      </c>
      <c r="BE60" s="37">
        <f t="shared" si="16"/>
        <v>0</v>
      </c>
    </row>
    <row r="61">
      <c r="A61" s="27" t="s">
        <v>233</v>
      </c>
      <c r="B61" s="28" t="str">
        <f t="shared" si="2"/>
        <v>CHANDAN CR</v>
      </c>
      <c r="C61" s="27" t="s">
        <v>234</v>
      </c>
      <c r="D61" s="29" t="b">
        <v>0</v>
      </c>
      <c r="E61" s="26" t="b">
        <v>1</v>
      </c>
      <c r="F61" s="26" t="b">
        <v>1</v>
      </c>
      <c r="S61" s="26" t="s">
        <v>61</v>
      </c>
      <c r="T61" s="26">
        <v>3.0</v>
      </c>
      <c r="U61" s="26">
        <v>4.0</v>
      </c>
      <c r="V61" s="26">
        <v>5.0</v>
      </c>
      <c r="W61" s="26">
        <v>4.0</v>
      </c>
      <c r="X61" s="26">
        <v>2.0</v>
      </c>
      <c r="Y61" s="26">
        <v>0.0</v>
      </c>
      <c r="Z61" s="26">
        <v>0.0</v>
      </c>
      <c r="AA61" s="26">
        <v>2.0</v>
      </c>
      <c r="AB61" s="26">
        <v>6.0</v>
      </c>
      <c r="AC61" s="30">
        <f>T61+U61+V61</f>
        <v>12</v>
      </c>
      <c r="AD61" s="30">
        <f>W61+X61+Y61</f>
        <v>6</v>
      </c>
      <c r="AE61" s="30">
        <f>Z61+AA61+AB61</f>
        <v>8</v>
      </c>
      <c r="AF61" s="30">
        <f>SUM(T61:AB61)</f>
        <v>26</v>
      </c>
      <c r="AG61" s="4" t="str">
        <f>IF(AF61&lt;=8, "L1 - Below Average", IF(AF61&lt;=26, "L2 - Above Average", IF(AF61&lt;=50, "L3 - Exceptional", "Out of Range")))</f>
        <v>L2 - Above Average</v>
      </c>
      <c r="AH61" s="4" t="str">
        <f>IF((T61+U61+V61)&lt;=3, "L1 - Below Average", IF((T61+U61+V61)&lt;=11, "L2 - Above Average", IF((T61+U61+V61)&lt;=17, "L3 - Exceptional", "Out of Range")))</f>
        <v>L3 - Exceptional</v>
      </c>
      <c r="AI61" s="4" t="str">
        <f>IF((W61+X61+Y61)&lt;=5, "L1 - Below Average", IF((W61+X61+Y61)&lt;=9, "L2 - Above Average", IF((W61+X61+Y61)&lt;=15, "L3 - Exceptional", "Out of Range")))</f>
        <v>L2 - Above Average</v>
      </c>
      <c r="AJ61" s="4" t="str">
        <f>IF((Z61+AA61+AB61)&lt;=4, "L1 - Below Average", IF((Z61+AA61+AB61)&lt;=6, "L2 - Above Average", IF((Z61+AA61+AB61)&lt;=18, "L3 - Exceptional", "Out of Range")))</f>
        <v>L3 - Exceptional</v>
      </c>
      <c r="AK61" s="4" t="str">
        <f>SWITCH(AH61,"L1 -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61" s="4" t="str">
        <f t="shared" ref="AL61:AM61" si="181">SWITCH(AI61,"L1 -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61" s="4" t="str">
        <f t="shared" si="181"/>
        <v>Excellent work! You have shown exceptional aptitude in quantitative reasoning, tackling problems with ease and accuracy. Keep up the great work, and challenge yourself further to stay ahead.</v>
      </c>
      <c r="AN61" s="4" t="str">
        <f>SWITCH(AG61,"L1 -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61" s="26" t="s">
        <v>235</v>
      </c>
      <c r="AP61" s="26">
        <v>10.0</v>
      </c>
      <c r="AQ61" s="26">
        <v>5.0</v>
      </c>
      <c r="AR61" s="26">
        <v>10.0</v>
      </c>
      <c r="AS61" s="26">
        <v>8.0</v>
      </c>
      <c r="AT61" s="26">
        <v>33.0</v>
      </c>
      <c r="AU61" s="26">
        <v>8.25</v>
      </c>
      <c r="AV61" s="31" t="str">
        <f>IF(AU61&lt;=1, "L4 - Basics", IF(AU61&lt;=3, "L3 - GSI", IF(AU61&lt;=6, "L2 - GCC", "L1 - MAANG")))</f>
        <v>L1 - MAANG</v>
      </c>
      <c r="AW61" s="32" t="str">
        <f t="shared" si="14"/>
        <v>L1</v>
      </c>
      <c r="AX61" s="32" t="str">
        <f t="shared" si="15"/>
        <v>MAANG</v>
      </c>
      <c r="AY61" s="26" t="str">
        <f>SWITCH(AV61,"L1 -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61" s="26" t="str">
        <f>SWITCH(AV61,"L1 -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61" s="38">
        <v>0.0</v>
      </c>
      <c r="BB61" s="39">
        <v>0.0</v>
      </c>
      <c r="BC61" s="40">
        <v>0.0</v>
      </c>
      <c r="BD61" s="36">
        <v>2.0</v>
      </c>
      <c r="BE61" s="37">
        <f t="shared" si="16"/>
        <v>2</v>
      </c>
      <c r="BF61" s="26">
        <v>2.0</v>
      </c>
      <c r="BG61" s="29" t="str">
        <f>if(BF61&lt;=6,"Level 1", if(AR60&lt;=22,"Level 2",IF(AR60&lt;=43,"Level 3","Level 4")))</f>
        <v>Level 1</v>
      </c>
      <c r="BH61" s="29" t="str">
        <f>SWITCH(BG61,"Level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2">
      <c r="A62" s="28" t="s">
        <v>236</v>
      </c>
      <c r="B62" s="28" t="str">
        <f t="shared" si="2"/>
        <v>DHANYASHREE D</v>
      </c>
      <c r="C62" s="28" t="s">
        <v>237</v>
      </c>
      <c r="D62" s="26" t="b">
        <v>1</v>
      </c>
      <c r="E62" s="29" t="b">
        <v>0</v>
      </c>
      <c r="F62" s="29" t="b">
        <v>0</v>
      </c>
      <c r="G62" s="26">
        <v>5.0</v>
      </c>
      <c r="H62" s="26">
        <v>3.0</v>
      </c>
      <c r="I62" s="26">
        <v>6.0</v>
      </c>
      <c r="J62" s="26">
        <v>7.0</v>
      </c>
      <c r="K62" s="26">
        <v>3.0</v>
      </c>
      <c r="L62" s="42">
        <f>SUM(H62:K62)</f>
        <v>19</v>
      </c>
      <c r="M62" s="42">
        <f>IFERROR(ROUND((H62/L62)*100, 0), 0)
</f>
        <v>16</v>
      </c>
      <c r="N62" s="42">
        <f>IFERROR(ROUND((I62/L62)*100, 0), 0)
</f>
        <v>32</v>
      </c>
      <c r="O62" s="42">
        <f>IFERROR(ROUND((J62/L62)*100, 0), 0)
</f>
        <v>37</v>
      </c>
      <c r="P62" s="42">
        <f>IFERROR(ROUND((J62/L62)*100, 0), 0)
</f>
        <v>37</v>
      </c>
      <c r="Q62" s="26" t="s">
        <v>81</v>
      </c>
      <c r="R62" s="50" t="s">
        <v>82</v>
      </c>
      <c r="S62" s="26" t="s">
        <v>133</v>
      </c>
      <c r="AF62" s="30"/>
      <c r="AG62" s="4"/>
      <c r="AH62" s="4"/>
      <c r="AI62" s="4"/>
      <c r="AJ62" s="4"/>
      <c r="AK62" s="4"/>
      <c r="AL62" s="4"/>
      <c r="AM62" s="4"/>
      <c r="AN62" s="4"/>
      <c r="AV62" s="31"/>
      <c r="AW62" s="32" t="str">
        <f t="shared" si="14"/>
        <v>-</v>
      </c>
      <c r="AX62" s="32" t="str">
        <f t="shared" si="15"/>
        <v>-</v>
      </c>
      <c r="BA62" s="33"/>
      <c r="BB62" s="34"/>
      <c r="BC62" s="35"/>
      <c r="BD62" s="36">
        <v>0.0</v>
      </c>
      <c r="BE62" s="37">
        <f t="shared" si="16"/>
        <v>0</v>
      </c>
    </row>
    <row r="63">
      <c r="A63" s="27" t="s">
        <v>238</v>
      </c>
      <c r="B63" s="28" t="str">
        <f t="shared" si="2"/>
        <v>MONISHA BY</v>
      </c>
      <c r="C63" s="27" t="s">
        <v>239</v>
      </c>
      <c r="D63" s="29" t="b">
        <v>0</v>
      </c>
      <c r="E63" s="26" t="b">
        <v>1</v>
      </c>
      <c r="F63" s="26" t="b">
        <v>1</v>
      </c>
      <c r="S63" s="26" t="s">
        <v>61</v>
      </c>
      <c r="T63" s="26">
        <v>3.0</v>
      </c>
      <c r="U63" s="26">
        <v>6.0</v>
      </c>
      <c r="V63" s="26">
        <v>8.0</v>
      </c>
      <c r="W63" s="26">
        <v>3.0</v>
      </c>
      <c r="X63" s="26">
        <v>0.0</v>
      </c>
      <c r="Y63" s="26">
        <v>3.0</v>
      </c>
      <c r="Z63" s="26">
        <v>0.0</v>
      </c>
      <c r="AA63" s="26">
        <v>4.0</v>
      </c>
      <c r="AB63" s="26">
        <v>6.0</v>
      </c>
      <c r="AC63" s="30">
        <f t="shared" ref="AC63:AC67" si="183">T63+U63+V63</f>
        <v>17</v>
      </c>
      <c r="AD63" s="30">
        <f t="shared" ref="AD63:AD67" si="184">W63+X63+Y63</f>
        <v>6</v>
      </c>
      <c r="AE63" s="30">
        <f t="shared" ref="AE63:AE67" si="185">Z63+AA63+AB63</f>
        <v>10</v>
      </c>
      <c r="AF63" s="30">
        <f t="shared" ref="AF63:AF67" si="186">SUM(T63:AB63)</f>
        <v>33</v>
      </c>
      <c r="AG63" s="4" t="str">
        <f t="shared" ref="AG63:AG67" si="187">IF(AF63&lt;=8, "L1 - Below Average", IF(AF63&lt;=26, "L2 - Above Average", IF(AF63&lt;=50, "L3 - Exceptional", "Out of Range")))</f>
        <v>L3 - Exceptional</v>
      </c>
      <c r="AH63" s="4" t="str">
        <f t="shared" ref="AH63:AH67" si="188">IF((T63+U63+V63)&lt;=3, "L1 - Below Average", IF((T63+U63+V63)&lt;=11, "L2 - Above Average", IF((T63+U63+V63)&lt;=17, "L3 - Exceptional", "Out of Range")))</f>
        <v>L3 - Exceptional</v>
      </c>
      <c r="AI63" s="4" t="str">
        <f t="shared" ref="AI63:AI67" si="189">IF((W63+X63+Y63)&lt;=5, "L1 - Below Average", IF((W63+X63+Y63)&lt;=9, "L2 - Above Average", IF((W63+X63+Y63)&lt;=15, "L3 - Exceptional", "Out of Range")))</f>
        <v>L2 - Above Average</v>
      </c>
      <c r="AJ63" s="4" t="str">
        <f t="shared" ref="AJ63:AJ67" si="190">IF((Z63+AA63+AB63)&lt;=4, "L1 - Below Average", IF((Z63+AA63+AB63)&lt;=6, "L2 - Above Average", IF((Z63+AA63+AB63)&lt;=18, "L3 - Exceptional", "Out of Range")))</f>
        <v>L3 - Exceptional</v>
      </c>
      <c r="AK63" s="4" t="str">
        <f t="shared" ref="AK63:AK67" si="191">SWITCH(AH63,"L1 -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63" s="4" t="str">
        <f t="shared" ref="AL63:AM63" si="182">SWITCH(AI63,"L1 -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63" s="4" t="str">
        <f t="shared" si="182"/>
        <v>Excellent work! You have shown exceptional aptitude in quantitative reasoning, tackling problems with ease and accuracy. Keep up the great work, and challenge yourself further to stay ahead.</v>
      </c>
      <c r="AN63" s="4" t="str">
        <f t="shared" ref="AN63:AN67" si="193">SWITCH(AG63,"L1 -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63" s="26" t="s">
        <v>240</v>
      </c>
      <c r="AP63" s="26">
        <v>5.0</v>
      </c>
      <c r="AQ63" s="26">
        <v>7.0</v>
      </c>
      <c r="AR63" s="26">
        <v>10.0</v>
      </c>
      <c r="AS63" s="26">
        <v>8.0</v>
      </c>
      <c r="AT63" s="26">
        <v>30.0</v>
      </c>
      <c r="AU63" s="26">
        <v>7.5</v>
      </c>
      <c r="AV63" s="31" t="str">
        <f t="shared" ref="AV63:AV68" si="194">IF(AU63&lt;=1, "L4 - Basics", IF(AU63&lt;=3, "L3 - GSI", IF(AU63&lt;=6, "L2 - GCC", "L1 - MAANG")))</f>
        <v>L1 - MAANG</v>
      </c>
      <c r="AW63" s="32" t="str">
        <f t="shared" si="14"/>
        <v>L1</v>
      </c>
      <c r="AX63" s="32" t="str">
        <f t="shared" si="15"/>
        <v>MAANG</v>
      </c>
      <c r="AY63" s="26" t="str">
        <f t="shared" ref="AY63:AY68" si="195">SWITCH(AV63,"L1 -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63" s="26" t="str">
        <f t="shared" ref="AZ63:AZ68" si="196">SWITCH(AV63,"L1 -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63" s="38">
        <v>0.0</v>
      </c>
      <c r="BB63" s="39">
        <v>0.0</v>
      </c>
      <c r="BC63" s="40">
        <v>0.0</v>
      </c>
      <c r="BD63" s="36">
        <v>2.0</v>
      </c>
      <c r="BE63" s="37">
        <f t="shared" si="16"/>
        <v>2</v>
      </c>
      <c r="BF63" s="26">
        <v>2.0</v>
      </c>
      <c r="BG63" s="29" t="str">
        <f t="shared" ref="BG63:BG66" si="197">if(BF63&lt;=6,"Level 1", if(AR62&lt;=22,"Level 2",IF(AR62&lt;=43,"Level 3","Level 4")))</f>
        <v>Level 1</v>
      </c>
      <c r="BH63" s="29" t="str">
        <f t="shared" ref="BH63:BH68" si="198">SWITCH(BG63,"Level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4">
      <c r="A64" s="27" t="s">
        <v>241</v>
      </c>
      <c r="B64" s="28" t="str">
        <f t="shared" si="2"/>
        <v>SANNITH K R</v>
      </c>
      <c r="C64" s="27" t="s">
        <v>242</v>
      </c>
      <c r="D64" s="29" t="b">
        <v>0</v>
      </c>
      <c r="E64" s="26" t="b">
        <v>1</v>
      </c>
      <c r="F64" s="26" t="b">
        <v>1</v>
      </c>
      <c r="S64" s="26" t="s">
        <v>133</v>
      </c>
      <c r="T64" s="26">
        <v>2.0</v>
      </c>
      <c r="U64" s="26">
        <v>2.0</v>
      </c>
      <c r="V64" s="26">
        <v>3.0</v>
      </c>
      <c r="W64" s="26">
        <v>2.0</v>
      </c>
      <c r="X64" s="26">
        <v>2.0</v>
      </c>
      <c r="Y64" s="26">
        <v>0.0</v>
      </c>
      <c r="Z64" s="26">
        <v>0.0</v>
      </c>
      <c r="AA64" s="26">
        <v>4.0</v>
      </c>
      <c r="AB64" s="26">
        <v>6.0</v>
      </c>
      <c r="AC64" s="30">
        <f t="shared" si="183"/>
        <v>7</v>
      </c>
      <c r="AD64" s="30">
        <f t="shared" si="184"/>
        <v>4</v>
      </c>
      <c r="AE64" s="30">
        <f t="shared" si="185"/>
        <v>10</v>
      </c>
      <c r="AF64" s="30">
        <f t="shared" si="186"/>
        <v>21</v>
      </c>
      <c r="AG64" s="4" t="str">
        <f t="shared" si="187"/>
        <v>L2 - Above Average</v>
      </c>
      <c r="AH64" s="4" t="str">
        <f t="shared" si="188"/>
        <v>L2 - Above Average</v>
      </c>
      <c r="AI64" s="4" t="str">
        <f t="shared" si="189"/>
        <v>L1 - Below Average</v>
      </c>
      <c r="AJ64" s="4" t="str">
        <f t="shared" si="190"/>
        <v>L3 - Exceptional</v>
      </c>
      <c r="AK64" s="4" t="str">
        <f t="shared" si="191"/>
        <v>You’ve displayed strong verbal reasoning abilities, understanding complex texts and articulating ideas clearly. Continue to expand your vocabulary and comprehension to stay sharp.</v>
      </c>
      <c r="AL64" s="4" t="str">
        <f t="shared" ref="AL64:AM64" si="192">SWITCH(AI64,"L1 -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4" s="4" t="str">
        <f t="shared" si="192"/>
        <v>Excellent work! You have shown exceptional aptitude in quantitative reasoning, tackling problems with ease and accuracy. Keep up the great work, and challenge yourself further to stay ahead.</v>
      </c>
      <c r="AN64" s="4" t="str">
        <f t="shared" si="193"/>
        <v>You have a strong foundation and are performing well across all categories. Keep up the great work and aim for continuous improvement to achieve even higher levels of performance.</v>
      </c>
      <c r="AO64" s="26" t="s">
        <v>243</v>
      </c>
      <c r="AP64" s="26">
        <v>6.0</v>
      </c>
      <c r="AQ64" s="26">
        <v>10.0</v>
      </c>
      <c r="AR64" s="26">
        <v>10.0</v>
      </c>
      <c r="AS64" s="26">
        <v>4.0</v>
      </c>
      <c r="AT64" s="26">
        <v>30.0</v>
      </c>
      <c r="AU64" s="26">
        <v>7.5</v>
      </c>
      <c r="AV64" s="31" t="str">
        <f t="shared" si="194"/>
        <v>L1 - MAANG</v>
      </c>
      <c r="AW64" s="32" t="str">
        <f t="shared" si="14"/>
        <v>L1</v>
      </c>
      <c r="AX64" s="32" t="str">
        <f t="shared" si="15"/>
        <v>MAANG</v>
      </c>
      <c r="AY64" s="26" t="str">
        <f t="shared" si="195"/>
        <v>Top-tier companies like MAANG and high-performing teams in GCCs. </v>
      </c>
      <c r="AZ64" s="26" t="str">
        <f t="shared" si="196"/>
        <v>Your advanced knowledge makes you ideal for roles like Software Engineer, Algorithm Developer, or Data Scientist in challenging, high-impact environments.</v>
      </c>
      <c r="BA64" s="38">
        <v>0.0</v>
      </c>
      <c r="BB64" s="39">
        <v>0.0</v>
      </c>
      <c r="BC64" s="40">
        <v>0.0</v>
      </c>
      <c r="BD64" s="36">
        <v>2.0</v>
      </c>
      <c r="BE64" s="37">
        <f t="shared" si="16"/>
        <v>2</v>
      </c>
      <c r="BF64" s="26">
        <v>2.0</v>
      </c>
      <c r="BG64" s="29" t="str">
        <f t="shared" si="197"/>
        <v>Level 1</v>
      </c>
      <c r="BH64" s="29" t="str">
        <f t="shared" si="19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5">
      <c r="A65" s="27" t="s">
        <v>244</v>
      </c>
      <c r="B65" s="28" t="str">
        <f t="shared" si="2"/>
        <v>HARINI.I.S</v>
      </c>
      <c r="C65" s="27" t="s">
        <v>245</v>
      </c>
      <c r="D65" s="29" t="b">
        <v>0</v>
      </c>
      <c r="E65" s="26" t="b">
        <v>1</v>
      </c>
      <c r="F65" s="26" t="b">
        <v>1</v>
      </c>
      <c r="S65" s="26" t="s">
        <v>221</v>
      </c>
      <c r="T65" s="26">
        <v>3.0</v>
      </c>
      <c r="U65" s="26">
        <v>6.0</v>
      </c>
      <c r="V65" s="26">
        <v>2.0</v>
      </c>
      <c r="W65" s="26">
        <v>4.0</v>
      </c>
      <c r="X65" s="26">
        <v>4.0</v>
      </c>
      <c r="Y65" s="26">
        <v>3.0</v>
      </c>
      <c r="Z65" s="26">
        <v>0.0</v>
      </c>
      <c r="AA65" s="26">
        <v>4.0</v>
      </c>
      <c r="AB65" s="26">
        <v>3.0</v>
      </c>
      <c r="AC65" s="30">
        <f t="shared" si="183"/>
        <v>11</v>
      </c>
      <c r="AD65" s="30">
        <f t="shared" si="184"/>
        <v>11</v>
      </c>
      <c r="AE65" s="30">
        <f t="shared" si="185"/>
        <v>7</v>
      </c>
      <c r="AF65" s="30">
        <f t="shared" si="186"/>
        <v>29</v>
      </c>
      <c r="AG65" s="4" t="str">
        <f t="shared" si="187"/>
        <v>L3 - Exceptional</v>
      </c>
      <c r="AH65" s="4" t="str">
        <f t="shared" si="188"/>
        <v>L2 - Above Average</v>
      </c>
      <c r="AI65" s="4" t="str">
        <f t="shared" si="189"/>
        <v>L3 - Exceptional</v>
      </c>
      <c r="AJ65" s="4" t="str">
        <f t="shared" si="190"/>
        <v>L3 - Exceptional</v>
      </c>
      <c r="AK65" s="4" t="str">
        <f t="shared" si="191"/>
        <v>You’ve displayed strong verbal reasoning abilities, understanding complex texts and articulating ideas clearly. Continue to expand your vocabulary and comprehension to stay sharp.</v>
      </c>
      <c r="AL65" s="4" t="str">
        <f t="shared" ref="AL65:AM65" si="199">SWITCH(AI65,"L1 -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65" s="4" t="str">
        <f t="shared" si="199"/>
        <v>Excellent work! You have shown exceptional aptitude in quantitative reasoning, tackling problems with ease and accuracy. Keep up the great work, and challenge yourself further to stay ahead.</v>
      </c>
      <c r="AN65" s="4" t="str">
        <f t="shared" si="193"/>
        <v>Your aptitude is exceptional across all categories! You are excelling and have the potential to perform at the highest levels. Keep challenging yourself, and consider exploring more advanced materials to maintain your performance.</v>
      </c>
      <c r="AO65" s="26" t="s">
        <v>246</v>
      </c>
      <c r="AP65" s="26">
        <v>6.0</v>
      </c>
      <c r="AQ65" s="26">
        <v>10.0</v>
      </c>
      <c r="AR65" s="26">
        <v>10.0</v>
      </c>
      <c r="AS65" s="26">
        <v>8.0</v>
      </c>
      <c r="AT65" s="26">
        <v>34.0</v>
      </c>
      <c r="AU65" s="26">
        <v>8.5</v>
      </c>
      <c r="AV65" s="31" t="str">
        <f t="shared" si="194"/>
        <v>L1 - MAANG</v>
      </c>
      <c r="AW65" s="32" t="str">
        <f t="shared" si="14"/>
        <v>L1</v>
      </c>
      <c r="AX65" s="32" t="str">
        <f t="shared" si="15"/>
        <v>MAANG</v>
      </c>
      <c r="AY65" s="26" t="str">
        <f t="shared" si="195"/>
        <v>Top-tier companies like MAANG and high-performing teams in GCCs. </v>
      </c>
      <c r="AZ65" s="26" t="str">
        <f t="shared" si="196"/>
        <v>Your advanced knowledge makes you ideal for roles like Software Engineer, Algorithm Developer, or Data Scientist in challenging, high-impact environments.</v>
      </c>
      <c r="BA65" s="38">
        <v>0.0</v>
      </c>
      <c r="BB65" s="39">
        <v>0.0</v>
      </c>
      <c r="BC65" s="40">
        <v>0.0</v>
      </c>
      <c r="BD65" s="36">
        <v>2.0</v>
      </c>
      <c r="BE65" s="37">
        <f t="shared" si="16"/>
        <v>2</v>
      </c>
      <c r="BF65" s="26">
        <v>2.0</v>
      </c>
      <c r="BG65" s="29" t="str">
        <f t="shared" si="197"/>
        <v>Level 1</v>
      </c>
      <c r="BH65" s="29" t="str">
        <f t="shared" si="19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6">
      <c r="A66" s="27" t="s">
        <v>247</v>
      </c>
      <c r="B66" s="28" t="str">
        <f t="shared" si="2"/>
        <v>SHASHANK GOWDA L</v>
      </c>
      <c r="C66" s="27" t="s">
        <v>248</v>
      </c>
      <c r="D66" s="29" t="b">
        <v>0</v>
      </c>
      <c r="E66" s="26" t="b">
        <v>1</v>
      </c>
      <c r="F66" s="26" t="b">
        <v>1</v>
      </c>
      <c r="G66" s="29">
        <v>2.0</v>
      </c>
      <c r="L66" s="42">
        <f t="shared" ref="L66:L67" si="201">SUM(H66:K66)</f>
        <v>0</v>
      </c>
      <c r="M66" s="42">
        <f t="shared" ref="M66:M67" si="202">IFERROR(ROUND((H66/L66)*100, 0), 0)
</f>
        <v>0</v>
      </c>
      <c r="N66" s="42">
        <f t="shared" ref="N66:N67" si="203">IFERROR(ROUND((I66/L66)*100, 0), 0)
</f>
        <v>0</v>
      </c>
      <c r="O66" s="42">
        <f t="shared" ref="O66:O67" si="204">IFERROR(ROUND((J66/L66)*100, 0), 0)
</f>
        <v>0</v>
      </c>
      <c r="P66" s="42">
        <f t="shared" ref="P66:P67" si="205">IFERROR(ROUND((J66/L66)*100, 0), 0)
</f>
        <v>0</v>
      </c>
      <c r="S66" s="26" t="s">
        <v>249</v>
      </c>
      <c r="T66" s="26">
        <v>2.0</v>
      </c>
      <c r="U66" s="42">
        <v>6.0</v>
      </c>
      <c r="V66" s="42">
        <v>5.0</v>
      </c>
      <c r="W66" s="44">
        <v>2.0</v>
      </c>
      <c r="X66" s="44">
        <v>0.0</v>
      </c>
      <c r="Y66" s="44">
        <v>0.0</v>
      </c>
      <c r="Z66" s="44">
        <v>0.0</v>
      </c>
      <c r="AA66" s="44">
        <v>2.0</v>
      </c>
      <c r="AB66" s="44">
        <v>0.0</v>
      </c>
      <c r="AC66" s="30">
        <f t="shared" si="183"/>
        <v>13</v>
      </c>
      <c r="AD66" s="30">
        <f t="shared" si="184"/>
        <v>2</v>
      </c>
      <c r="AE66" s="30">
        <f t="shared" si="185"/>
        <v>2</v>
      </c>
      <c r="AF66" s="30">
        <f t="shared" si="186"/>
        <v>17</v>
      </c>
      <c r="AG66" s="4" t="str">
        <f t="shared" si="187"/>
        <v>L2 - Above Average</v>
      </c>
      <c r="AH66" s="4" t="str">
        <f t="shared" si="188"/>
        <v>L3 - Exceptional</v>
      </c>
      <c r="AI66" s="4" t="str">
        <f t="shared" si="189"/>
        <v>L1 - Below Average</v>
      </c>
      <c r="AJ66" s="4" t="str">
        <f t="shared" si="190"/>
        <v>L1 - Below Average</v>
      </c>
      <c r="AK66" s="4" t="str">
        <f t="shared" si="191"/>
        <v>Outstanding verbal skills! Your ability to understand, interpret, and express ideas through words is exceptional. Keep pushing the limits to master even more advanced language tasks.</v>
      </c>
      <c r="AL66" s="4" t="str">
        <f t="shared" ref="AL66:AM66" si="200">SWITCH(AI66,"L1 -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6" s="4" t="str">
        <f t="shared" si="200"/>
        <v>Your performance indicates that there’s room for improvement in understanding and applying quantitative concepts. With more practice, you can strengthen your skills in this area.</v>
      </c>
      <c r="AN66" s="4" t="str">
        <f t="shared" si="193"/>
        <v>You have a strong foundation and are performing well across all categories. Keep up the great work and aim for continuous improvement to achieve even higher levels of performance.</v>
      </c>
      <c r="AO66" s="44" t="s">
        <v>250</v>
      </c>
      <c r="AP66" s="44">
        <v>3.0</v>
      </c>
      <c r="AQ66" s="44">
        <v>6.0</v>
      </c>
      <c r="AR66" s="44">
        <v>8.0</v>
      </c>
      <c r="AS66" s="44">
        <v>4.0</v>
      </c>
      <c r="AT66" s="44">
        <v>21.0</v>
      </c>
      <c r="AU66" s="44">
        <v>5.25</v>
      </c>
      <c r="AV66" s="31" t="str">
        <f t="shared" si="194"/>
        <v>L2 - GCC</v>
      </c>
      <c r="AW66" s="32" t="str">
        <f t="shared" si="14"/>
        <v>L2</v>
      </c>
      <c r="AX66" s="32" t="str">
        <f t="shared" si="15"/>
        <v>GCC</v>
      </c>
      <c r="AY66" s="26" t="str">
        <f t="shared" si="195"/>
        <v>Roles in GCCs, GSIs or mid-tier product companies.</v>
      </c>
      <c r="AZ66" s="26" t="str">
        <f t="shared" si="196"/>
        <v>Your solid understanding of algorithms and data structures fits roles like Backend Developer or Application Engineer.</v>
      </c>
      <c r="BA66" s="45">
        <v>0.0</v>
      </c>
      <c r="BB66" s="46">
        <v>0.0</v>
      </c>
      <c r="BC66" s="47">
        <v>0.0</v>
      </c>
      <c r="BD66" s="48">
        <v>2.0</v>
      </c>
      <c r="BE66" s="37">
        <f t="shared" si="16"/>
        <v>2</v>
      </c>
      <c r="BF66" s="44">
        <v>2.0</v>
      </c>
      <c r="BG66" s="29" t="str">
        <f t="shared" si="197"/>
        <v>Level 1</v>
      </c>
      <c r="BH66" s="29" t="str">
        <f t="shared" si="19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7">
      <c r="A67" s="27" t="s">
        <v>251</v>
      </c>
      <c r="B67" s="28" t="str">
        <f t="shared" si="2"/>
        <v>KEERTHAN BJ</v>
      </c>
      <c r="C67" s="27" t="s">
        <v>252</v>
      </c>
      <c r="D67" s="29" t="b">
        <v>0</v>
      </c>
      <c r="E67" s="26" t="b">
        <v>1</v>
      </c>
      <c r="F67" s="26" t="b">
        <v>1</v>
      </c>
      <c r="G67" s="29">
        <v>2.0</v>
      </c>
      <c r="L67" s="42">
        <f t="shared" si="201"/>
        <v>0</v>
      </c>
      <c r="M67" s="42">
        <f t="shared" si="202"/>
        <v>0</v>
      </c>
      <c r="N67" s="42">
        <f t="shared" si="203"/>
        <v>0</v>
      </c>
      <c r="O67" s="42">
        <f t="shared" si="204"/>
        <v>0</v>
      </c>
      <c r="P67" s="42">
        <f t="shared" si="205"/>
        <v>0</v>
      </c>
      <c r="S67" s="26" t="s">
        <v>164</v>
      </c>
      <c r="T67" s="26">
        <v>2.0</v>
      </c>
      <c r="U67" s="42">
        <v>4.0</v>
      </c>
      <c r="V67" s="42">
        <v>5.0</v>
      </c>
      <c r="W67" s="44">
        <v>2.0</v>
      </c>
      <c r="X67" s="44">
        <v>2.0</v>
      </c>
      <c r="Y67" s="44">
        <v>0.0</v>
      </c>
      <c r="Z67" s="44">
        <v>0.0</v>
      </c>
      <c r="AA67" s="44">
        <v>4.0</v>
      </c>
      <c r="AB67" s="44">
        <v>6.0</v>
      </c>
      <c r="AC67" s="30">
        <f t="shared" si="183"/>
        <v>11</v>
      </c>
      <c r="AD67" s="30">
        <f t="shared" si="184"/>
        <v>4</v>
      </c>
      <c r="AE67" s="30">
        <f t="shared" si="185"/>
        <v>10</v>
      </c>
      <c r="AF67" s="30">
        <f t="shared" si="186"/>
        <v>25</v>
      </c>
      <c r="AG67" s="4" t="str">
        <f t="shared" si="187"/>
        <v>L2 - Above Average</v>
      </c>
      <c r="AH67" s="4" t="str">
        <f t="shared" si="188"/>
        <v>L2 - Above Average</v>
      </c>
      <c r="AI67" s="4" t="str">
        <f t="shared" si="189"/>
        <v>L1 - Below Average</v>
      </c>
      <c r="AJ67" s="4" t="str">
        <f t="shared" si="190"/>
        <v>L3 - Exceptional</v>
      </c>
      <c r="AK67" s="4" t="str">
        <f t="shared" si="191"/>
        <v>You’ve displayed strong verbal reasoning abilities, understanding complex texts and articulating ideas clearly. Continue to expand your vocabulary and comprehension to stay sharp.</v>
      </c>
      <c r="AL67" s="4" t="str">
        <f t="shared" ref="AL67:AM67" si="206">SWITCH(AI67,"L1 -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7" s="4" t="str">
        <f t="shared" si="206"/>
        <v>Excellent work! You have shown exceptional aptitude in quantitative reasoning, tackling problems with ease and accuracy. Keep up the great work, and challenge yourself further to stay ahead.</v>
      </c>
      <c r="AN67" s="4" t="str">
        <f t="shared" si="193"/>
        <v>You have a strong foundation and are performing well across all categories. Keep up the great work and aim for continuous improvement to achieve even higher levels of performance.</v>
      </c>
      <c r="AO67" s="44" t="s">
        <v>253</v>
      </c>
      <c r="AP67" s="44">
        <v>5.0</v>
      </c>
      <c r="AQ67" s="44">
        <v>6.0</v>
      </c>
      <c r="AR67" s="44">
        <v>10.0</v>
      </c>
      <c r="AS67" s="44">
        <v>8.0</v>
      </c>
      <c r="AT67" s="44">
        <v>29.0</v>
      </c>
      <c r="AU67" s="44">
        <v>7.25</v>
      </c>
      <c r="AV67" s="31" t="str">
        <f t="shared" si="194"/>
        <v>L1 - MAANG</v>
      </c>
      <c r="AW67" s="32" t="str">
        <f t="shared" si="14"/>
        <v>L1</v>
      </c>
      <c r="AX67" s="32" t="str">
        <f t="shared" si="15"/>
        <v>MAANG</v>
      </c>
      <c r="AY67" s="26" t="str">
        <f t="shared" si="195"/>
        <v>Top-tier companies like MAANG and high-performing teams in GCCs. </v>
      </c>
      <c r="AZ67" s="26" t="str">
        <f t="shared" si="196"/>
        <v>Your advanced knowledge makes you ideal for roles like Software Engineer, Algorithm Developer, or Data Scientist in challenging, high-impact environments.</v>
      </c>
      <c r="BA67" s="45">
        <v>0.0</v>
      </c>
      <c r="BB67" s="46">
        <v>0.0</v>
      </c>
      <c r="BC67" s="47">
        <v>0.0</v>
      </c>
      <c r="BD67" s="48">
        <v>2.0</v>
      </c>
      <c r="BE67" s="37">
        <f t="shared" si="16"/>
        <v>2</v>
      </c>
      <c r="BF67" s="44">
        <v>2.0</v>
      </c>
      <c r="BG67" s="29" t="str">
        <f>if(BF67&lt;=6,"Level 1", if(#REF!&lt;=22,"Level 2",IF(#REF!&lt;=43,"Level 3","Level 4")))</f>
        <v>Level 1</v>
      </c>
      <c r="BH67" s="29" t="str">
        <f t="shared" si="19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8">
      <c r="A68" s="26" t="s">
        <v>254</v>
      </c>
      <c r="B68" s="28" t="str">
        <f t="shared" si="2"/>
        <v>KUSHAL S</v>
      </c>
      <c r="C68" s="49" t="s">
        <v>255</v>
      </c>
      <c r="D68" s="29" t="b">
        <v>0</v>
      </c>
      <c r="E68" s="29" t="b">
        <v>0</v>
      </c>
      <c r="F68" s="26" t="b">
        <v>1</v>
      </c>
      <c r="AF68" s="30"/>
      <c r="AG68" s="4"/>
      <c r="AH68" s="4"/>
      <c r="AI68" s="4"/>
      <c r="AJ68" s="4"/>
      <c r="AK68" s="4"/>
      <c r="AL68" s="4"/>
      <c r="AM68" s="4"/>
      <c r="AN68" s="4"/>
      <c r="AO68" s="26" t="s">
        <v>256</v>
      </c>
      <c r="AP68" s="26">
        <v>9.0</v>
      </c>
      <c r="AQ68" s="26">
        <v>7.0</v>
      </c>
      <c r="AR68" s="26">
        <v>10.0</v>
      </c>
      <c r="AS68" s="26">
        <v>8.0</v>
      </c>
      <c r="AT68" s="26">
        <v>34.0</v>
      </c>
      <c r="AU68" s="26">
        <v>8.5</v>
      </c>
      <c r="AV68" s="31" t="str">
        <f t="shared" si="194"/>
        <v>L1 - MAANG</v>
      </c>
      <c r="AW68" s="32" t="str">
        <f t="shared" si="14"/>
        <v>L1</v>
      </c>
      <c r="AX68" s="32" t="str">
        <f t="shared" si="15"/>
        <v>MAANG</v>
      </c>
      <c r="AY68" s="26" t="str">
        <f t="shared" si="195"/>
        <v>Top-tier companies like MAANG and high-performing teams in GCCs. </v>
      </c>
      <c r="AZ68" s="26" t="str">
        <f t="shared" si="196"/>
        <v>Your advanced knowledge makes you ideal for roles like Software Engineer, Algorithm Developer, or Data Scientist in challenging, high-impact environments.</v>
      </c>
      <c r="BA68" s="38">
        <v>0.0</v>
      </c>
      <c r="BB68" s="39">
        <v>0.0</v>
      </c>
      <c r="BC68" s="40">
        <v>0.0</v>
      </c>
      <c r="BD68" s="36">
        <v>2.0</v>
      </c>
      <c r="BE68" s="37">
        <f t="shared" si="16"/>
        <v>2</v>
      </c>
      <c r="BF68" s="26">
        <v>2.0</v>
      </c>
      <c r="BG68" s="29" t="str">
        <f>if(BF68&lt;=6,"Level 1", if(AR67&lt;=22,"Level 2",IF(AR67&lt;=43,"Level 3","Level 4")))</f>
        <v>Level 1</v>
      </c>
      <c r="BH68" s="29" t="str">
        <f t="shared" si="19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9">
      <c r="A69" s="28" t="s">
        <v>257</v>
      </c>
      <c r="B69" s="28" t="str">
        <f t="shared" si="2"/>
        <v>HITHASHREE L</v>
      </c>
      <c r="C69" s="28" t="s">
        <v>258</v>
      </c>
      <c r="D69" s="26" t="b">
        <v>1</v>
      </c>
      <c r="E69" s="29" t="b">
        <v>0</v>
      </c>
      <c r="F69" s="29" t="b">
        <v>0</v>
      </c>
      <c r="G69" s="26">
        <v>5.0</v>
      </c>
      <c r="H69" s="26">
        <v>9.0</v>
      </c>
      <c r="I69" s="26">
        <v>6.0</v>
      </c>
      <c r="J69" s="26">
        <v>7.0</v>
      </c>
      <c r="K69" s="26">
        <v>3.0</v>
      </c>
      <c r="L69" s="42">
        <f>SUM(H69:K69)</f>
        <v>25</v>
      </c>
      <c r="M69" s="42">
        <f>IFERROR(ROUND((H69/L69)*100, 0), 0)
</f>
        <v>36</v>
      </c>
      <c r="N69" s="42">
        <f>IFERROR(ROUND((I69/L69)*100, 0), 0)
</f>
        <v>24</v>
      </c>
      <c r="O69" s="42">
        <f>IFERROR(ROUND((J69/L69)*100, 0), 0)
</f>
        <v>28</v>
      </c>
      <c r="P69" s="42">
        <f>IFERROR(ROUND((J69/L69)*100, 0), 0)
</f>
        <v>28</v>
      </c>
      <c r="Q69" s="26" t="s">
        <v>85</v>
      </c>
      <c r="R69" s="26" t="s">
        <v>86</v>
      </c>
      <c r="AF69" s="30"/>
      <c r="AG69" s="4"/>
      <c r="AH69" s="4"/>
      <c r="AI69" s="4"/>
      <c r="AJ69" s="4"/>
      <c r="AK69" s="4"/>
      <c r="AL69" s="4"/>
      <c r="AM69" s="4"/>
      <c r="AN69" s="4"/>
      <c r="AV69" s="31"/>
      <c r="AW69" s="32" t="str">
        <f t="shared" si="14"/>
        <v>-</v>
      </c>
      <c r="AX69" s="32" t="str">
        <f t="shared" si="15"/>
        <v>-</v>
      </c>
      <c r="BA69" s="33"/>
      <c r="BB69" s="34"/>
      <c r="BC69" s="35"/>
      <c r="BD69" s="36">
        <v>0.0</v>
      </c>
      <c r="BE69" s="37">
        <f t="shared" si="16"/>
        <v>0</v>
      </c>
    </row>
    <row r="70">
      <c r="A70" s="26" t="s">
        <v>259</v>
      </c>
      <c r="B70" s="28" t="str">
        <f t="shared" si="2"/>
        <v>BHUVAN DM</v>
      </c>
      <c r="C70" s="49" t="s">
        <v>260</v>
      </c>
      <c r="D70" s="26" t="b">
        <v>0</v>
      </c>
      <c r="E70" s="29" t="b">
        <v>0</v>
      </c>
      <c r="F70" s="26" t="b">
        <v>1</v>
      </c>
      <c r="AF70" s="30"/>
      <c r="AG70" s="4"/>
      <c r="AH70" s="4"/>
      <c r="AI70" s="4"/>
      <c r="AJ70" s="4"/>
      <c r="AK70" s="4"/>
      <c r="AL70" s="4"/>
      <c r="AM70" s="4"/>
      <c r="AN70" s="4"/>
      <c r="AO70" s="26" t="s">
        <v>261</v>
      </c>
      <c r="AP70" s="26">
        <v>5.0</v>
      </c>
      <c r="AQ70" s="26">
        <v>10.0</v>
      </c>
      <c r="AR70" s="26">
        <v>10.0</v>
      </c>
      <c r="AS70" s="26">
        <v>3.0</v>
      </c>
      <c r="AT70" s="26">
        <v>28.0</v>
      </c>
      <c r="AU70" s="26">
        <v>7.0</v>
      </c>
      <c r="AV70" s="31" t="str">
        <f t="shared" ref="AV70:AV84" si="208">IF(AU70&lt;=1, "L4 - Basics", IF(AU70&lt;=3, "L3 - GSI", IF(AU70&lt;=6, "L2 - GCC", "L1 - MAANG")))</f>
        <v>L1 - MAANG</v>
      </c>
      <c r="AW70" s="32" t="str">
        <f t="shared" si="14"/>
        <v>L1</v>
      </c>
      <c r="AX70" s="32" t="str">
        <f t="shared" si="15"/>
        <v>MAANG</v>
      </c>
      <c r="AY70" s="26" t="str">
        <f t="shared" ref="AY70:AY84" si="209">SWITCH(AV70,"L1 -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70" s="26" t="str">
        <f t="shared" ref="AZ70:AZ84" si="210">SWITCH(AV70,"L1 -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70" s="38">
        <v>0.0</v>
      </c>
      <c r="BB70" s="39">
        <v>0.0</v>
      </c>
      <c r="BC70" s="40">
        <v>0.0</v>
      </c>
      <c r="BD70" s="36">
        <v>0.0</v>
      </c>
      <c r="BE70" s="37">
        <f t="shared" si="16"/>
        <v>0</v>
      </c>
      <c r="BF70" s="26">
        <v>0.0</v>
      </c>
      <c r="BG70" s="29" t="str">
        <f>if(BF70&lt;=6,"Level 1", if(#REF!&lt;=22,"Level 2",IF(#REF!&lt;=43,"Level 3","Level 4")))</f>
        <v>Level 1</v>
      </c>
      <c r="BH70" s="29" t="str">
        <f t="shared" ref="BH70:BH84" si="211">SWITCH(BG70,"Level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1">
      <c r="A71" s="27" t="s">
        <v>262</v>
      </c>
      <c r="B71" s="28" t="str">
        <f t="shared" si="2"/>
        <v>PRAVEENA M</v>
      </c>
      <c r="C71" s="41" t="s">
        <v>263</v>
      </c>
      <c r="D71" s="29" t="b">
        <v>0</v>
      </c>
      <c r="E71" s="26" t="b">
        <v>1</v>
      </c>
      <c r="F71" s="26" t="b">
        <v>1</v>
      </c>
      <c r="S71" s="4" t="s">
        <v>61</v>
      </c>
      <c r="T71" s="30">
        <v>0.0</v>
      </c>
      <c r="U71" s="30">
        <v>0.0</v>
      </c>
      <c r="V71" s="30">
        <v>3.0</v>
      </c>
      <c r="W71" s="30">
        <v>2.0</v>
      </c>
      <c r="X71" s="30">
        <v>0.0</v>
      </c>
      <c r="Y71" s="30">
        <v>0.0</v>
      </c>
      <c r="Z71" s="30">
        <v>0.0</v>
      </c>
      <c r="AA71" s="30">
        <v>2.0</v>
      </c>
      <c r="AB71" s="30">
        <v>3.0</v>
      </c>
      <c r="AC71" s="30">
        <f t="shared" ref="AC71:AC74" si="212">T71+U71+V71</f>
        <v>3</v>
      </c>
      <c r="AD71" s="30">
        <f t="shared" ref="AD71:AD74" si="213">W71+X71+Y71</f>
        <v>2</v>
      </c>
      <c r="AE71" s="30">
        <f t="shared" ref="AE71:AE74" si="214">Z71+AA71+AB71</f>
        <v>5</v>
      </c>
      <c r="AF71" s="30">
        <f t="shared" ref="AF71:AF74" si="215">SUM(T71:AB71)</f>
        <v>10</v>
      </c>
      <c r="AG71" s="4" t="str">
        <f t="shared" ref="AG71:AG74" si="216">IF(AF71&lt;=8, "L1 - Below Average", IF(AF71&lt;=26, "L2 - Above Average", IF(AF71&lt;=50, "L3 - Exceptional", "Out of Range")))</f>
        <v>L2 - Above Average</v>
      </c>
      <c r="AH71" s="4" t="str">
        <f t="shared" ref="AH71:AH74" si="217">IF((T71+U71+V71)&lt;=3, "L1 - Below Average", IF((T71+U71+V71)&lt;=11, "L2 - Above Average", IF((T71+U71+V71)&lt;=17, "L3 - Exceptional", "Out of Range")))</f>
        <v>L1 - Below Average</v>
      </c>
      <c r="AI71" s="4" t="str">
        <f t="shared" ref="AI71:AI74" si="218">IF((W71+X71+Y71)&lt;=5, "L1 - Below Average", IF((W71+X71+Y71)&lt;=9, "L2 - Above Average", IF((W71+X71+Y71)&lt;=15, "L3 - Exceptional", "Out of Range")))</f>
        <v>L1 - Below Average</v>
      </c>
      <c r="AJ71" s="4" t="str">
        <f t="shared" ref="AJ71:AJ74" si="219">IF((Z71+AA71+AB71)&lt;=4, "L1 - Below Average", IF((Z71+AA71+AB71)&lt;=6, "L2 - Above Average", IF((Z71+AA71+AB71)&lt;=18, "L3 - Exceptional", "Out of Range")))</f>
        <v>L2 - Above Average</v>
      </c>
      <c r="AK71" s="4" t="str">
        <f t="shared" ref="AK71:AK74" si="220">SWITCH(AH71,"L1 -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71" s="4" t="str">
        <f t="shared" ref="AL71:AM71" si="207">SWITCH(AI71,"L1 -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71" s="4" t="str">
        <f t="shared" si="207"/>
        <v>You’ve demonstrated a solid grasp of quantitative reasoning and problem-solving. Keep refining your skills for even greater efficiency and speed in tackling complex problems.</v>
      </c>
      <c r="AN71" s="4" t="str">
        <f t="shared" ref="AN71:AN74" si="222">SWITCH(AG71,"L1 -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71" s="26" t="s">
        <v>264</v>
      </c>
      <c r="AP71" s="26">
        <v>0.0</v>
      </c>
      <c r="AQ71" s="26">
        <v>6.0</v>
      </c>
      <c r="AR71" s="26">
        <v>4.0</v>
      </c>
      <c r="AS71" s="26">
        <v>4.0</v>
      </c>
      <c r="AT71" s="26">
        <v>14.0</v>
      </c>
      <c r="AU71" s="26">
        <v>3.5</v>
      </c>
      <c r="AV71" s="31" t="str">
        <f t="shared" si="208"/>
        <v>L2 - GCC</v>
      </c>
      <c r="AW71" s="32" t="str">
        <f t="shared" si="14"/>
        <v>L2</v>
      </c>
      <c r="AX71" s="32" t="str">
        <f t="shared" si="15"/>
        <v>GCC</v>
      </c>
      <c r="AY71" s="26" t="str">
        <f t="shared" si="209"/>
        <v>Roles in GCCs, GSIs or mid-tier product companies.</v>
      </c>
      <c r="AZ71" s="26" t="str">
        <f t="shared" si="210"/>
        <v>Your solid understanding of algorithms and data structures fits roles like Backend Developer or Application Engineer.</v>
      </c>
      <c r="BA71" s="38">
        <v>0.0</v>
      </c>
      <c r="BB71" s="39">
        <v>0.0</v>
      </c>
      <c r="BC71" s="40">
        <v>0.0</v>
      </c>
      <c r="BD71" s="36">
        <v>0.0</v>
      </c>
      <c r="BE71" s="37">
        <f t="shared" si="16"/>
        <v>0</v>
      </c>
      <c r="BF71" s="26">
        <v>0.0</v>
      </c>
      <c r="BG71" s="29" t="str">
        <f t="shared" ref="BG71:BG84" si="223">if(BF71&lt;=6,"Level 1", if(AR70&lt;=22,"Level 2",IF(AR70&lt;=43,"Level 3","Level 4")))</f>
        <v>Level 1</v>
      </c>
      <c r="BH71"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2">
      <c r="A72" s="27" t="s">
        <v>265</v>
      </c>
      <c r="B72" s="28" t="str">
        <f t="shared" si="2"/>
        <v>M SPOORTHI </v>
      </c>
      <c r="C72" s="41" t="s">
        <v>266</v>
      </c>
      <c r="D72" s="29" t="b">
        <v>0</v>
      </c>
      <c r="E72" s="26" t="b">
        <v>1</v>
      </c>
      <c r="F72" s="26" t="b">
        <v>1</v>
      </c>
      <c r="S72" s="26" t="s">
        <v>61</v>
      </c>
      <c r="T72" s="26">
        <v>1.0</v>
      </c>
      <c r="U72" s="26">
        <v>4.0</v>
      </c>
      <c r="V72" s="26">
        <v>5.0</v>
      </c>
      <c r="W72" s="26">
        <v>4.0</v>
      </c>
      <c r="X72" s="26">
        <v>2.0</v>
      </c>
      <c r="Y72" s="26">
        <v>4.0</v>
      </c>
      <c r="Z72" s="26">
        <v>0.0</v>
      </c>
      <c r="AA72" s="26">
        <v>4.0</v>
      </c>
      <c r="AB72" s="26">
        <v>0.0</v>
      </c>
      <c r="AC72" s="30">
        <f t="shared" si="212"/>
        <v>10</v>
      </c>
      <c r="AD72" s="30">
        <f t="shared" si="213"/>
        <v>10</v>
      </c>
      <c r="AE72" s="30">
        <f t="shared" si="214"/>
        <v>4</v>
      </c>
      <c r="AF72" s="30">
        <f t="shared" si="215"/>
        <v>24</v>
      </c>
      <c r="AG72" s="4" t="str">
        <f t="shared" si="216"/>
        <v>L2 - Above Average</v>
      </c>
      <c r="AH72" s="4" t="str">
        <f t="shared" si="217"/>
        <v>L2 - Above Average</v>
      </c>
      <c r="AI72" s="4" t="str">
        <f t="shared" si="218"/>
        <v>L3 - Exceptional</v>
      </c>
      <c r="AJ72" s="4" t="str">
        <f t="shared" si="219"/>
        <v>L1 - Below Average</v>
      </c>
      <c r="AK72" s="4" t="str">
        <f t="shared" si="220"/>
        <v>You’ve displayed strong verbal reasoning abilities, understanding complex texts and articulating ideas clearly. Continue to expand your vocabulary and comprehension to stay sharp.</v>
      </c>
      <c r="AL72" s="4" t="str">
        <f t="shared" ref="AL72:AM72" si="221">SWITCH(AI72,"L1 -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72" s="4" t="str">
        <f t="shared" si="221"/>
        <v>Your performance indicates that there’s room for improvement in understanding and applying quantitative concepts. With more practice, you can strengthen your skills in this area.</v>
      </c>
      <c r="AN72" s="4" t="str">
        <f t="shared" si="222"/>
        <v>You have a strong foundation and are performing well across all categories. Keep up the great work and aim for continuous improvement to achieve even higher levels of performance.</v>
      </c>
      <c r="AO72" s="26" t="s">
        <v>267</v>
      </c>
      <c r="AP72" s="26">
        <v>10.0</v>
      </c>
      <c r="AQ72" s="26">
        <v>10.0</v>
      </c>
      <c r="AR72" s="26">
        <v>10.0</v>
      </c>
      <c r="AS72" s="26">
        <v>5.0</v>
      </c>
      <c r="AT72" s="26">
        <v>35.0</v>
      </c>
      <c r="AU72" s="26">
        <v>8.75</v>
      </c>
      <c r="AV72" s="31" t="str">
        <f t="shared" si="208"/>
        <v>L1 - MAANG</v>
      </c>
      <c r="AW72" s="32" t="str">
        <f t="shared" si="14"/>
        <v>L1</v>
      </c>
      <c r="AX72" s="32" t="str">
        <f t="shared" si="15"/>
        <v>MAANG</v>
      </c>
      <c r="AY72" s="26" t="str">
        <f t="shared" si="209"/>
        <v>Top-tier companies like MAANG and high-performing teams in GCCs. </v>
      </c>
      <c r="AZ72" s="26" t="str">
        <f t="shared" si="210"/>
        <v>Your advanced knowledge makes you ideal for roles like Software Engineer, Algorithm Developer, or Data Scientist in challenging, high-impact environments.</v>
      </c>
      <c r="BA72" s="38">
        <v>0.0</v>
      </c>
      <c r="BB72" s="39">
        <v>0.0</v>
      </c>
      <c r="BC72" s="40">
        <v>0.0</v>
      </c>
      <c r="BD72" s="36">
        <v>0.0</v>
      </c>
      <c r="BE72" s="37">
        <f t="shared" si="16"/>
        <v>0</v>
      </c>
      <c r="BF72" s="26">
        <v>0.0</v>
      </c>
      <c r="BG72" s="29" t="str">
        <f t="shared" si="223"/>
        <v>Level 1</v>
      </c>
      <c r="BH72"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3">
      <c r="A73" s="27" t="s">
        <v>268</v>
      </c>
      <c r="B73" s="28" t="str">
        <f t="shared" si="2"/>
        <v>MOHAN KUMAR H S </v>
      </c>
      <c r="C73" s="41" t="s">
        <v>269</v>
      </c>
      <c r="D73" s="29" t="b">
        <v>0</v>
      </c>
      <c r="E73" s="26" t="b">
        <v>1</v>
      </c>
      <c r="F73" s="26" t="b">
        <v>1</v>
      </c>
      <c r="S73" s="26" t="s">
        <v>61</v>
      </c>
      <c r="T73" s="26">
        <v>0.0</v>
      </c>
      <c r="U73" s="26">
        <v>2.0</v>
      </c>
      <c r="V73" s="26">
        <v>0.0</v>
      </c>
      <c r="W73" s="26">
        <v>3.0</v>
      </c>
      <c r="X73" s="26">
        <v>0.0</v>
      </c>
      <c r="Y73" s="26">
        <v>3.0</v>
      </c>
      <c r="Z73" s="26">
        <v>0.0</v>
      </c>
      <c r="AA73" s="26">
        <v>0.0</v>
      </c>
      <c r="AB73" s="26">
        <v>0.0</v>
      </c>
      <c r="AC73" s="30">
        <f t="shared" si="212"/>
        <v>2</v>
      </c>
      <c r="AD73" s="30">
        <f t="shared" si="213"/>
        <v>6</v>
      </c>
      <c r="AE73" s="30">
        <f t="shared" si="214"/>
        <v>0</v>
      </c>
      <c r="AF73" s="30">
        <f t="shared" si="215"/>
        <v>8</v>
      </c>
      <c r="AG73" s="4" t="str">
        <f t="shared" si="216"/>
        <v>L1 - Below Average</v>
      </c>
      <c r="AH73" s="4" t="str">
        <f t="shared" si="217"/>
        <v>L1 - Below Average</v>
      </c>
      <c r="AI73" s="4" t="str">
        <f t="shared" si="218"/>
        <v>L2 - Above Average</v>
      </c>
      <c r="AJ73" s="4" t="str">
        <f t="shared" si="219"/>
        <v>L1 - Below Average</v>
      </c>
      <c r="AK73" s="4" t="str">
        <f t="shared" si="220"/>
        <v>Your verbal skills are on the right track, but some areas may need extra attention. With focused practice, you can improve your vocabulary, comprehension, and communication skills.</v>
      </c>
      <c r="AL73" s="4" t="str">
        <f t="shared" ref="AL73:AM73" si="224">SWITCH(AI73,"L1 -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3" s="4" t="str">
        <f t="shared" si="224"/>
        <v>Your performance indicates that there’s room for improvement in understanding and applying quantitative concepts. With more practice, you can strengthen your skills in this area.</v>
      </c>
      <c r="AN73" s="4" t="str">
        <f t="shared" si="222"/>
        <v>You’ve made a solid start, but there’s room for growth in all areas of aptitude. With continued effort and practice, you’ll see significant improvement. Stay focused and keep working on strengthening your skills.</v>
      </c>
      <c r="AO73" s="26" t="s">
        <v>270</v>
      </c>
      <c r="AP73" s="26">
        <v>1.0</v>
      </c>
      <c r="AQ73" s="26">
        <v>7.0</v>
      </c>
      <c r="AR73" s="26">
        <v>9.0</v>
      </c>
      <c r="AS73" s="26">
        <v>0.0</v>
      </c>
      <c r="AT73" s="26">
        <v>17.0</v>
      </c>
      <c r="AU73" s="26">
        <v>4.25</v>
      </c>
      <c r="AV73" s="31" t="str">
        <f t="shared" si="208"/>
        <v>L2 - GCC</v>
      </c>
      <c r="AW73" s="32" t="str">
        <f t="shared" si="14"/>
        <v>L2</v>
      </c>
      <c r="AX73" s="32" t="str">
        <f t="shared" si="15"/>
        <v>GCC</v>
      </c>
      <c r="AY73" s="26" t="str">
        <f t="shared" si="209"/>
        <v>Roles in GCCs, GSIs or mid-tier product companies.</v>
      </c>
      <c r="AZ73" s="26" t="str">
        <f t="shared" si="210"/>
        <v>Your solid understanding of algorithms and data structures fits roles like Backend Developer or Application Engineer.</v>
      </c>
      <c r="BA73" s="38">
        <v>0.0</v>
      </c>
      <c r="BB73" s="39">
        <v>0.0</v>
      </c>
      <c r="BC73" s="40">
        <v>0.0</v>
      </c>
      <c r="BD73" s="36">
        <v>0.0</v>
      </c>
      <c r="BE73" s="37">
        <f t="shared" si="16"/>
        <v>0</v>
      </c>
      <c r="BF73" s="26">
        <v>0.0</v>
      </c>
      <c r="BG73" s="29" t="str">
        <f t="shared" si="223"/>
        <v>Level 1</v>
      </c>
      <c r="BH73"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4">
      <c r="A74" s="27" t="s">
        <v>271</v>
      </c>
      <c r="B74" s="28" t="str">
        <f t="shared" si="2"/>
        <v>RACHANA T K </v>
      </c>
      <c r="C74" s="41" t="s">
        <v>272</v>
      </c>
      <c r="D74" s="29" t="b">
        <v>0</v>
      </c>
      <c r="E74" s="26" t="b">
        <v>1</v>
      </c>
      <c r="F74" s="26" t="b">
        <v>1</v>
      </c>
      <c r="S74" s="26" t="s">
        <v>61</v>
      </c>
      <c r="T74" s="26">
        <v>3.0</v>
      </c>
      <c r="U74" s="26">
        <v>6.0</v>
      </c>
      <c r="V74" s="26">
        <v>6.0</v>
      </c>
      <c r="W74" s="26">
        <v>4.0</v>
      </c>
      <c r="X74" s="26">
        <v>2.0</v>
      </c>
      <c r="Y74" s="26">
        <v>3.0</v>
      </c>
      <c r="Z74" s="26">
        <v>0.0</v>
      </c>
      <c r="AA74" s="26">
        <v>2.0</v>
      </c>
      <c r="AB74" s="26">
        <v>6.0</v>
      </c>
      <c r="AC74" s="30">
        <f t="shared" si="212"/>
        <v>15</v>
      </c>
      <c r="AD74" s="30">
        <f t="shared" si="213"/>
        <v>9</v>
      </c>
      <c r="AE74" s="30">
        <f t="shared" si="214"/>
        <v>8</v>
      </c>
      <c r="AF74" s="30">
        <f t="shared" si="215"/>
        <v>32</v>
      </c>
      <c r="AG74" s="4" t="str">
        <f t="shared" si="216"/>
        <v>L3 - Exceptional</v>
      </c>
      <c r="AH74" s="4" t="str">
        <f t="shared" si="217"/>
        <v>L3 - Exceptional</v>
      </c>
      <c r="AI74" s="4" t="str">
        <f t="shared" si="218"/>
        <v>L2 - Above Average</v>
      </c>
      <c r="AJ74" s="4" t="str">
        <f t="shared" si="219"/>
        <v>L3 - Exceptional</v>
      </c>
      <c r="AK74" s="4" t="str">
        <f t="shared" si="220"/>
        <v>Outstanding verbal skills! Your ability to understand, interpret, and express ideas through words is exceptional. Keep pushing the limits to master even more advanced language tasks.</v>
      </c>
      <c r="AL74" s="4" t="str">
        <f t="shared" ref="AL74:AM74" si="225">SWITCH(AI74,"L1 -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4" s="4" t="str">
        <f t="shared" si="225"/>
        <v>Excellent work! You have shown exceptional aptitude in quantitative reasoning, tackling problems with ease and accuracy. Keep up the great work, and challenge yourself further to stay ahead.</v>
      </c>
      <c r="AN74" s="4" t="str">
        <f t="shared" si="222"/>
        <v>Your aptitude is exceptional across all categories! You are excelling and have the potential to perform at the highest levels. Keep challenging yourself, and consider exploring more advanced materials to maintain your performance.</v>
      </c>
      <c r="AO74" s="26" t="s">
        <v>273</v>
      </c>
      <c r="AP74" s="26">
        <v>5.0</v>
      </c>
      <c r="AQ74" s="26">
        <v>6.0</v>
      </c>
      <c r="AR74" s="26">
        <v>10.0</v>
      </c>
      <c r="AS74" s="26">
        <v>10.0</v>
      </c>
      <c r="AT74" s="26">
        <v>31.0</v>
      </c>
      <c r="AU74" s="26">
        <v>7.75</v>
      </c>
      <c r="AV74" s="31" t="str">
        <f t="shared" si="208"/>
        <v>L1 - MAANG</v>
      </c>
      <c r="AW74" s="32" t="str">
        <f t="shared" si="14"/>
        <v>L1</v>
      </c>
      <c r="AX74" s="32" t="str">
        <f t="shared" si="15"/>
        <v>MAANG</v>
      </c>
      <c r="AY74" s="26" t="str">
        <f t="shared" si="209"/>
        <v>Top-tier companies like MAANG and high-performing teams in GCCs. </v>
      </c>
      <c r="AZ74" s="26" t="str">
        <f t="shared" si="210"/>
        <v>Your advanced knowledge makes you ideal for roles like Software Engineer, Algorithm Developer, or Data Scientist in challenging, high-impact environments.</v>
      </c>
      <c r="BA74" s="38">
        <v>0.0</v>
      </c>
      <c r="BB74" s="39">
        <v>0.0</v>
      </c>
      <c r="BC74" s="40">
        <v>0.0</v>
      </c>
      <c r="BD74" s="36">
        <v>0.0</v>
      </c>
      <c r="BE74" s="37">
        <f t="shared" si="16"/>
        <v>0</v>
      </c>
      <c r="BF74" s="26">
        <v>0.0</v>
      </c>
      <c r="BG74" s="29" t="str">
        <f t="shared" si="223"/>
        <v>Level 1</v>
      </c>
      <c r="BH74"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5">
      <c r="A75" s="28" t="s">
        <v>274</v>
      </c>
      <c r="B75" s="28" t="str">
        <f t="shared" si="2"/>
        <v>YASHASWINI H A</v>
      </c>
      <c r="C75" s="28" t="s">
        <v>275</v>
      </c>
      <c r="D75" s="26" t="b">
        <v>1</v>
      </c>
      <c r="E75" s="29" t="b">
        <v>0</v>
      </c>
      <c r="F75" s="26" t="b">
        <v>1</v>
      </c>
      <c r="G75" s="26">
        <v>3.0</v>
      </c>
      <c r="H75" s="26">
        <v>6.0</v>
      </c>
      <c r="I75" s="26">
        <v>6.0</v>
      </c>
      <c r="J75" s="26">
        <v>7.0</v>
      </c>
      <c r="K75" s="26">
        <v>3.0</v>
      </c>
      <c r="L75" s="42">
        <f>SUM(H75:K75)</f>
        <v>22</v>
      </c>
      <c r="M75" s="42">
        <f>IFERROR(ROUND((H75/L75)*100, 0), 0)
</f>
        <v>27</v>
      </c>
      <c r="N75" s="42">
        <f>IFERROR(ROUND((I75/L75)*100, 0), 0)
</f>
        <v>27</v>
      </c>
      <c r="O75" s="42">
        <f>IFERROR(ROUND((J75/L75)*100, 0), 0)
</f>
        <v>32</v>
      </c>
      <c r="P75" s="42">
        <f>IFERROR(ROUND((J75/L75)*100, 0), 0)
</f>
        <v>32</v>
      </c>
      <c r="Q75" s="26" t="s">
        <v>215</v>
      </c>
      <c r="R75" s="50" t="s">
        <v>216</v>
      </c>
      <c r="S75" s="26" t="s">
        <v>221</v>
      </c>
      <c r="AF75" s="30"/>
      <c r="AG75" s="4"/>
      <c r="AH75" s="4"/>
      <c r="AI75" s="4"/>
      <c r="AJ75" s="4"/>
      <c r="AK75" s="4"/>
      <c r="AL75" s="4"/>
      <c r="AM75" s="4"/>
      <c r="AN75" s="4"/>
      <c r="AO75" s="26" t="s">
        <v>276</v>
      </c>
      <c r="AP75" s="26">
        <v>1.0</v>
      </c>
      <c r="AQ75" s="26">
        <v>2.0</v>
      </c>
      <c r="AR75" s="26">
        <v>8.0</v>
      </c>
      <c r="AS75" s="26">
        <v>7.0</v>
      </c>
      <c r="AT75" s="26">
        <v>18.0</v>
      </c>
      <c r="AU75" s="26">
        <v>4.5</v>
      </c>
      <c r="AV75" s="31" t="str">
        <f t="shared" si="208"/>
        <v>L2 - GCC</v>
      </c>
      <c r="AW75" s="32" t="str">
        <f t="shared" si="14"/>
        <v>L2</v>
      </c>
      <c r="AX75" s="32" t="str">
        <f t="shared" si="15"/>
        <v>GCC</v>
      </c>
      <c r="AY75" s="26" t="str">
        <f t="shared" si="209"/>
        <v>Roles in GCCs, GSIs or mid-tier product companies.</v>
      </c>
      <c r="AZ75" s="26" t="str">
        <f t="shared" si="210"/>
        <v>Your solid understanding of algorithms and data structures fits roles like Backend Developer or Application Engineer.</v>
      </c>
      <c r="BA75" s="38">
        <v>0.0</v>
      </c>
      <c r="BB75" s="39">
        <v>0.0</v>
      </c>
      <c r="BC75" s="40">
        <v>0.0</v>
      </c>
      <c r="BD75" s="36">
        <v>0.0</v>
      </c>
      <c r="BE75" s="37">
        <f t="shared" si="16"/>
        <v>0</v>
      </c>
      <c r="BF75" s="26">
        <v>0.0</v>
      </c>
      <c r="BG75" s="29" t="str">
        <f t="shared" si="223"/>
        <v>Level 1</v>
      </c>
      <c r="BH75"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6">
      <c r="A76" s="26" t="s">
        <v>277</v>
      </c>
      <c r="B76" s="28" t="str">
        <f t="shared" si="2"/>
        <v>MANU S</v>
      </c>
      <c r="C76" s="49" t="s">
        <v>278</v>
      </c>
      <c r="D76" s="26" t="b">
        <v>0</v>
      </c>
      <c r="E76" s="29" t="b">
        <v>0</v>
      </c>
      <c r="F76" s="26" t="b">
        <v>1</v>
      </c>
      <c r="R76" s="51"/>
      <c r="AF76" s="30"/>
      <c r="AG76" s="4"/>
      <c r="AH76" s="4"/>
      <c r="AI76" s="4"/>
      <c r="AJ76" s="4"/>
      <c r="AK76" s="4"/>
      <c r="AL76" s="4"/>
      <c r="AM76" s="4"/>
      <c r="AN76" s="4"/>
      <c r="AO76" s="26" t="s">
        <v>279</v>
      </c>
      <c r="AP76" s="26">
        <v>5.0</v>
      </c>
      <c r="AQ76" s="26">
        <v>5.0</v>
      </c>
      <c r="AR76" s="26">
        <v>4.0</v>
      </c>
      <c r="AS76" s="26">
        <v>5.0</v>
      </c>
      <c r="AT76" s="26">
        <v>19.0</v>
      </c>
      <c r="AU76" s="26">
        <v>4.75</v>
      </c>
      <c r="AV76" s="31" t="str">
        <f t="shared" si="208"/>
        <v>L2 - GCC</v>
      </c>
      <c r="AW76" s="32" t="str">
        <f t="shared" si="14"/>
        <v>L2</v>
      </c>
      <c r="AX76" s="32" t="str">
        <f t="shared" si="15"/>
        <v>GCC</v>
      </c>
      <c r="AY76" s="26" t="str">
        <f t="shared" si="209"/>
        <v>Roles in GCCs, GSIs or mid-tier product companies.</v>
      </c>
      <c r="AZ76" s="26" t="str">
        <f t="shared" si="210"/>
        <v>Your solid understanding of algorithms and data structures fits roles like Backend Developer or Application Engineer.</v>
      </c>
      <c r="BA76" s="38">
        <v>0.0</v>
      </c>
      <c r="BB76" s="39">
        <v>0.0</v>
      </c>
      <c r="BC76" s="40">
        <v>0.0</v>
      </c>
      <c r="BD76" s="36">
        <v>0.0</v>
      </c>
      <c r="BE76" s="37">
        <f t="shared" si="16"/>
        <v>0</v>
      </c>
      <c r="BF76" s="26">
        <v>0.0</v>
      </c>
      <c r="BG76" s="29" t="str">
        <f t="shared" si="223"/>
        <v>Level 1</v>
      </c>
      <c r="BH76"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7">
      <c r="A77" s="26" t="s">
        <v>280</v>
      </c>
      <c r="B77" s="28" t="str">
        <f t="shared" si="2"/>
        <v>LOKESHA R</v>
      </c>
      <c r="C77" s="49" t="s">
        <v>281</v>
      </c>
      <c r="D77" s="26" t="b">
        <v>0</v>
      </c>
      <c r="E77" s="29" t="b">
        <v>0</v>
      </c>
      <c r="F77" s="26" t="b">
        <v>1</v>
      </c>
      <c r="AF77" s="30"/>
      <c r="AG77" s="4"/>
      <c r="AH77" s="4"/>
      <c r="AI77" s="4"/>
      <c r="AJ77" s="4"/>
      <c r="AK77" s="4"/>
      <c r="AL77" s="4"/>
      <c r="AM77" s="4"/>
      <c r="AN77" s="4"/>
      <c r="AO77" s="26" t="s">
        <v>282</v>
      </c>
      <c r="AP77" s="26">
        <v>0.0</v>
      </c>
      <c r="AQ77" s="26">
        <v>4.0</v>
      </c>
      <c r="AR77" s="26">
        <v>4.0</v>
      </c>
      <c r="AS77" s="26">
        <v>0.0</v>
      </c>
      <c r="AT77" s="26">
        <v>8.0</v>
      </c>
      <c r="AU77" s="26">
        <v>2.0</v>
      </c>
      <c r="AV77" s="31" t="str">
        <f t="shared" si="208"/>
        <v>L3 - GSI</v>
      </c>
      <c r="AW77" s="32" t="str">
        <f t="shared" si="14"/>
        <v>L3</v>
      </c>
      <c r="AX77" s="32" t="str">
        <f t="shared" si="15"/>
        <v>GSI</v>
      </c>
      <c r="AY77" s="26" t="str">
        <f t="shared" si="209"/>
        <v>Entry-level roles in service-based companies or startups.</v>
      </c>
      <c r="AZ77" s="26" t="str">
        <f t="shared" si="210"/>
        <v>You currently fit roles such as Junior Developer, Support Engineer, or Test Engineer. Build on your fundamentals to grow into advanced positions.</v>
      </c>
      <c r="BA77" s="38">
        <v>0.0</v>
      </c>
      <c r="BB77" s="39">
        <v>0.0</v>
      </c>
      <c r="BC77" s="40">
        <v>0.0</v>
      </c>
      <c r="BD77" s="36">
        <v>0.0</v>
      </c>
      <c r="BE77" s="37">
        <f t="shared" si="16"/>
        <v>0</v>
      </c>
      <c r="BF77" s="26">
        <v>0.0</v>
      </c>
      <c r="BG77" s="29" t="str">
        <f t="shared" si="223"/>
        <v>Level 1</v>
      </c>
      <c r="BH77"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8">
      <c r="A78" s="27" t="s">
        <v>283</v>
      </c>
      <c r="B78" s="28" t="str">
        <f t="shared" si="2"/>
        <v>NANDAKUMARA M </v>
      </c>
      <c r="C78" s="41" t="s">
        <v>284</v>
      </c>
      <c r="D78" s="29" t="b">
        <v>0</v>
      </c>
      <c r="E78" s="26" t="b">
        <v>1</v>
      </c>
      <c r="F78" s="26" t="b">
        <v>1</v>
      </c>
      <c r="S78" s="26" t="s">
        <v>164</v>
      </c>
      <c r="T78" s="26">
        <v>1.0</v>
      </c>
      <c r="U78" s="26">
        <v>2.0</v>
      </c>
      <c r="V78" s="26">
        <v>0.0</v>
      </c>
      <c r="W78" s="26">
        <v>3.0</v>
      </c>
      <c r="X78" s="26">
        <v>2.0</v>
      </c>
      <c r="Y78" s="26">
        <v>0.0</v>
      </c>
      <c r="Z78" s="26">
        <v>0.0</v>
      </c>
      <c r="AA78" s="26">
        <v>6.0</v>
      </c>
      <c r="AB78" s="26">
        <v>0.0</v>
      </c>
      <c r="AC78" s="30">
        <f>T78+U78+V78</f>
        <v>3</v>
      </c>
      <c r="AD78" s="30">
        <f>W78+X78+Y78</f>
        <v>5</v>
      </c>
      <c r="AE78" s="30">
        <f>Z78+AA78+AB78</f>
        <v>6</v>
      </c>
      <c r="AF78" s="30">
        <f t="shared" ref="AF78:AF79" si="227">SUM(T78:AB78)</f>
        <v>14</v>
      </c>
      <c r="AG78" s="4" t="str">
        <f t="shared" ref="AG78:AG79" si="228">IF(AF78&lt;=8, "L1 - Below Average", IF(AF78&lt;=26, "L2 - Above Average", IF(AF78&lt;=50, "L3 - Exceptional", "Out of Range")))</f>
        <v>L2 - Above Average</v>
      </c>
      <c r="AH78" s="4" t="str">
        <f t="shared" ref="AH78:AH79" si="229">IF((T78+U78+V78)&lt;=3, "L1 - Below Average", IF((T78+U78+V78)&lt;=11, "L2 - Above Average", IF((T78+U78+V78)&lt;=17, "L3 - Exceptional", "Out of Range")))</f>
        <v>L1 - Below Average</v>
      </c>
      <c r="AI78" s="4" t="str">
        <f t="shared" ref="AI78:AI79" si="230">IF((W78+X78+Y78)&lt;=5, "L1 - Below Average", IF((W78+X78+Y78)&lt;=9, "L2 - Above Average", IF((W78+X78+Y78)&lt;=15, "L3 - Exceptional", "Out of Range")))</f>
        <v>L1 - Below Average</v>
      </c>
      <c r="AJ78" s="4" t="str">
        <f t="shared" ref="AJ78:AJ79" si="231">IF((Z78+AA78+AB78)&lt;=4, "L1 - Below Average", IF((Z78+AA78+AB78)&lt;=6, "L2 - Above Average", IF((Z78+AA78+AB78)&lt;=18, "L3 - Exceptional", "Out of Range")))</f>
        <v>L2 - Above Average</v>
      </c>
      <c r="AK78" s="4" t="str">
        <f t="shared" ref="AK78:AK79" si="232">SWITCH(AH78,"L1 -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78" s="4" t="str">
        <f t="shared" ref="AL78:AM78" si="226">SWITCH(AI78,"L1 -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78" s="4" t="str">
        <f t="shared" si="226"/>
        <v>You’ve demonstrated a solid grasp of quantitative reasoning and problem-solving. Keep refining your skills for even greater efficiency and speed in tackling complex problems.</v>
      </c>
      <c r="AN78" s="4" t="str">
        <f t="shared" ref="AN78:AN79" si="234">SWITCH(AG78,"L1 -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78" s="26" t="s">
        <v>285</v>
      </c>
      <c r="AP78" s="26">
        <v>4.0</v>
      </c>
      <c r="AQ78" s="26">
        <v>3.0</v>
      </c>
      <c r="AR78" s="26">
        <v>8.0</v>
      </c>
      <c r="AS78" s="26">
        <v>3.0</v>
      </c>
      <c r="AT78" s="26">
        <v>18.0</v>
      </c>
      <c r="AU78" s="26">
        <v>4.5</v>
      </c>
      <c r="AV78" s="31" t="str">
        <f t="shared" si="208"/>
        <v>L2 - GCC</v>
      </c>
      <c r="AW78" s="32" t="str">
        <f t="shared" si="14"/>
        <v>L2</v>
      </c>
      <c r="AX78" s="32" t="str">
        <f t="shared" si="15"/>
        <v>GCC</v>
      </c>
      <c r="AY78" s="26" t="str">
        <f t="shared" si="209"/>
        <v>Roles in GCCs, GSIs or mid-tier product companies.</v>
      </c>
      <c r="AZ78" s="26" t="str">
        <f t="shared" si="210"/>
        <v>Your solid understanding of algorithms and data structures fits roles like Backend Developer or Application Engineer.</v>
      </c>
      <c r="BA78" s="38">
        <v>0.0</v>
      </c>
      <c r="BB78" s="39">
        <v>0.0</v>
      </c>
      <c r="BC78" s="40">
        <v>0.0</v>
      </c>
      <c r="BD78" s="36">
        <v>0.0</v>
      </c>
      <c r="BE78" s="37">
        <f t="shared" si="16"/>
        <v>0</v>
      </c>
      <c r="BF78" s="26">
        <v>0.0</v>
      </c>
      <c r="BG78" s="29" t="str">
        <f t="shared" si="223"/>
        <v>Level 1</v>
      </c>
      <c r="BH78"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9">
      <c r="A79" s="26" t="s">
        <v>286</v>
      </c>
      <c r="B79" s="28" t="str">
        <f t="shared" si="2"/>
        <v>HARSHA P.M</v>
      </c>
      <c r="C79" s="49" t="s">
        <v>287</v>
      </c>
      <c r="D79" s="29" t="b">
        <v>0</v>
      </c>
      <c r="E79" s="29" t="b">
        <v>0</v>
      </c>
      <c r="F79" s="26" t="b">
        <v>1</v>
      </c>
      <c r="AF79" s="30">
        <f t="shared" si="227"/>
        <v>0</v>
      </c>
      <c r="AG79" s="4" t="str">
        <f t="shared" si="228"/>
        <v>L1 - Below Average</v>
      </c>
      <c r="AH79" s="4" t="str">
        <f t="shared" si="229"/>
        <v>L1 - Below Average</v>
      </c>
      <c r="AI79" s="4" t="str">
        <f t="shared" si="230"/>
        <v>L1 - Below Average</v>
      </c>
      <c r="AJ79" s="4" t="str">
        <f t="shared" si="231"/>
        <v>L1 - Below Average</v>
      </c>
      <c r="AK79" s="4" t="str">
        <f t="shared" si="232"/>
        <v>Your verbal skills are on the right track, but some areas may need extra attention. With focused practice, you can improve your vocabulary, comprehension, and communication skills.</v>
      </c>
      <c r="AL79" s="4" t="str">
        <f t="shared" ref="AL79:AM79" si="233">SWITCH(AI79,"L1 -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79" s="4" t="str">
        <f t="shared" si="233"/>
        <v>Your performance indicates that there’s room for improvement in understanding and applying quantitative concepts. With more practice, you can strengthen your skills in this area.</v>
      </c>
      <c r="AN79" s="4" t="str">
        <f t="shared" si="234"/>
        <v>You’ve made a solid start, but there’s room for growth in all areas of aptitude. With continued effort and practice, you’ll see significant improvement. Stay focused and keep working on strengthening your skills.</v>
      </c>
      <c r="AO79" s="26" t="s">
        <v>288</v>
      </c>
      <c r="AP79" s="26">
        <v>0.0</v>
      </c>
      <c r="AQ79" s="26">
        <v>4.0</v>
      </c>
      <c r="AR79" s="26">
        <v>0.0</v>
      </c>
      <c r="AS79" s="26">
        <v>2.0</v>
      </c>
      <c r="AT79" s="26">
        <v>6.0</v>
      </c>
      <c r="AU79" s="26">
        <v>1.5</v>
      </c>
      <c r="AV79" s="31" t="str">
        <f t="shared" si="208"/>
        <v>L3 - GSI</v>
      </c>
      <c r="AW79" s="32" t="str">
        <f t="shared" si="14"/>
        <v>L3</v>
      </c>
      <c r="AX79" s="32" t="str">
        <f t="shared" si="15"/>
        <v>GSI</v>
      </c>
      <c r="AY79" s="26" t="str">
        <f t="shared" si="209"/>
        <v>Entry-level roles in service-based companies or startups.</v>
      </c>
      <c r="AZ79" s="26" t="str">
        <f t="shared" si="210"/>
        <v>You currently fit roles such as Junior Developer, Support Engineer, or Test Engineer. Build on your fundamentals to grow into advanced positions.</v>
      </c>
      <c r="BA79" s="38">
        <v>0.0</v>
      </c>
      <c r="BB79" s="39">
        <v>0.0</v>
      </c>
      <c r="BC79" s="40">
        <v>0.0</v>
      </c>
      <c r="BD79" s="36">
        <v>0.0</v>
      </c>
      <c r="BE79" s="37">
        <f t="shared" si="16"/>
        <v>0</v>
      </c>
      <c r="BF79" s="26">
        <v>0.0</v>
      </c>
      <c r="BG79" s="29" t="str">
        <f t="shared" si="223"/>
        <v>Level 1</v>
      </c>
      <c r="BH79"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0">
      <c r="A80" s="26" t="s">
        <v>289</v>
      </c>
      <c r="B80" s="28" t="str">
        <f t="shared" si="2"/>
        <v>POORVI R GOWDA</v>
      </c>
      <c r="C80" s="49" t="s">
        <v>290</v>
      </c>
      <c r="D80" s="29" t="b">
        <v>0</v>
      </c>
      <c r="E80" s="29" t="b">
        <v>0</v>
      </c>
      <c r="F80" s="26" t="b">
        <v>1</v>
      </c>
      <c r="AF80" s="30"/>
      <c r="AG80" s="4"/>
      <c r="AH80" s="4"/>
      <c r="AI80" s="4"/>
      <c r="AJ80" s="4"/>
      <c r="AK80" s="4"/>
      <c r="AL80" s="4"/>
      <c r="AM80" s="4"/>
      <c r="AN80" s="4"/>
      <c r="AO80" s="26" t="s">
        <v>291</v>
      </c>
      <c r="AP80" s="26">
        <v>10.0</v>
      </c>
      <c r="AQ80" s="26">
        <v>10.0</v>
      </c>
      <c r="AR80" s="26">
        <v>8.0</v>
      </c>
      <c r="AS80" s="26">
        <v>7.0</v>
      </c>
      <c r="AT80" s="26">
        <v>35.0</v>
      </c>
      <c r="AU80" s="26">
        <v>8.75</v>
      </c>
      <c r="AV80" s="31" t="str">
        <f t="shared" si="208"/>
        <v>L1 - MAANG</v>
      </c>
      <c r="AW80" s="32" t="str">
        <f t="shared" si="14"/>
        <v>L1</v>
      </c>
      <c r="AX80" s="32" t="str">
        <f t="shared" si="15"/>
        <v>MAANG</v>
      </c>
      <c r="AY80" s="26" t="str">
        <f t="shared" si="209"/>
        <v>Top-tier companies like MAANG and high-performing teams in GCCs. </v>
      </c>
      <c r="AZ80" s="26" t="str">
        <f t="shared" si="210"/>
        <v>Your advanced knowledge makes you ideal for roles like Software Engineer, Algorithm Developer, or Data Scientist in challenging, high-impact environments.</v>
      </c>
      <c r="BA80" s="38">
        <v>0.0</v>
      </c>
      <c r="BB80" s="39">
        <v>0.0</v>
      </c>
      <c r="BC80" s="40">
        <v>0.0</v>
      </c>
      <c r="BD80" s="36">
        <v>0.0</v>
      </c>
      <c r="BE80" s="37">
        <f t="shared" si="16"/>
        <v>0</v>
      </c>
      <c r="BF80" s="26">
        <v>0.0</v>
      </c>
      <c r="BG80" s="29" t="str">
        <f t="shared" si="223"/>
        <v>Level 1</v>
      </c>
      <c r="BH80"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1">
      <c r="A81" s="26" t="s">
        <v>292</v>
      </c>
      <c r="B81" s="28" t="str">
        <f t="shared" si="2"/>
        <v>VISHRUTH HS17</v>
      </c>
      <c r="C81" s="49" t="s">
        <v>293</v>
      </c>
      <c r="D81" s="29" t="b">
        <v>0</v>
      </c>
      <c r="E81" s="29" t="b">
        <v>0</v>
      </c>
      <c r="F81" s="26" t="b">
        <v>1</v>
      </c>
      <c r="AF81" s="30"/>
      <c r="AG81" s="4"/>
      <c r="AH81" s="4"/>
      <c r="AI81" s="4"/>
      <c r="AJ81" s="4"/>
      <c r="AK81" s="4"/>
      <c r="AL81" s="4"/>
      <c r="AM81" s="4"/>
      <c r="AN81" s="4"/>
      <c r="AO81" s="26" t="s">
        <v>294</v>
      </c>
      <c r="AP81" s="26">
        <v>6.0</v>
      </c>
      <c r="AQ81" s="26">
        <v>6.0</v>
      </c>
      <c r="AR81" s="26">
        <v>8.0</v>
      </c>
      <c r="AS81" s="26">
        <v>1.0</v>
      </c>
      <c r="AT81" s="26">
        <v>21.0</v>
      </c>
      <c r="AU81" s="26">
        <v>5.25</v>
      </c>
      <c r="AV81" s="31" t="str">
        <f t="shared" si="208"/>
        <v>L2 - GCC</v>
      </c>
      <c r="AW81" s="32" t="str">
        <f t="shared" si="14"/>
        <v>L2</v>
      </c>
      <c r="AX81" s="32" t="str">
        <f t="shared" si="15"/>
        <v>GCC</v>
      </c>
      <c r="AY81" s="26" t="str">
        <f t="shared" si="209"/>
        <v>Roles in GCCs, GSIs or mid-tier product companies.</v>
      </c>
      <c r="AZ81" s="26" t="str">
        <f t="shared" si="210"/>
        <v>Your solid understanding of algorithms and data structures fits roles like Backend Developer or Application Engineer.</v>
      </c>
      <c r="BA81" s="38">
        <v>0.0</v>
      </c>
      <c r="BB81" s="39">
        <v>0.0</v>
      </c>
      <c r="BC81" s="40">
        <v>0.0</v>
      </c>
      <c r="BD81" s="36">
        <v>0.0</v>
      </c>
      <c r="BE81" s="37">
        <f t="shared" si="16"/>
        <v>0</v>
      </c>
      <c r="BF81" s="26">
        <v>0.0</v>
      </c>
      <c r="BG81" s="29" t="str">
        <f t="shared" si="223"/>
        <v>Level 1</v>
      </c>
      <c r="BH81"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2">
      <c r="A82" s="26" t="s">
        <v>295</v>
      </c>
      <c r="B82" s="28" t="str">
        <f t="shared" si="2"/>
        <v>APRAMEYA S</v>
      </c>
      <c r="C82" s="49" t="s">
        <v>296</v>
      </c>
      <c r="D82" s="29" t="b">
        <v>0</v>
      </c>
      <c r="E82" s="29" t="b">
        <v>0</v>
      </c>
      <c r="F82" s="26" t="b">
        <v>1</v>
      </c>
      <c r="AF82" s="30"/>
      <c r="AG82" s="4"/>
      <c r="AH82" s="4"/>
      <c r="AI82" s="4"/>
      <c r="AJ82" s="4"/>
      <c r="AK82" s="4"/>
      <c r="AL82" s="4"/>
      <c r="AM82" s="4"/>
      <c r="AN82" s="4"/>
      <c r="AO82" s="26" t="s">
        <v>297</v>
      </c>
      <c r="AP82" s="26">
        <v>0.0</v>
      </c>
      <c r="AQ82" s="26">
        <v>0.0</v>
      </c>
      <c r="AR82" s="26">
        <v>0.0</v>
      </c>
      <c r="AS82" s="26">
        <v>0.0</v>
      </c>
      <c r="AT82" s="26">
        <v>0.0</v>
      </c>
      <c r="AU82" s="26">
        <v>0.0</v>
      </c>
      <c r="AV82" s="31" t="str">
        <f t="shared" si="208"/>
        <v>L4 - Basics</v>
      </c>
      <c r="AW82" s="32" t="str">
        <f t="shared" si="14"/>
        <v>L4</v>
      </c>
      <c r="AX82" s="32" t="str">
        <f t="shared" si="15"/>
        <v>BASIC</v>
      </c>
      <c r="AY82" s="26" t="str">
        <f t="shared" si="209"/>
        <v>Technical support, manual testing, or internships.</v>
      </c>
      <c r="AZ82" s="26" t="str">
        <f t="shared" si="210"/>
        <v>Focus on improving syntax, debugging, and algorithms to advance your career.</v>
      </c>
      <c r="BA82" s="38">
        <v>0.0</v>
      </c>
      <c r="BB82" s="39">
        <v>0.0</v>
      </c>
      <c r="BC82" s="40">
        <v>0.0</v>
      </c>
      <c r="BD82" s="36">
        <v>0.0</v>
      </c>
      <c r="BE82" s="37">
        <f t="shared" si="16"/>
        <v>0</v>
      </c>
      <c r="BF82" s="26">
        <v>0.0</v>
      </c>
      <c r="BG82" s="29" t="str">
        <f t="shared" si="223"/>
        <v>Level 1</v>
      </c>
      <c r="BH82"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3">
      <c r="A83" s="27" t="s">
        <v>298</v>
      </c>
      <c r="B83" s="28" t="str">
        <f t="shared" si="2"/>
        <v>DEEKSHITHA K R</v>
      </c>
      <c r="C83" s="27" t="s">
        <v>299</v>
      </c>
      <c r="D83" s="29" t="b">
        <v>0</v>
      </c>
      <c r="E83" s="26" t="b">
        <v>1</v>
      </c>
      <c r="F83" s="26" t="b">
        <v>1</v>
      </c>
      <c r="S83" s="26" t="s">
        <v>61</v>
      </c>
      <c r="T83" s="26">
        <v>1.0</v>
      </c>
      <c r="U83" s="26">
        <v>6.0</v>
      </c>
      <c r="V83" s="26">
        <v>8.0</v>
      </c>
      <c r="W83" s="26">
        <v>4.0</v>
      </c>
      <c r="X83" s="26">
        <v>2.0</v>
      </c>
      <c r="Y83" s="26">
        <v>6.0</v>
      </c>
      <c r="Z83" s="26">
        <v>0.0</v>
      </c>
      <c r="AA83" s="26">
        <v>0.0</v>
      </c>
      <c r="AB83" s="26">
        <v>3.0</v>
      </c>
      <c r="AC83" s="30">
        <f t="shared" ref="AC83:AC84" si="236">T83+U83+V83</f>
        <v>15</v>
      </c>
      <c r="AD83" s="30">
        <f t="shared" ref="AD83:AD84" si="237">W83+X83+Y83</f>
        <v>12</v>
      </c>
      <c r="AE83" s="30">
        <f t="shared" ref="AE83:AE84" si="238">Z83+AA83+AB83</f>
        <v>3</v>
      </c>
      <c r="AF83" s="30">
        <f t="shared" ref="AF83:AF84" si="239">SUM(T83:AB83)</f>
        <v>30</v>
      </c>
      <c r="AG83" s="4" t="str">
        <f t="shared" ref="AG83:AG84" si="240">IF(AF83&lt;=8, "L1 - Below Average", IF(AF83&lt;=26, "L2 - Above Average", IF(AF83&lt;=50, "L3 - Exceptional", "Out of Range")))</f>
        <v>L3 - Exceptional</v>
      </c>
      <c r="AH83" s="4" t="str">
        <f t="shared" ref="AH83:AH84" si="241">IF((T83+U83+V83)&lt;=3, "L1 - Below Average", IF((T83+U83+V83)&lt;=11, "L2 - Above Average", IF((T83+U83+V83)&lt;=17, "L3 - Exceptional", "Out of Range")))</f>
        <v>L3 - Exceptional</v>
      </c>
      <c r="AI83" s="4" t="str">
        <f t="shared" ref="AI83:AI84" si="242">IF((W83+X83+Y83)&lt;=5, "L1 - Below Average", IF((W83+X83+Y83)&lt;=9, "L2 - Above Average", IF((W83+X83+Y83)&lt;=15, "L3 - Exceptional", "Out of Range")))</f>
        <v>L3 - Exceptional</v>
      </c>
      <c r="AJ83" s="4" t="str">
        <f t="shared" ref="AJ83:AJ84" si="243">IF((Z83+AA83+AB83)&lt;=4, "L1 - Below Average", IF((Z83+AA83+AB83)&lt;=6, "L2 - Above Average", IF((Z83+AA83+AB83)&lt;=18, "L3 - Exceptional", "Out of Range")))</f>
        <v>L1 - Below Average</v>
      </c>
      <c r="AK83" s="4" t="str">
        <f t="shared" ref="AK83:AK84" si="244">SWITCH(AH83,"L1 -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3" s="4" t="str">
        <f t="shared" ref="AL83:AM83" si="235">SWITCH(AI83,"L1 -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83" s="4" t="str">
        <f t="shared" si="235"/>
        <v>Your performance indicates that there’s room for improvement in understanding and applying quantitative concepts. With more practice, you can strengthen your skills in this area.</v>
      </c>
      <c r="AN83" s="4" t="str">
        <f t="shared" ref="AN83:AN84" si="246">SWITCH(AG83,"L1 -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83" s="26" t="s">
        <v>300</v>
      </c>
      <c r="AP83" s="26">
        <v>10.0</v>
      </c>
      <c r="AQ83" s="26">
        <v>10.0</v>
      </c>
      <c r="AR83" s="26">
        <v>10.0</v>
      </c>
      <c r="AS83" s="26">
        <v>10.0</v>
      </c>
      <c r="AT83" s="26">
        <v>40.0</v>
      </c>
      <c r="AU83" s="26">
        <v>10.0</v>
      </c>
      <c r="AV83" s="31" t="str">
        <f t="shared" si="208"/>
        <v>L1 - MAANG</v>
      </c>
      <c r="AW83" s="32" t="str">
        <f t="shared" si="14"/>
        <v>L1</v>
      </c>
      <c r="AX83" s="32" t="str">
        <f t="shared" si="15"/>
        <v>MAANG</v>
      </c>
      <c r="AY83" s="26" t="str">
        <f t="shared" si="209"/>
        <v>Top-tier companies like MAANG and high-performing teams in GCCs. </v>
      </c>
      <c r="AZ83" s="26" t="str">
        <f t="shared" si="210"/>
        <v>Your advanced knowledge makes you ideal for roles like Software Engineer, Algorithm Developer, or Data Scientist in challenging, high-impact environments.</v>
      </c>
      <c r="BA83" s="38">
        <v>0.0</v>
      </c>
      <c r="BB83" s="39">
        <v>0.0</v>
      </c>
      <c r="BC83" s="40">
        <v>0.0</v>
      </c>
      <c r="BD83" s="36">
        <v>0.0</v>
      </c>
      <c r="BE83" s="37">
        <f t="shared" si="16"/>
        <v>0</v>
      </c>
      <c r="BF83" s="26">
        <v>0.0</v>
      </c>
      <c r="BG83" s="29" t="str">
        <f t="shared" si="223"/>
        <v>Level 1</v>
      </c>
      <c r="BH83"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4">
      <c r="A84" s="27" t="s">
        <v>301</v>
      </c>
      <c r="B84" s="28" t="str">
        <f t="shared" si="2"/>
        <v>DEEPA S</v>
      </c>
      <c r="C84" s="27" t="s">
        <v>302</v>
      </c>
      <c r="D84" s="29" t="b">
        <v>0</v>
      </c>
      <c r="E84" s="26" t="b">
        <v>1</v>
      </c>
      <c r="F84" s="26" t="b">
        <v>1</v>
      </c>
      <c r="S84" s="26" t="s">
        <v>61</v>
      </c>
      <c r="T84" s="26">
        <v>2.0</v>
      </c>
      <c r="U84" s="26">
        <v>4.0</v>
      </c>
      <c r="V84" s="26">
        <v>5.0</v>
      </c>
      <c r="W84" s="26">
        <v>3.0</v>
      </c>
      <c r="X84" s="26">
        <v>0.0</v>
      </c>
      <c r="Y84" s="26">
        <v>3.0</v>
      </c>
      <c r="Z84" s="26">
        <v>0.0</v>
      </c>
      <c r="AA84" s="26">
        <v>0.0</v>
      </c>
      <c r="AB84" s="26">
        <v>0.0</v>
      </c>
      <c r="AC84" s="30">
        <f t="shared" si="236"/>
        <v>11</v>
      </c>
      <c r="AD84" s="30">
        <f t="shared" si="237"/>
        <v>6</v>
      </c>
      <c r="AE84" s="30">
        <f t="shared" si="238"/>
        <v>0</v>
      </c>
      <c r="AF84" s="30">
        <f t="shared" si="239"/>
        <v>17</v>
      </c>
      <c r="AG84" s="4" t="str">
        <f t="shared" si="240"/>
        <v>L2 - Above Average</v>
      </c>
      <c r="AH84" s="4" t="str">
        <f t="shared" si="241"/>
        <v>L2 - Above Average</v>
      </c>
      <c r="AI84" s="4" t="str">
        <f t="shared" si="242"/>
        <v>L2 - Above Average</v>
      </c>
      <c r="AJ84" s="4" t="str">
        <f t="shared" si="243"/>
        <v>L1 - Below Average</v>
      </c>
      <c r="AK84" s="4" t="str">
        <f t="shared" si="244"/>
        <v>You’ve displayed strong verbal reasoning abilities, understanding complex texts and articulating ideas clearly. Continue to expand your vocabulary and comprehension to stay sharp.</v>
      </c>
      <c r="AL84" s="4" t="str">
        <f t="shared" ref="AL84:AM84" si="245">SWITCH(AI84,"L1 -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84" s="4" t="str">
        <f t="shared" si="245"/>
        <v>Your performance indicates that there’s room for improvement in understanding and applying quantitative concepts. With more practice, you can strengthen your skills in this area.</v>
      </c>
      <c r="AN84" s="4" t="str">
        <f t="shared" si="246"/>
        <v>You have a strong foundation and are performing well across all categories. Keep up the great work and aim for continuous improvement to achieve even higher levels of performance.</v>
      </c>
      <c r="AO84" s="26" t="s">
        <v>303</v>
      </c>
      <c r="AP84" s="26">
        <v>6.0</v>
      </c>
      <c r="AQ84" s="26">
        <v>0.0</v>
      </c>
      <c r="AR84" s="26">
        <v>4.0</v>
      </c>
      <c r="AS84" s="26">
        <v>4.0</v>
      </c>
      <c r="AT84" s="26">
        <v>14.0</v>
      </c>
      <c r="AU84" s="26">
        <v>3.5</v>
      </c>
      <c r="AV84" s="31" t="str">
        <f t="shared" si="208"/>
        <v>L2 - GCC</v>
      </c>
      <c r="AW84" s="32" t="str">
        <f t="shared" si="14"/>
        <v>L2</v>
      </c>
      <c r="AX84" s="32" t="str">
        <f t="shared" si="15"/>
        <v>GCC</v>
      </c>
      <c r="AY84" s="26" t="str">
        <f t="shared" si="209"/>
        <v>Roles in GCCs, GSIs or mid-tier product companies.</v>
      </c>
      <c r="AZ84" s="26" t="str">
        <f t="shared" si="210"/>
        <v>Your solid understanding of algorithms and data structures fits roles like Backend Developer or Application Engineer.</v>
      </c>
      <c r="BA84" s="38">
        <v>0.0</v>
      </c>
      <c r="BB84" s="39">
        <v>0.0</v>
      </c>
      <c r="BC84" s="40">
        <v>0.0</v>
      </c>
      <c r="BD84" s="36">
        <v>0.0</v>
      </c>
      <c r="BE84" s="37">
        <f t="shared" si="16"/>
        <v>0</v>
      </c>
      <c r="BF84" s="26">
        <v>0.0</v>
      </c>
      <c r="BG84" s="29" t="str">
        <f t="shared" si="223"/>
        <v>Level 1</v>
      </c>
      <c r="BH84" s="29" t="str">
        <f t="shared" si="21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5">
      <c r="A85" s="28" t="s">
        <v>304</v>
      </c>
      <c r="B85" s="28" t="str">
        <f t="shared" si="2"/>
        <v>NANDAN J M</v>
      </c>
      <c r="C85" s="28" t="s">
        <v>305</v>
      </c>
      <c r="D85" s="26" t="b">
        <v>1</v>
      </c>
      <c r="E85" s="29" t="b">
        <v>0</v>
      </c>
      <c r="F85" s="29" t="b">
        <v>0</v>
      </c>
      <c r="G85" s="26">
        <v>5.0</v>
      </c>
      <c r="H85" s="26">
        <v>2.0</v>
      </c>
      <c r="I85" s="26">
        <v>6.0</v>
      </c>
      <c r="J85" s="26">
        <v>7.0</v>
      </c>
      <c r="K85" s="26">
        <v>3.0</v>
      </c>
      <c r="L85" s="42">
        <f>SUM(H85:K85)</f>
        <v>18</v>
      </c>
      <c r="M85" s="42">
        <f>IFERROR(ROUND((H85/L85)*100, 0), 0)
</f>
        <v>11</v>
      </c>
      <c r="N85" s="42">
        <f>IFERROR(ROUND((I85/L85)*100, 0), 0)
</f>
        <v>33</v>
      </c>
      <c r="O85" s="42">
        <f>IFERROR(ROUND((J85/L85)*100, 0), 0)
</f>
        <v>39</v>
      </c>
      <c r="P85" s="42">
        <f>IFERROR(ROUND((J85/L85)*100, 0), 0)
</f>
        <v>39</v>
      </c>
      <c r="Q85" s="26" t="s">
        <v>81</v>
      </c>
      <c r="R85" s="50" t="s">
        <v>82</v>
      </c>
      <c r="S85" s="26" t="s">
        <v>133</v>
      </c>
      <c r="AF85" s="30"/>
      <c r="AG85" s="4"/>
      <c r="AH85" s="4"/>
      <c r="AI85" s="4"/>
      <c r="AJ85" s="4"/>
      <c r="AK85" s="4"/>
      <c r="AL85" s="4"/>
      <c r="AM85" s="4"/>
      <c r="AN85" s="4"/>
      <c r="AV85" s="31"/>
      <c r="AW85" s="32" t="str">
        <f t="shared" si="14"/>
        <v>-</v>
      </c>
      <c r="AX85" s="32" t="str">
        <f t="shared" si="15"/>
        <v>-</v>
      </c>
      <c r="BA85" s="33"/>
      <c r="BB85" s="34"/>
      <c r="BC85" s="35"/>
      <c r="BD85" s="36">
        <v>0.0</v>
      </c>
      <c r="BE85" s="37">
        <f t="shared" si="16"/>
        <v>0</v>
      </c>
    </row>
    <row r="86">
      <c r="A86" s="27" t="s">
        <v>306</v>
      </c>
      <c r="B86" s="28" t="str">
        <f t="shared" si="2"/>
        <v>DHANUSH DV</v>
      </c>
      <c r="C86" s="27" t="s">
        <v>307</v>
      </c>
      <c r="D86" s="29" t="b">
        <v>0</v>
      </c>
      <c r="E86" s="26" t="b">
        <v>1</v>
      </c>
      <c r="F86" s="26" t="b">
        <v>1</v>
      </c>
      <c r="S86" s="26" t="s">
        <v>61</v>
      </c>
      <c r="T86" s="26">
        <v>3.0</v>
      </c>
      <c r="U86" s="26">
        <v>6.0</v>
      </c>
      <c r="V86" s="26">
        <v>8.0</v>
      </c>
      <c r="W86" s="26">
        <v>4.0</v>
      </c>
      <c r="X86" s="26">
        <v>0.0</v>
      </c>
      <c r="Y86" s="26">
        <v>3.0</v>
      </c>
      <c r="Z86" s="26">
        <v>0.0</v>
      </c>
      <c r="AA86" s="26">
        <v>4.0</v>
      </c>
      <c r="AB86" s="26">
        <v>12.0</v>
      </c>
      <c r="AC86" s="30">
        <f t="shared" ref="AC86:AC90" si="248">T86+U86+V86</f>
        <v>17</v>
      </c>
      <c r="AD86" s="30">
        <f t="shared" ref="AD86:AD90" si="249">W86+X86+Y86</f>
        <v>7</v>
      </c>
      <c r="AE86" s="30">
        <f t="shared" ref="AE86:AE90" si="250">Z86+AA86+AB86</f>
        <v>16</v>
      </c>
      <c r="AF86" s="30">
        <f t="shared" ref="AF86:AF90" si="251">SUM(T86:AB86)</f>
        <v>40</v>
      </c>
      <c r="AG86" s="4" t="str">
        <f t="shared" ref="AG86:AG90" si="252">IF(AF86&lt;=8, "L1 - Below Average", IF(AF86&lt;=26, "L2 - Above Average", IF(AF86&lt;=50, "L3 - Exceptional", "Out of Range")))</f>
        <v>L3 - Exceptional</v>
      </c>
      <c r="AH86" s="4" t="str">
        <f t="shared" ref="AH86:AH90" si="253">IF((T86+U86+V86)&lt;=3, "L1 - Below Average", IF((T86+U86+V86)&lt;=11, "L2 - Above Average", IF((T86+U86+V86)&lt;=17, "L3 - Exceptional", "Out of Range")))</f>
        <v>L3 - Exceptional</v>
      </c>
      <c r="AI86" s="4" t="str">
        <f t="shared" ref="AI86:AI90" si="254">IF((W86+X86+Y86)&lt;=5, "L1 - Below Average", IF((W86+X86+Y86)&lt;=9, "L2 - Above Average", IF((W86+X86+Y86)&lt;=15, "L3 - Exceptional", "Out of Range")))</f>
        <v>L2 - Above Average</v>
      </c>
      <c r="AJ86" s="4" t="str">
        <f t="shared" ref="AJ86:AJ90" si="255">IF((Z86+AA86+AB86)&lt;=4, "L1 - Below Average", IF((Z86+AA86+AB86)&lt;=6, "L2 - Above Average", IF((Z86+AA86+AB86)&lt;=18, "L3 - Exceptional", "Out of Range")))</f>
        <v>L3 - Exceptional</v>
      </c>
      <c r="AK86" s="4" t="str">
        <f t="shared" ref="AK86:AK90" si="256">SWITCH(AH86,"L1 -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6" s="4" t="str">
        <f t="shared" ref="AL86:AM86" si="247">SWITCH(AI86,"L1 -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86" s="4" t="str">
        <f t="shared" si="247"/>
        <v>Excellent work! You have shown exceptional aptitude in quantitative reasoning, tackling problems with ease and accuracy. Keep up the great work, and challenge yourself further to stay ahead.</v>
      </c>
      <c r="AN86" s="4" t="str">
        <f t="shared" ref="AN86:AN90" si="258">SWITCH(AG86,"L1 -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86" s="26" t="s">
        <v>308</v>
      </c>
      <c r="AP86" s="26">
        <v>6.0</v>
      </c>
      <c r="AQ86" s="26">
        <v>9.0</v>
      </c>
      <c r="AR86" s="26">
        <v>10.0</v>
      </c>
      <c r="AS86" s="26">
        <v>10.0</v>
      </c>
      <c r="AT86" s="26">
        <v>35.0</v>
      </c>
      <c r="AU86" s="26">
        <v>8.75</v>
      </c>
      <c r="AV86" s="31" t="str">
        <f t="shared" ref="AV86:AV92" si="259">IF(AU86&lt;=1, "L4 - Basics", IF(AU86&lt;=3, "L3 - GSI", IF(AU86&lt;=6, "L2 - GCC", "L1 - MAANG")))</f>
        <v>L1 - MAANG</v>
      </c>
      <c r="AW86" s="32" t="str">
        <f t="shared" si="14"/>
        <v>L1</v>
      </c>
      <c r="AX86" s="32" t="str">
        <f t="shared" si="15"/>
        <v>MAANG</v>
      </c>
      <c r="AY86" s="26" t="str">
        <f t="shared" ref="AY86:AY92" si="260">SWITCH(AV86,"L1 -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86" s="26" t="str">
        <f t="shared" ref="AZ86:AZ92" si="261">SWITCH(AV86,"L1 -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86" s="38">
        <v>0.0</v>
      </c>
      <c r="BB86" s="39">
        <v>0.0</v>
      </c>
      <c r="BC86" s="40">
        <v>0.0</v>
      </c>
      <c r="BD86" s="36">
        <v>0.0</v>
      </c>
      <c r="BE86" s="37">
        <f t="shared" si="16"/>
        <v>0</v>
      </c>
      <c r="BF86" s="26">
        <v>0.0</v>
      </c>
      <c r="BG86" s="29" t="str">
        <f t="shared" ref="BG86:BG90" si="262">if(BF86&lt;=6,"Level 1", if(AR85&lt;=22,"Level 2",IF(AR85&lt;=43,"Level 3","Level 4")))</f>
        <v>Level 1</v>
      </c>
      <c r="BH86" s="29" t="str">
        <f t="shared" ref="BH86:BH92" si="263">SWITCH(BG86,"Level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7">
      <c r="A87" s="27" t="s">
        <v>309</v>
      </c>
      <c r="B87" s="28" t="str">
        <f t="shared" si="2"/>
        <v>DIVYASHREE VENKATESH</v>
      </c>
      <c r="C87" s="27" t="s">
        <v>310</v>
      </c>
      <c r="D87" s="29" t="b">
        <v>0</v>
      </c>
      <c r="E87" s="26" t="b">
        <v>1</v>
      </c>
      <c r="F87" s="26" t="b">
        <v>1</v>
      </c>
      <c r="S87" s="26" t="s">
        <v>61</v>
      </c>
      <c r="T87" s="26">
        <v>3.0</v>
      </c>
      <c r="U87" s="26">
        <v>6.0</v>
      </c>
      <c r="V87" s="26">
        <v>6.0</v>
      </c>
      <c r="W87" s="26">
        <v>4.0</v>
      </c>
      <c r="X87" s="26">
        <v>0.0</v>
      </c>
      <c r="Y87" s="26">
        <v>3.0</v>
      </c>
      <c r="Z87" s="26">
        <v>0.0</v>
      </c>
      <c r="AA87" s="26">
        <v>4.0</v>
      </c>
      <c r="AB87" s="26">
        <v>12.0</v>
      </c>
      <c r="AC87" s="30">
        <f t="shared" si="248"/>
        <v>15</v>
      </c>
      <c r="AD87" s="30">
        <f t="shared" si="249"/>
        <v>7</v>
      </c>
      <c r="AE87" s="30">
        <f t="shared" si="250"/>
        <v>16</v>
      </c>
      <c r="AF87" s="30">
        <f t="shared" si="251"/>
        <v>38</v>
      </c>
      <c r="AG87" s="4" t="str">
        <f t="shared" si="252"/>
        <v>L3 - Exceptional</v>
      </c>
      <c r="AH87" s="4" t="str">
        <f t="shared" si="253"/>
        <v>L3 - Exceptional</v>
      </c>
      <c r="AI87" s="4" t="str">
        <f t="shared" si="254"/>
        <v>L2 - Above Average</v>
      </c>
      <c r="AJ87" s="4" t="str">
        <f t="shared" si="255"/>
        <v>L3 - Exceptional</v>
      </c>
      <c r="AK87" s="4" t="str">
        <f t="shared" si="256"/>
        <v>Outstanding verbal skills! Your ability to understand, interpret, and express ideas through words is exceptional. Keep pushing the limits to master even more advanced language tasks.</v>
      </c>
      <c r="AL87" s="4" t="str">
        <f t="shared" ref="AL87:AM87" si="257">SWITCH(AI87,"L1 -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87" s="4" t="str">
        <f t="shared" si="257"/>
        <v>Excellent work! You have shown exceptional aptitude in quantitative reasoning, tackling problems with ease and accuracy. Keep up the great work, and challenge yourself further to stay ahead.</v>
      </c>
      <c r="AN87" s="4" t="str">
        <f t="shared" si="258"/>
        <v>Your aptitude is exceptional across all categories! You are excelling and have the potential to perform at the highest levels. Keep challenging yourself, and consider exploring more advanced materials to maintain your performance.</v>
      </c>
      <c r="AO87" s="26" t="s">
        <v>311</v>
      </c>
      <c r="AP87" s="26">
        <v>6.0</v>
      </c>
      <c r="AQ87" s="26">
        <v>9.0</v>
      </c>
      <c r="AR87" s="26">
        <v>10.0</v>
      </c>
      <c r="AS87" s="26">
        <v>10.0</v>
      </c>
      <c r="AT87" s="26">
        <v>35.0</v>
      </c>
      <c r="AU87" s="26">
        <v>8.75</v>
      </c>
      <c r="AV87" s="31" t="str">
        <f t="shared" si="259"/>
        <v>L1 - MAANG</v>
      </c>
      <c r="AW87" s="32" t="str">
        <f t="shared" si="14"/>
        <v>L1</v>
      </c>
      <c r="AX87" s="32" t="str">
        <f t="shared" si="15"/>
        <v>MAANG</v>
      </c>
      <c r="AY87" s="26" t="str">
        <f t="shared" si="260"/>
        <v>Top-tier companies like MAANG and high-performing teams in GCCs. </v>
      </c>
      <c r="AZ87" s="26" t="str">
        <f t="shared" si="261"/>
        <v>Your advanced knowledge makes you ideal for roles like Software Engineer, Algorithm Developer, or Data Scientist in challenging, high-impact environments.</v>
      </c>
      <c r="BA87" s="38">
        <v>0.0</v>
      </c>
      <c r="BB87" s="39">
        <v>0.0</v>
      </c>
      <c r="BC87" s="40">
        <v>0.0</v>
      </c>
      <c r="BD87" s="36">
        <v>0.0</v>
      </c>
      <c r="BE87" s="37">
        <f t="shared" si="16"/>
        <v>0</v>
      </c>
      <c r="BF87" s="26">
        <v>0.0</v>
      </c>
      <c r="BG87" s="29" t="str">
        <f t="shared" si="262"/>
        <v>Level 1</v>
      </c>
      <c r="BH87"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8">
      <c r="A88" s="27" t="s">
        <v>312</v>
      </c>
      <c r="B88" s="28" t="str">
        <f t="shared" si="2"/>
        <v>LAHARI RAJ</v>
      </c>
      <c r="C88" s="27" t="s">
        <v>313</v>
      </c>
      <c r="D88" s="29" t="b">
        <v>0</v>
      </c>
      <c r="E88" s="26" t="b">
        <v>1</v>
      </c>
      <c r="F88" s="26" t="b">
        <v>1</v>
      </c>
      <c r="S88" s="26" t="s">
        <v>61</v>
      </c>
      <c r="T88" s="26">
        <v>3.0</v>
      </c>
      <c r="U88" s="26">
        <v>6.0</v>
      </c>
      <c r="V88" s="26">
        <v>8.0</v>
      </c>
      <c r="W88" s="26">
        <v>3.0</v>
      </c>
      <c r="X88" s="26">
        <v>0.0</v>
      </c>
      <c r="Y88" s="26">
        <v>3.0</v>
      </c>
      <c r="Z88" s="26">
        <v>0.0</v>
      </c>
      <c r="AA88" s="26">
        <v>4.0</v>
      </c>
      <c r="AB88" s="26">
        <v>6.0</v>
      </c>
      <c r="AC88" s="30">
        <f t="shared" si="248"/>
        <v>17</v>
      </c>
      <c r="AD88" s="30">
        <f t="shared" si="249"/>
        <v>6</v>
      </c>
      <c r="AE88" s="30">
        <f t="shared" si="250"/>
        <v>10</v>
      </c>
      <c r="AF88" s="30">
        <f t="shared" si="251"/>
        <v>33</v>
      </c>
      <c r="AG88" s="4" t="str">
        <f t="shared" si="252"/>
        <v>L3 - Exceptional</v>
      </c>
      <c r="AH88" s="4" t="str">
        <f t="shared" si="253"/>
        <v>L3 - Exceptional</v>
      </c>
      <c r="AI88" s="4" t="str">
        <f t="shared" si="254"/>
        <v>L2 - Above Average</v>
      </c>
      <c r="AJ88" s="4" t="str">
        <f t="shared" si="255"/>
        <v>L3 - Exceptional</v>
      </c>
      <c r="AK88" s="4" t="str">
        <f t="shared" si="256"/>
        <v>Outstanding verbal skills! Your ability to understand, interpret, and express ideas through words is exceptional. Keep pushing the limits to master even more advanced language tasks.</v>
      </c>
      <c r="AL88" s="4" t="str">
        <f t="shared" ref="AL88:AM88" si="264">SWITCH(AI88,"L1 -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88" s="4" t="str">
        <f t="shared" si="264"/>
        <v>Excellent work! You have shown exceptional aptitude in quantitative reasoning, tackling problems with ease and accuracy. Keep up the great work, and challenge yourself further to stay ahead.</v>
      </c>
      <c r="AN88" s="4" t="str">
        <f t="shared" si="258"/>
        <v>Your aptitude is exceptional across all categories! You are excelling and have the potential to perform at the highest levels. Keep challenging yourself, and consider exploring more advanced materials to maintain your performance.</v>
      </c>
      <c r="AO88" s="26" t="s">
        <v>314</v>
      </c>
      <c r="AP88" s="26">
        <v>6.0</v>
      </c>
      <c r="AQ88" s="26">
        <v>9.0</v>
      </c>
      <c r="AR88" s="26">
        <v>7.0</v>
      </c>
      <c r="AS88" s="26">
        <v>8.0</v>
      </c>
      <c r="AT88" s="26">
        <v>30.0</v>
      </c>
      <c r="AU88" s="26">
        <v>7.5</v>
      </c>
      <c r="AV88" s="31" t="str">
        <f t="shared" si="259"/>
        <v>L1 - MAANG</v>
      </c>
      <c r="AW88" s="32" t="str">
        <f t="shared" si="14"/>
        <v>L1</v>
      </c>
      <c r="AX88" s="32" t="str">
        <f t="shared" si="15"/>
        <v>MAANG</v>
      </c>
      <c r="AY88" s="26" t="str">
        <f t="shared" si="260"/>
        <v>Top-tier companies like MAANG and high-performing teams in GCCs. </v>
      </c>
      <c r="AZ88" s="26" t="str">
        <f t="shared" si="261"/>
        <v>Your advanced knowledge makes you ideal for roles like Software Engineer, Algorithm Developer, or Data Scientist in challenging, high-impact environments.</v>
      </c>
      <c r="BA88" s="38">
        <v>0.0</v>
      </c>
      <c r="BB88" s="39">
        <v>0.0</v>
      </c>
      <c r="BC88" s="40">
        <v>0.0</v>
      </c>
      <c r="BD88" s="36">
        <v>0.0</v>
      </c>
      <c r="BE88" s="37">
        <f t="shared" si="16"/>
        <v>0</v>
      </c>
      <c r="BF88" s="26">
        <v>0.0</v>
      </c>
      <c r="BG88" s="29" t="str">
        <f t="shared" si="262"/>
        <v>Level 1</v>
      </c>
      <c r="BH88"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9">
      <c r="A89" s="27" t="s">
        <v>315</v>
      </c>
      <c r="B89" s="28" t="str">
        <f t="shared" si="2"/>
        <v>LAKSHMI R</v>
      </c>
      <c r="C89" s="27" t="s">
        <v>316</v>
      </c>
      <c r="D89" s="29" t="b">
        <v>0</v>
      </c>
      <c r="E89" s="26" t="b">
        <v>1</v>
      </c>
      <c r="F89" s="26" t="b">
        <v>1</v>
      </c>
      <c r="S89" s="26" t="s">
        <v>61</v>
      </c>
      <c r="T89" s="26">
        <v>2.0</v>
      </c>
      <c r="U89" s="26">
        <v>0.0</v>
      </c>
      <c r="V89" s="26">
        <v>3.0</v>
      </c>
      <c r="W89" s="26">
        <v>2.0</v>
      </c>
      <c r="X89" s="26">
        <v>0.0</v>
      </c>
      <c r="Y89" s="26">
        <v>3.0</v>
      </c>
      <c r="Z89" s="26">
        <v>0.0</v>
      </c>
      <c r="AA89" s="26">
        <v>4.0</v>
      </c>
      <c r="AB89" s="26">
        <v>3.0</v>
      </c>
      <c r="AC89" s="30">
        <f t="shared" si="248"/>
        <v>5</v>
      </c>
      <c r="AD89" s="30">
        <f t="shared" si="249"/>
        <v>5</v>
      </c>
      <c r="AE89" s="30">
        <f t="shared" si="250"/>
        <v>7</v>
      </c>
      <c r="AF89" s="30">
        <f t="shared" si="251"/>
        <v>17</v>
      </c>
      <c r="AG89" s="4" t="str">
        <f t="shared" si="252"/>
        <v>L2 - Above Average</v>
      </c>
      <c r="AH89" s="4" t="str">
        <f t="shared" si="253"/>
        <v>L2 - Above Average</v>
      </c>
      <c r="AI89" s="4" t="str">
        <f t="shared" si="254"/>
        <v>L1 - Below Average</v>
      </c>
      <c r="AJ89" s="4" t="str">
        <f t="shared" si="255"/>
        <v>L3 - Exceptional</v>
      </c>
      <c r="AK89" s="4" t="str">
        <f t="shared" si="256"/>
        <v>You’ve displayed strong verbal reasoning abilities, understanding complex texts and articulating ideas clearly. Continue to expand your vocabulary and comprehension to stay sharp.</v>
      </c>
      <c r="AL89" s="4" t="str">
        <f t="shared" ref="AL89:AM89" si="265">SWITCH(AI89,"L1 -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89" s="4" t="str">
        <f t="shared" si="265"/>
        <v>Excellent work! You have shown exceptional aptitude in quantitative reasoning, tackling problems with ease and accuracy. Keep up the great work, and challenge yourself further to stay ahead.</v>
      </c>
      <c r="AN89" s="4" t="str">
        <f t="shared" si="258"/>
        <v>You have a strong foundation and are performing well across all categories. Keep up the great work and aim for continuous improvement to achieve even higher levels of performance.</v>
      </c>
      <c r="AO89" s="26" t="s">
        <v>317</v>
      </c>
      <c r="AP89" s="26">
        <v>2.0</v>
      </c>
      <c r="AQ89" s="26">
        <v>6.0</v>
      </c>
      <c r="AR89" s="26">
        <v>7.0</v>
      </c>
      <c r="AS89" s="26">
        <v>7.0</v>
      </c>
      <c r="AT89" s="26">
        <v>22.0</v>
      </c>
      <c r="AU89" s="26">
        <v>5.5</v>
      </c>
      <c r="AV89" s="31" t="str">
        <f t="shared" si="259"/>
        <v>L2 - GCC</v>
      </c>
      <c r="AW89" s="32" t="str">
        <f t="shared" si="14"/>
        <v>L2</v>
      </c>
      <c r="AX89" s="32" t="str">
        <f t="shared" si="15"/>
        <v>GCC</v>
      </c>
      <c r="AY89" s="26" t="str">
        <f t="shared" si="260"/>
        <v>Roles in GCCs, GSIs or mid-tier product companies.</v>
      </c>
      <c r="AZ89" s="26" t="str">
        <f t="shared" si="261"/>
        <v>Your solid understanding of algorithms and data structures fits roles like Backend Developer or Application Engineer.</v>
      </c>
      <c r="BA89" s="38">
        <v>0.0</v>
      </c>
      <c r="BB89" s="39">
        <v>0.0</v>
      </c>
      <c r="BC89" s="40">
        <v>0.0</v>
      </c>
      <c r="BD89" s="36">
        <v>0.0</v>
      </c>
      <c r="BE89" s="37">
        <f t="shared" si="16"/>
        <v>0</v>
      </c>
      <c r="BF89" s="26">
        <v>0.0</v>
      </c>
      <c r="BG89" s="29" t="str">
        <f t="shared" si="262"/>
        <v>Level 1</v>
      </c>
      <c r="BH89"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0">
      <c r="A90" s="27" t="s">
        <v>318</v>
      </c>
      <c r="B90" s="28" t="str">
        <f t="shared" si="2"/>
        <v>LAVANYA K</v>
      </c>
      <c r="C90" s="27" t="s">
        <v>319</v>
      </c>
      <c r="D90" s="29" t="b">
        <v>0</v>
      </c>
      <c r="E90" s="26" t="b">
        <v>1</v>
      </c>
      <c r="F90" s="26" t="b">
        <v>1</v>
      </c>
      <c r="S90" s="26" t="s">
        <v>61</v>
      </c>
      <c r="T90" s="26">
        <v>3.0</v>
      </c>
      <c r="U90" s="26">
        <v>6.0</v>
      </c>
      <c r="V90" s="26">
        <v>8.0</v>
      </c>
      <c r="W90" s="26">
        <v>4.0</v>
      </c>
      <c r="X90" s="26">
        <v>4.0</v>
      </c>
      <c r="Y90" s="26">
        <v>0.0</v>
      </c>
      <c r="Z90" s="26">
        <v>0.0</v>
      </c>
      <c r="AA90" s="26">
        <v>2.0</v>
      </c>
      <c r="AB90" s="26">
        <v>6.0</v>
      </c>
      <c r="AC90" s="30">
        <f t="shared" si="248"/>
        <v>17</v>
      </c>
      <c r="AD90" s="30">
        <f t="shared" si="249"/>
        <v>8</v>
      </c>
      <c r="AE90" s="30">
        <f t="shared" si="250"/>
        <v>8</v>
      </c>
      <c r="AF90" s="30">
        <f t="shared" si="251"/>
        <v>33</v>
      </c>
      <c r="AG90" s="4" t="str">
        <f t="shared" si="252"/>
        <v>L3 - Exceptional</v>
      </c>
      <c r="AH90" s="4" t="str">
        <f t="shared" si="253"/>
        <v>L3 - Exceptional</v>
      </c>
      <c r="AI90" s="4" t="str">
        <f t="shared" si="254"/>
        <v>L2 - Above Average</v>
      </c>
      <c r="AJ90" s="4" t="str">
        <f t="shared" si="255"/>
        <v>L3 - Exceptional</v>
      </c>
      <c r="AK90" s="4" t="str">
        <f t="shared" si="256"/>
        <v>Outstanding verbal skills! Your ability to understand, interpret, and express ideas through words is exceptional. Keep pushing the limits to master even more advanced language tasks.</v>
      </c>
      <c r="AL90" s="4" t="str">
        <f t="shared" ref="AL90:AM90" si="266">SWITCH(AI90,"L1 -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0" s="4" t="str">
        <f t="shared" si="266"/>
        <v>Excellent work! You have shown exceptional aptitude in quantitative reasoning, tackling problems with ease and accuracy. Keep up the great work, and challenge yourself further to stay ahead.</v>
      </c>
      <c r="AN90" s="4" t="str">
        <f t="shared" si="258"/>
        <v>Your aptitude is exceptional across all categories! You are excelling and have the potential to perform at the highest levels. Keep challenging yourself, and consider exploring more advanced materials to maintain your performance.</v>
      </c>
      <c r="AO90" s="26" t="s">
        <v>320</v>
      </c>
      <c r="AP90" s="26">
        <v>9.0</v>
      </c>
      <c r="AQ90" s="26">
        <v>6.0</v>
      </c>
      <c r="AR90" s="26">
        <v>1.0</v>
      </c>
      <c r="AS90" s="26">
        <v>8.0</v>
      </c>
      <c r="AT90" s="26">
        <v>24.0</v>
      </c>
      <c r="AU90" s="26">
        <v>6.0</v>
      </c>
      <c r="AV90" s="31" t="str">
        <f t="shared" si="259"/>
        <v>L2 - GCC</v>
      </c>
      <c r="AW90" s="32" t="str">
        <f t="shared" si="14"/>
        <v>L2</v>
      </c>
      <c r="AX90" s="32" t="str">
        <f t="shared" si="15"/>
        <v>GCC</v>
      </c>
      <c r="AY90" s="26" t="str">
        <f t="shared" si="260"/>
        <v>Roles in GCCs, GSIs or mid-tier product companies.</v>
      </c>
      <c r="AZ90" s="26" t="str">
        <f t="shared" si="261"/>
        <v>Your solid understanding of algorithms and data structures fits roles like Backend Developer or Application Engineer.</v>
      </c>
      <c r="BA90" s="38">
        <v>0.0</v>
      </c>
      <c r="BB90" s="39">
        <v>0.0</v>
      </c>
      <c r="BC90" s="40">
        <v>0.0</v>
      </c>
      <c r="BD90" s="36">
        <v>0.0</v>
      </c>
      <c r="BE90" s="37">
        <f t="shared" si="16"/>
        <v>0</v>
      </c>
      <c r="BF90" s="26">
        <v>0.0</v>
      </c>
      <c r="BG90" s="29" t="str">
        <f t="shared" si="262"/>
        <v>Level 1</v>
      </c>
      <c r="BH90"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1">
      <c r="A91" s="26" t="s">
        <v>321</v>
      </c>
      <c r="B91" s="28" t="str">
        <f t="shared" si="2"/>
        <v>PRANATHI B.H</v>
      </c>
      <c r="C91" s="49" t="s">
        <v>322</v>
      </c>
      <c r="D91" s="29" t="b">
        <v>0</v>
      </c>
      <c r="E91" s="29" t="b">
        <v>0</v>
      </c>
      <c r="F91" s="26" t="b">
        <v>1</v>
      </c>
      <c r="AF91" s="30"/>
      <c r="AG91" s="4"/>
      <c r="AH91" s="4"/>
      <c r="AI91" s="4"/>
      <c r="AJ91" s="4"/>
      <c r="AK91" s="4"/>
      <c r="AL91" s="4"/>
      <c r="AM91" s="4"/>
      <c r="AN91" s="4"/>
      <c r="AO91" s="26" t="s">
        <v>323</v>
      </c>
      <c r="AP91" s="26">
        <v>3.0</v>
      </c>
      <c r="AQ91" s="26">
        <v>6.0</v>
      </c>
      <c r="AR91" s="26">
        <v>7.0</v>
      </c>
      <c r="AS91" s="26">
        <v>8.0</v>
      </c>
      <c r="AT91" s="26">
        <v>24.0</v>
      </c>
      <c r="AU91" s="26">
        <v>6.0</v>
      </c>
      <c r="AV91" s="31" t="str">
        <f t="shared" si="259"/>
        <v>L2 - GCC</v>
      </c>
      <c r="AW91" s="32" t="str">
        <f t="shared" si="14"/>
        <v>L2</v>
      </c>
      <c r="AX91" s="32" t="str">
        <f t="shared" si="15"/>
        <v>GCC</v>
      </c>
      <c r="AY91" s="26" t="str">
        <f t="shared" si="260"/>
        <v>Roles in GCCs, GSIs or mid-tier product companies.</v>
      </c>
      <c r="AZ91" s="26" t="str">
        <f t="shared" si="261"/>
        <v>Your solid understanding of algorithms and data structures fits roles like Backend Developer or Application Engineer.</v>
      </c>
      <c r="BA91" s="38">
        <v>0.0</v>
      </c>
      <c r="BB91" s="39">
        <v>0.0</v>
      </c>
      <c r="BC91" s="40">
        <v>0.0</v>
      </c>
      <c r="BD91" s="36">
        <v>0.0</v>
      </c>
      <c r="BE91" s="37">
        <f t="shared" si="16"/>
        <v>0</v>
      </c>
      <c r="BF91" s="26">
        <v>0.0</v>
      </c>
      <c r="BG91" s="29" t="str">
        <f>if(BF91&lt;=6,"Level 1", if(#REF!&lt;=22,"Level 2",IF(#REF!&lt;=43,"Level 3","Level 4")))</f>
        <v>Level 1</v>
      </c>
      <c r="BH91"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2">
      <c r="A92" s="27" t="s">
        <v>324</v>
      </c>
      <c r="B92" s="28" t="str">
        <f t="shared" si="2"/>
        <v>RITESH SHARMA</v>
      </c>
      <c r="C92" s="27" t="s">
        <v>325</v>
      </c>
      <c r="D92" s="29" t="b">
        <v>0</v>
      </c>
      <c r="E92" s="26" t="b">
        <v>1</v>
      </c>
      <c r="F92" s="26" t="b">
        <v>1</v>
      </c>
      <c r="S92" s="26" t="s">
        <v>61</v>
      </c>
      <c r="T92" s="26">
        <v>1.0</v>
      </c>
      <c r="U92" s="26">
        <v>6.0</v>
      </c>
      <c r="V92" s="26">
        <v>5.0</v>
      </c>
      <c r="W92" s="26">
        <v>3.0</v>
      </c>
      <c r="X92" s="26">
        <v>2.0</v>
      </c>
      <c r="Y92" s="26">
        <v>0.0</v>
      </c>
      <c r="Z92" s="26">
        <v>0.0</v>
      </c>
      <c r="AA92" s="26">
        <v>2.0</v>
      </c>
      <c r="AB92" s="26">
        <v>6.0</v>
      </c>
      <c r="AC92" s="30">
        <f t="shared" ref="AC92:AC93" si="268">T92+U92+V92</f>
        <v>12</v>
      </c>
      <c r="AD92" s="30">
        <f t="shared" ref="AD92:AD93" si="269">W92+X92+Y92</f>
        <v>5</v>
      </c>
      <c r="AE92" s="30">
        <f t="shared" ref="AE92:AE93" si="270">Z92+AA92+AB92</f>
        <v>8</v>
      </c>
      <c r="AF92" s="30">
        <f t="shared" ref="AF92:AF93" si="271">SUM(T92:AB92)</f>
        <v>25</v>
      </c>
      <c r="AG92" s="4" t="str">
        <f t="shared" ref="AG92:AG93" si="272">IF(AF92&lt;=8, "L1 - Below Average", IF(AF92&lt;=26, "L2 - Above Average", IF(AF92&lt;=50, "L3 - Exceptional", "Out of Range")))</f>
        <v>L2 - Above Average</v>
      </c>
      <c r="AH92" s="4" t="str">
        <f t="shared" ref="AH92:AH93" si="273">IF((T92+U92+V92)&lt;=3, "L1 - Below Average", IF((T92+U92+V92)&lt;=11, "L2 - Above Average", IF((T92+U92+V92)&lt;=17, "L3 - Exceptional", "Out of Range")))</f>
        <v>L3 - Exceptional</v>
      </c>
      <c r="AI92" s="4" t="str">
        <f t="shared" ref="AI92:AI93" si="274">IF((W92+X92+Y92)&lt;=5, "L1 - Below Average", IF((W92+X92+Y92)&lt;=9, "L2 - Above Average", IF((W92+X92+Y92)&lt;=15, "L3 - Exceptional", "Out of Range")))</f>
        <v>L1 - Below Average</v>
      </c>
      <c r="AJ92" s="4" t="str">
        <f t="shared" ref="AJ92:AJ93" si="275">IF((Z92+AA92+AB92)&lt;=4, "L1 - Below Average", IF((Z92+AA92+AB92)&lt;=6, "L2 - Above Average", IF((Z92+AA92+AB92)&lt;=18, "L3 - Exceptional", "Out of Range")))</f>
        <v>L3 - Exceptional</v>
      </c>
      <c r="AK92" s="4" t="str">
        <f t="shared" ref="AK92:AK93" si="276">SWITCH(AH92,"L1 -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92" s="4" t="str">
        <f t="shared" ref="AL92:AM92" si="267">SWITCH(AI92,"L1 -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92" s="4" t="str">
        <f t="shared" si="267"/>
        <v>Excellent work! You have shown exceptional aptitude in quantitative reasoning, tackling problems with ease and accuracy. Keep up the great work, and challenge yourself further to stay ahead.</v>
      </c>
      <c r="AN92" s="4" t="str">
        <f t="shared" ref="AN92:AN93" si="278">SWITCH(AG92,"L1 -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92" s="26" t="s">
        <v>326</v>
      </c>
      <c r="AP92" s="26">
        <v>9.0</v>
      </c>
      <c r="AQ92" s="26">
        <v>9.0</v>
      </c>
      <c r="AR92" s="26">
        <v>10.0</v>
      </c>
      <c r="AS92" s="26">
        <v>0.0</v>
      </c>
      <c r="AT92" s="26">
        <v>28.0</v>
      </c>
      <c r="AU92" s="26">
        <v>7.0</v>
      </c>
      <c r="AV92" s="31" t="str">
        <f t="shared" si="259"/>
        <v>L1 - MAANG</v>
      </c>
      <c r="AW92" s="32" t="str">
        <f t="shared" si="14"/>
        <v>L1</v>
      </c>
      <c r="AX92" s="32" t="str">
        <f t="shared" si="15"/>
        <v>MAANG</v>
      </c>
      <c r="AY92" s="26" t="str">
        <f t="shared" si="260"/>
        <v>Top-tier companies like MAANG and high-performing teams in GCCs. </v>
      </c>
      <c r="AZ92" s="26" t="str">
        <f t="shared" si="261"/>
        <v>Your advanced knowledge makes you ideal for roles like Software Engineer, Algorithm Developer, or Data Scientist in challenging, high-impact environments.</v>
      </c>
      <c r="BA92" s="38">
        <v>0.0</v>
      </c>
      <c r="BB92" s="39">
        <v>0.0</v>
      </c>
      <c r="BC92" s="40">
        <v>0.0</v>
      </c>
      <c r="BD92" s="36">
        <v>0.0</v>
      </c>
      <c r="BE92" s="37">
        <f t="shared" si="16"/>
        <v>0</v>
      </c>
      <c r="BF92" s="26">
        <v>0.0</v>
      </c>
      <c r="BG92" s="29" t="str">
        <f>if(BF92&lt;=6,"Level 1", if(AR91&lt;=22,"Level 2",IF(AR91&lt;=43,"Level 3","Level 4")))</f>
        <v>Level 1</v>
      </c>
      <c r="BH92" s="29" t="str">
        <f t="shared" si="2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3">
      <c r="A93" s="28" t="s">
        <v>289</v>
      </c>
      <c r="B93" s="28" t="str">
        <f t="shared" si="2"/>
        <v>POORVI R GOWDA</v>
      </c>
      <c r="C93" s="28" t="s">
        <v>327</v>
      </c>
      <c r="D93" s="26" t="b">
        <v>1</v>
      </c>
      <c r="E93" s="26" t="b">
        <v>1</v>
      </c>
      <c r="F93" s="29" t="b">
        <v>0</v>
      </c>
      <c r="G93" s="26">
        <v>5.0</v>
      </c>
      <c r="H93" s="26">
        <v>3.0</v>
      </c>
      <c r="I93" s="26">
        <v>6.0</v>
      </c>
      <c r="J93" s="26">
        <v>7.0</v>
      </c>
      <c r="K93" s="26">
        <v>3.0</v>
      </c>
      <c r="L93" s="42">
        <f t="shared" ref="L93:L94" si="279">SUM(H93:K93)</f>
        <v>19</v>
      </c>
      <c r="M93" s="42">
        <f t="shared" ref="M93:M94" si="280">IFERROR(ROUND((H93/L93)*100, 0), 0)
</f>
        <v>16</v>
      </c>
      <c r="N93" s="42">
        <f t="shared" ref="N93:N94" si="281">IFERROR(ROUND((I93/L93)*100, 0), 0)
</f>
        <v>32</v>
      </c>
      <c r="O93" s="42">
        <f t="shared" ref="O93:O94" si="282">IFERROR(ROUND((J93/L93)*100, 0), 0)
</f>
        <v>37</v>
      </c>
      <c r="P93" s="42">
        <f t="shared" ref="P93:P94" si="283">IFERROR(ROUND((J93/L93)*100, 0), 0)
</f>
        <v>37</v>
      </c>
      <c r="Q93" s="26" t="s">
        <v>81</v>
      </c>
      <c r="R93" s="50" t="s">
        <v>82</v>
      </c>
      <c r="S93" s="26" t="s">
        <v>133</v>
      </c>
      <c r="T93" s="26">
        <v>2.0</v>
      </c>
      <c r="U93" s="26">
        <v>4.0</v>
      </c>
      <c r="V93" s="26">
        <v>3.0</v>
      </c>
      <c r="W93" s="26">
        <v>4.0</v>
      </c>
      <c r="X93" s="26">
        <v>2.0</v>
      </c>
      <c r="Y93" s="26">
        <v>3.0</v>
      </c>
      <c r="Z93" s="26">
        <v>0.0</v>
      </c>
      <c r="AA93" s="26">
        <v>2.0</v>
      </c>
      <c r="AB93" s="26">
        <v>0.0</v>
      </c>
      <c r="AC93" s="30">
        <f t="shared" si="268"/>
        <v>9</v>
      </c>
      <c r="AD93" s="30">
        <f t="shared" si="269"/>
        <v>9</v>
      </c>
      <c r="AE93" s="30">
        <f t="shared" si="270"/>
        <v>2</v>
      </c>
      <c r="AF93" s="30">
        <f t="shared" si="271"/>
        <v>20</v>
      </c>
      <c r="AG93" s="4" t="str">
        <f t="shared" si="272"/>
        <v>L2 - Above Average</v>
      </c>
      <c r="AH93" s="4" t="str">
        <f t="shared" si="273"/>
        <v>L2 - Above Average</v>
      </c>
      <c r="AI93" s="4" t="str">
        <f t="shared" si="274"/>
        <v>L2 - Above Average</v>
      </c>
      <c r="AJ93" s="4" t="str">
        <f t="shared" si="275"/>
        <v>L1 - Below Average</v>
      </c>
      <c r="AK93" s="4" t="str">
        <f t="shared" si="276"/>
        <v>You’ve displayed strong verbal reasoning abilities, understanding complex texts and articulating ideas clearly. Continue to expand your vocabulary and comprehension to stay sharp.</v>
      </c>
      <c r="AL93" s="4" t="str">
        <f t="shared" ref="AL93:AM93" si="277">SWITCH(AI93,"L1 -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3" s="4" t="str">
        <f t="shared" si="277"/>
        <v>Your performance indicates that there’s room for improvement in understanding and applying quantitative concepts. With more practice, you can strengthen your skills in this area.</v>
      </c>
      <c r="AN93" s="4" t="str">
        <f t="shared" si="278"/>
        <v>You have a strong foundation and are performing well across all categories. Keep up the great work and aim for continuous improvement to achieve even higher levels of performance.</v>
      </c>
      <c r="AV93" s="31"/>
      <c r="AW93" s="32" t="str">
        <f t="shared" si="14"/>
        <v>-</v>
      </c>
      <c r="AX93" s="32" t="str">
        <f t="shared" si="15"/>
        <v>-</v>
      </c>
      <c r="BA93" s="33"/>
      <c r="BB93" s="34"/>
      <c r="BC93" s="35"/>
      <c r="BD93" s="36">
        <v>0.0</v>
      </c>
      <c r="BE93" s="37">
        <f t="shared" si="16"/>
        <v>0</v>
      </c>
    </row>
    <row r="94">
      <c r="A94" s="28" t="s">
        <v>328</v>
      </c>
      <c r="B94" s="28" t="str">
        <f t="shared" si="2"/>
        <v>PRANAY EKUNDE</v>
      </c>
      <c r="C94" s="28" t="s">
        <v>329</v>
      </c>
      <c r="D94" s="26" t="b">
        <v>1</v>
      </c>
      <c r="E94" s="29" t="b">
        <v>0</v>
      </c>
      <c r="F94" s="29" t="b">
        <v>0</v>
      </c>
      <c r="G94" s="26">
        <v>5.0</v>
      </c>
      <c r="H94" s="26">
        <v>5.0</v>
      </c>
      <c r="I94" s="26">
        <v>6.0</v>
      </c>
      <c r="J94" s="26">
        <v>7.0</v>
      </c>
      <c r="K94" s="26">
        <v>3.0</v>
      </c>
      <c r="L94" s="42">
        <f t="shared" si="279"/>
        <v>21</v>
      </c>
      <c r="M94" s="42">
        <f t="shared" si="280"/>
        <v>24</v>
      </c>
      <c r="N94" s="42">
        <f t="shared" si="281"/>
        <v>29</v>
      </c>
      <c r="O94" s="42">
        <f t="shared" si="282"/>
        <v>33</v>
      </c>
      <c r="P94" s="42">
        <f t="shared" si="283"/>
        <v>33</v>
      </c>
      <c r="Q94" s="26" t="s">
        <v>81</v>
      </c>
      <c r="R94" s="50" t="s">
        <v>82</v>
      </c>
      <c r="S94" s="26" t="s">
        <v>133</v>
      </c>
      <c r="AF94" s="30"/>
      <c r="AG94" s="4"/>
      <c r="AH94" s="4"/>
      <c r="AI94" s="4"/>
      <c r="AJ94" s="4"/>
      <c r="AK94" s="4"/>
      <c r="AL94" s="4"/>
      <c r="AM94" s="4"/>
      <c r="AN94" s="4"/>
      <c r="AV94" s="31"/>
      <c r="AW94" s="32" t="str">
        <f t="shared" si="14"/>
        <v>-</v>
      </c>
      <c r="AX94" s="32" t="str">
        <f t="shared" si="15"/>
        <v>-</v>
      </c>
      <c r="BA94" s="33"/>
      <c r="BB94" s="34"/>
      <c r="BC94" s="35"/>
      <c r="BD94" s="36">
        <v>0.0</v>
      </c>
      <c r="BE94" s="37">
        <f t="shared" si="16"/>
        <v>0</v>
      </c>
    </row>
    <row r="95">
      <c r="A95" s="27" t="s">
        <v>330</v>
      </c>
      <c r="B95" s="28" t="str">
        <f t="shared" si="2"/>
        <v>SAMPADA.K.S</v>
      </c>
      <c r="C95" s="27" t="s">
        <v>331</v>
      </c>
      <c r="D95" s="29" t="b">
        <v>0</v>
      </c>
      <c r="E95" s="26" t="b">
        <v>1</v>
      </c>
      <c r="F95" s="26" t="b">
        <v>1</v>
      </c>
      <c r="S95" s="26" t="s">
        <v>61</v>
      </c>
      <c r="T95" s="26">
        <v>2.0</v>
      </c>
      <c r="U95" s="26">
        <v>4.0</v>
      </c>
      <c r="V95" s="26">
        <v>3.0</v>
      </c>
      <c r="W95" s="26">
        <v>3.0</v>
      </c>
      <c r="X95" s="26">
        <v>4.0</v>
      </c>
      <c r="Y95" s="26">
        <v>0.0</v>
      </c>
      <c r="Z95" s="26">
        <v>0.0</v>
      </c>
      <c r="AA95" s="26">
        <v>2.0</v>
      </c>
      <c r="AB95" s="26">
        <v>0.0</v>
      </c>
      <c r="AC95" s="30">
        <f>T95+U95+V95</f>
        <v>9</v>
      </c>
      <c r="AD95" s="30">
        <f>W95+X95+Y95</f>
        <v>7</v>
      </c>
      <c r="AE95" s="30">
        <f>Z95+AA95+AB95</f>
        <v>2</v>
      </c>
      <c r="AF95" s="30">
        <f>SUM(T95:AB95)</f>
        <v>18</v>
      </c>
      <c r="AG95" s="4" t="str">
        <f>IF(AF95&lt;=8, "L1 - Below Average", IF(AF95&lt;=26, "L2 - Above Average", IF(AF95&lt;=50, "L3 - Exceptional", "Out of Range")))</f>
        <v>L2 - Above Average</v>
      </c>
      <c r="AH95" s="4" t="str">
        <f>IF((T95+U95+V95)&lt;=3, "L1 - Below Average", IF((T95+U95+V95)&lt;=11, "L2 - Above Average", IF((T95+U95+V95)&lt;=17, "L3 - Exceptional", "Out of Range")))</f>
        <v>L2 - Above Average</v>
      </c>
      <c r="AI95" s="4" t="str">
        <f>IF((W95+X95+Y95)&lt;=5, "L1 - Below Average", IF((W95+X95+Y95)&lt;=9, "L2 - Above Average", IF((W95+X95+Y95)&lt;=15, "L3 - Exceptional", "Out of Range")))</f>
        <v>L2 - Above Average</v>
      </c>
      <c r="AJ95" s="4" t="str">
        <f>IF((Z95+AA95+AB95)&lt;=4, "L1 - Below Average", IF((Z95+AA95+AB95)&lt;=6, "L2 - Above Average", IF((Z95+AA95+AB95)&lt;=18, "L3 - Exceptional", "Out of Range")))</f>
        <v>L1 - Below Average</v>
      </c>
      <c r="AK95" s="4" t="str">
        <f>SWITCH(AH95,"L1 -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95" s="4" t="str">
        <f t="shared" ref="AL95:AM95" si="284">SWITCH(AI95,"L1 -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5" s="4" t="str">
        <f t="shared" si="284"/>
        <v>Your performance indicates that there’s room for improvement in understanding and applying quantitative concepts. With more practice, you can strengthen your skills in this area.</v>
      </c>
      <c r="AN95" s="4" t="str">
        <f>SWITCH(AG95,"L1 -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95" s="26" t="s">
        <v>332</v>
      </c>
      <c r="AP95" s="26">
        <v>4.0</v>
      </c>
      <c r="AQ95" s="26">
        <v>3.0</v>
      </c>
      <c r="AR95" s="26">
        <v>2.0</v>
      </c>
      <c r="AS95" s="26">
        <v>1.0</v>
      </c>
      <c r="AT95" s="26">
        <v>10.0</v>
      </c>
      <c r="AU95" s="26">
        <v>2.5</v>
      </c>
      <c r="AV95" s="31" t="str">
        <f>IF(AU95&lt;=1, "L4 - Basics", IF(AU95&lt;=3, "L3 - GSI", IF(AU95&lt;=6, "L2 - GCC", "L1 - MAANG")))</f>
        <v>L3 - GSI</v>
      </c>
      <c r="AW95" s="32" t="str">
        <f t="shared" si="14"/>
        <v>L3</v>
      </c>
      <c r="AX95" s="32" t="str">
        <f t="shared" si="15"/>
        <v>GSI</v>
      </c>
      <c r="AY95" s="26" t="str">
        <f>SWITCH(AV95,"L1 -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95" s="26" t="str">
        <f>SWITCH(AV95,"L1 -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95" s="38">
        <v>0.0</v>
      </c>
      <c r="BB95" s="39">
        <v>0.0</v>
      </c>
      <c r="BC95" s="40">
        <v>0.0</v>
      </c>
      <c r="BD95" s="36">
        <v>0.0</v>
      </c>
      <c r="BE95" s="37">
        <f t="shared" si="16"/>
        <v>0</v>
      </c>
      <c r="BF95" s="26">
        <v>0.0</v>
      </c>
      <c r="BG95" s="29" t="str">
        <f>if(BF95&lt;=6,"Level 1", if(AR94&lt;=22,"Level 2",IF(AR94&lt;=43,"Level 3","Level 4")))</f>
        <v>Level 1</v>
      </c>
      <c r="BH95" s="29" t="str">
        <f>SWITCH(BG95,"Level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6">
      <c r="A96" s="28" t="s">
        <v>333</v>
      </c>
      <c r="B96" s="28" t="str">
        <f t="shared" si="2"/>
        <v>RACHANA BR</v>
      </c>
      <c r="C96" s="28" t="s">
        <v>334</v>
      </c>
      <c r="D96" s="26" t="b">
        <v>1</v>
      </c>
      <c r="E96" s="29" t="b">
        <v>0</v>
      </c>
      <c r="F96" s="29" t="b">
        <v>0</v>
      </c>
      <c r="G96" s="26">
        <v>5.0</v>
      </c>
      <c r="H96" s="26">
        <v>4.0</v>
      </c>
      <c r="I96" s="26">
        <v>6.0</v>
      </c>
      <c r="J96" s="26">
        <v>7.0</v>
      </c>
      <c r="K96" s="26">
        <v>3.0</v>
      </c>
      <c r="L96" s="42">
        <f>SUM(H96:K96)</f>
        <v>20</v>
      </c>
      <c r="M96" s="42">
        <f>IFERROR(ROUND((H96/L96)*100, 0), 0)
</f>
        <v>20</v>
      </c>
      <c r="N96" s="42">
        <f>IFERROR(ROUND((I96/L96)*100, 0), 0)
</f>
        <v>30</v>
      </c>
      <c r="O96" s="42">
        <f>IFERROR(ROUND((J96/L96)*100, 0), 0)
</f>
        <v>35</v>
      </c>
      <c r="P96" s="42">
        <f>IFERROR(ROUND((J96/L96)*100, 0), 0)
</f>
        <v>35</v>
      </c>
      <c r="Q96" s="26" t="s">
        <v>81</v>
      </c>
      <c r="R96" s="50" t="s">
        <v>82</v>
      </c>
      <c r="S96" s="26" t="s">
        <v>133</v>
      </c>
      <c r="AF96" s="30"/>
      <c r="AG96" s="4"/>
      <c r="AH96" s="4"/>
      <c r="AI96" s="4"/>
      <c r="AJ96" s="4"/>
      <c r="AK96" s="4"/>
      <c r="AL96" s="4"/>
      <c r="AM96" s="4"/>
      <c r="AN96" s="4"/>
      <c r="AV96" s="31"/>
      <c r="AW96" s="32" t="str">
        <f t="shared" si="14"/>
        <v>-</v>
      </c>
      <c r="AX96" s="32" t="str">
        <f t="shared" si="15"/>
        <v>-</v>
      </c>
      <c r="BA96" s="33"/>
      <c r="BB96" s="34"/>
      <c r="BC96" s="35"/>
      <c r="BD96" s="36">
        <v>0.0</v>
      </c>
      <c r="BE96" s="37">
        <f t="shared" si="16"/>
        <v>0</v>
      </c>
    </row>
    <row r="97">
      <c r="A97" s="26" t="s">
        <v>335</v>
      </c>
      <c r="B97" s="28" t="str">
        <f t="shared" si="2"/>
        <v>YASHAS MV</v>
      </c>
      <c r="C97" s="49" t="s">
        <v>336</v>
      </c>
      <c r="D97" s="29" t="b">
        <v>0</v>
      </c>
      <c r="E97" s="26" t="b">
        <v>0</v>
      </c>
      <c r="F97" s="26" t="b">
        <v>1</v>
      </c>
      <c r="AF97" s="30"/>
      <c r="AG97" s="4"/>
      <c r="AH97" s="4"/>
      <c r="AI97" s="4"/>
      <c r="AJ97" s="4"/>
      <c r="AK97" s="4"/>
      <c r="AL97" s="4"/>
      <c r="AM97" s="4"/>
      <c r="AN97" s="4"/>
      <c r="AO97" s="26" t="s">
        <v>337</v>
      </c>
      <c r="AP97" s="26">
        <v>10.0</v>
      </c>
      <c r="AQ97" s="26">
        <v>9.0</v>
      </c>
      <c r="AR97" s="26">
        <v>10.0</v>
      </c>
      <c r="AS97" s="26">
        <v>5.0</v>
      </c>
      <c r="AT97" s="26">
        <v>34.0</v>
      </c>
      <c r="AU97" s="26">
        <v>8.5</v>
      </c>
      <c r="AV97" s="31" t="str">
        <f t="shared" ref="AV97:AV102" si="286">IF(AU97&lt;=1, "L4 - Basics", IF(AU97&lt;=3, "L3 - GSI", IF(AU97&lt;=6, "L2 - GCC", "L1 - MAANG")))</f>
        <v>L1 - MAANG</v>
      </c>
      <c r="AW97" s="32" t="str">
        <f t="shared" si="14"/>
        <v>L1</v>
      </c>
      <c r="AX97" s="32" t="str">
        <f t="shared" si="15"/>
        <v>MAANG</v>
      </c>
      <c r="AY97" s="26" t="str">
        <f t="shared" ref="AY97:AY102" si="287">SWITCH(AV97,"L1 -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97" s="26" t="str">
        <f t="shared" ref="AZ97:AZ102" si="288">SWITCH(AV97,"L1 -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97" s="38">
        <v>0.0</v>
      </c>
      <c r="BB97" s="39">
        <v>0.0</v>
      </c>
      <c r="BC97" s="40">
        <v>0.0</v>
      </c>
      <c r="BD97" s="36">
        <v>0.0</v>
      </c>
      <c r="BE97" s="37">
        <f t="shared" si="16"/>
        <v>0</v>
      </c>
      <c r="BF97" s="26">
        <v>0.0</v>
      </c>
      <c r="BG97" s="29" t="str">
        <f t="shared" ref="BG97:BG102" si="289">if(BF97&lt;=6,"Level 1", if(AR96&lt;=22,"Level 2",IF(AR96&lt;=43,"Level 3","Level 4")))</f>
        <v>Level 1</v>
      </c>
      <c r="BH97" s="29" t="str">
        <f t="shared" ref="BH97:BH102" si="290">SWITCH(BG97,"Level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8">
      <c r="A98" s="27" t="s">
        <v>338</v>
      </c>
      <c r="B98" s="28" t="str">
        <f t="shared" si="2"/>
        <v>MAHADEVAPRASAD MG</v>
      </c>
      <c r="C98" s="27" t="s">
        <v>339</v>
      </c>
      <c r="D98" s="29" t="b">
        <v>0</v>
      </c>
      <c r="E98" s="26" t="b">
        <v>1</v>
      </c>
      <c r="F98" s="26" t="b">
        <v>1</v>
      </c>
      <c r="S98" s="26" t="s">
        <v>61</v>
      </c>
      <c r="T98" s="26">
        <v>3.0</v>
      </c>
      <c r="U98" s="26">
        <v>6.0</v>
      </c>
      <c r="V98" s="26">
        <v>8.0</v>
      </c>
      <c r="W98" s="26">
        <v>3.0</v>
      </c>
      <c r="X98" s="26">
        <v>2.0</v>
      </c>
      <c r="Y98" s="26">
        <v>0.0</v>
      </c>
      <c r="Z98" s="26">
        <v>0.0</v>
      </c>
      <c r="AA98" s="26">
        <v>0.0</v>
      </c>
      <c r="AB98" s="26">
        <v>3.0</v>
      </c>
      <c r="AC98" s="30">
        <f t="shared" ref="AC98:AC102" si="291">T98+U98+V98</f>
        <v>17</v>
      </c>
      <c r="AD98" s="30">
        <f t="shared" ref="AD98:AD102" si="292">W98+X98+Y98</f>
        <v>5</v>
      </c>
      <c r="AE98" s="30">
        <f t="shared" ref="AE98:AE102" si="293">Z98+AA98+AB98</f>
        <v>3</v>
      </c>
      <c r="AF98" s="30">
        <f t="shared" ref="AF98:AF102" si="294">SUM(T98:AB98)</f>
        <v>25</v>
      </c>
      <c r="AG98" s="4" t="str">
        <f t="shared" ref="AG98:AG102" si="295">IF(AF98&lt;=8, "L1 - Below Average", IF(AF98&lt;=26, "L2 - Above Average", IF(AF98&lt;=50, "L3 - Exceptional", "Out of Range")))</f>
        <v>L2 - Above Average</v>
      </c>
      <c r="AH98" s="4" t="str">
        <f t="shared" ref="AH98:AH102" si="296">IF((T98+U98+V98)&lt;=3, "L1 - Below Average", IF((T98+U98+V98)&lt;=11, "L2 - Above Average", IF((T98+U98+V98)&lt;=17, "L3 - Exceptional", "Out of Range")))</f>
        <v>L3 - Exceptional</v>
      </c>
      <c r="AI98" s="4" t="str">
        <f t="shared" ref="AI98:AI102" si="297">IF((W98+X98+Y98)&lt;=5, "L1 - Below Average", IF((W98+X98+Y98)&lt;=9, "L2 - Above Average", IF((W98+X98+Y98)&lt;=15, "L3 - Exceptional", "Out of Range")))</f>
        <v>L1 - Below Average</v>
      </c>
      <c r="AJ98" s="4" t="str">
        <f t="shared" ref="AJ98:AJ102" si="298">IF((Z98+AA98+AB98)&lt;=4, "L1 - Below Average", IF((Z98+AA98+AB98)&lt;=6, "L2 - Above Average", IF((Z98+AA98+AB98)&lt;=18, "L3 - Exceptional", "Out of Range")))</f>
        <v>L1 - Below Average</v>
      </c>
      <c r="AK98" s="4" t="str">
        <f t="shared" ref="AK98:AK102" si="299">SWITCH(AH98,"L1 -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98" s="4" t="str">
        <f t="shared" ref="AL98:AM98" si="285">SWITCH(AI98,"L1 -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98" s="4" t="str">
        <f t="shared" si="285"/>
        <v>Your performance indicates that there’s room for improvement in understanding and applying quantitative concepts. With more practice, you can strengthen your skills in this area.</v>
      </c>
      <c r="AN98" s="4" t="str">
        <f t="shared" ref="AN98:AN102" si="301">SWITCH(AG98,"L1 -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98" s="26" t="s">
        <v>340</v>
      </c>
      <c r="AP98" s="26">
        <v>10.0</v>
      </c>
      <c r="AQ98" s="26">
        <v>10.0</v>
      </c>
      <c r="AR98" s="26">
        <v>10.0</v>
      </c>
      <c r="AS98" s="26">
        <v>10.0</v>
      </c>
      <c r="AT98" s="26">
        <v>40.0</v>
      </c>
      <c r="AU98" s="26">
        <v>10.0</v>
      </c>
      <c r="AV98" s="31" t="str">
        <f t="shared" si="286"/>
        <v>L1 - MAANG</v>
      </c>
      <c r="AW98" s="32" t="str">
        <f t="shared" si="14"/>
        <v>L1</v>
      </c>
      <c r="AX98" s="32" t="str">
        <f t="shared" si="15"/>
        <v>MAANG</v>
      </c>
      <c r="AY98" s="26" t="str">
        <f t="shared" si="287"/>
        <v>Top-tier companies like MAANG and high-performing teams in GCCs. </v>
      </c>
      <c r="AZ98" s="26" t="str">
        <f t="shared" si="288"/>
        <v>Your advanced knowledge makes you ideal for roles like Software Engineer, Algorithm Developer, or Data Scientist in challenging, high-impact environments.</v>
      </c>
      <c r="BA98" s="38">
        <v>0.0</v>
      </c>
      <c r="BB98" s="39">
        <v>0.0</v>
      </c>
      <c r="BC98" s="40">
        <v>0.0</v>
      </c>
      <c r="BD98" s="36">
        <v>0.0</v>
      </c>
      <c r="BE98" s="37">
        <f t="shared" si="16"/>
        <v>0</v>
      </c>
      <c r="BF98" s="26">
        <v>0.0</v>
      </c>
      <c r="BG98" s="29" t="str">
        <f t="shared" si="289"/>
        <v>Level 1</v>
      </c>
      <c r="BH98" s="29" t="str">
        <f t="shared" si="29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9">
      <c r="A99" s="27" t="s">
        <v>341</v>
      </c>
      <c r="B99" s="28" t="str">
        <f t="shared" si="2"/>
        <v>ADITYA SAH</v>
      </c>
      <c r="C99" s="27" t="s">
        <v>342</v>
      </c>
      <c r="D99" s="29" t="b">
        <v>0</v>
      </c>
      <c r="E99" s="26" t="b">
        <v>1</v>
      </c>
      <c r="F99" s="26" t="b">
        <v>1</v>
      </c>
      <c r="S99" s="26" t="s">
        <v>133</v>
      </c>
      <c r="T99" s="26">
        <v>1.0</v>
      </c>
      <c r="U99" s="26">
        <v>0.0</v>
      </c>
      <c r="V99" s="26">
        <v>3.0</v>
      </c>
      <c r="W99" s="26">
        <v>2.0</v>
      </c>
      <c r="X99" s="26">
        <v>0.0</v>
      </c>
      <c r="Y99" s="26">
        <v>3.0</v>
      </c>
      <c r="Z99" s="26">
        <v>0.0</v>
      </c>
      <c r="AA99" s="26">
        <v>0.0</v>
      </c>
      <c r="AB99" s="26">
        <v>3.0</v>
      </c>
      <c r="AC99" s="30">
        <f t="shared" si="291"/>
        <v>4</v>
      </c>
      <c r="AD99" s="30">
        <f t="shared" si="292"/>
        <v>5</v>
      </c>
      <c r="AE99" s="30">
        <f t="shared" si="293"/>
        <v>3</v>
      </c>
      <c r="AF99" s="30">
        <f t="shared" si="294"/>
        <v>12</v>
      </c>
      <c r="AG99" s="4" t="str">
        <f t="shared" si="295"/>
        <v>L2 - Above Average</v>
      </c>
      <c r="AH99" s="4" t="str">
        <f t="shared" si="296"/>
        <v>L2 - Above Average</v>
      </c>
      <c r="AI99" s="4" t="str">
        <f t="shared" si="297"/>
        <v>L1 - Below Average</v>
      </c>
      <c r="AJ99" s="4" t="str">
        <f t="shared" si="298"/>
        <v>L1 - Below Average</v>
      </c>
      <c r="AK99" s="4" t="str">
        <f t="shared" si="299"/>
        <v>You’ve displayed strong verbal reasoning abilities, understanding complex texts and articulating ideas clearly. Continue to expand your vocabulary and comprehension to stay sharp.</v>
      </c>
      <c r="AL99" s="4" t="str">
        <f t="shared" ref="AL99:AM99" si="300">SWITCH(AI99,"L1 -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99" s="4" t="str">
        <f t="shared" si="300"/>
        <v>Your performance indicates that there’s room for improvement in understanding and applying quantitative concepts. With more practice, you can strengthen your skills in this area.</v>
      </c>
      <c r="AN99" s="4" t="str">
        <f t="shared" si="301"/>
        <v>You have a strong foundation and are performing well across all categories. Keep up the great work and aim for continuous improvement to achieve even higher levels of performance.</v>
      </c>
      <c r="AO99" s="26" t="s">
        <v>343</v>
      </c>
      <c r="AP99" s="26">
        <v>4.0</v>
      </c>
      <c r="AQ99" s="26">
        <v>0.0</v>
      </c>
      <c r="AR99" s="26">
        <v>4.0</v>
      </c>
      <c r="AS99" s="26">
        <v>3.0</v>
      </c>
      <c r="AT99" s="26">
        <v>11.0</v>
      </c>
      <c r="AU99" s="26">
        <v>2.75</v>
      </c>
      <c r="AV99" s="31" t="str">
        <f t="shared" si="286"/>
        <v>L3 - GSI</v>
      </c>
      <c r="AW99" s="32" t="str">
        <f t="shared" si="14"/>
        <v>L3</v>
      </c>
      <c r="AX99" s="32" t="str">
        <f t="shared" si="15"/>
        <v>GSI</v>
      </c>
      <c r="AY99" s="26" t="str">
        <f t="shared" si="287"/>
        <v>Entry-level roles in service-based companies or startups.</v>
      </c>
      <c r="AZ99" s="26" t="str">
        <f t="shared" si="288"/>
        <v>You currently fit roles such as Junior Developer, Support Engineer, or Test Engineer. Build on your fundamentals to grow into advanced positions.</v>
      </c>
      <c r="BA99" s="38">
        <v>0.0</v>
      </c>
      <c r="BB99" s="39">
        <v>0.0</v>
      </c>
      <c r="BC99" s="40">
        <v>0.0</v>
      </c>
      <c r="BD99" s="36">
        <v>0.0</v>
      </c>
      <c r="BE99" s="37">
        <f t="shared" si="16"/>
        <v>0</v>
      </c>
      <c r="BF99" s="26">
        <v>0.0</v>
      </c>
      <c r="BG99" s="29" t="str">
        <f t="shared" si="289"/>
        <v>Level 1</v>
      </c>
      <c r="BH99" s="29" t="str">
        <f t="shared" si="29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0">
      <c r="A100" s="27" t="s">
        <v>344</v>
      </c>
      <c r="B100" s="28" t="str">
        <f t="shared" si="2"/>
        <v>AKASH H S</v>
      </c>
      <c r="C100" s="27" t="s">
        <v>345</v>
      </c>
      <c r="D100" s="29" t="b">
        <v>0</v>
      </c>
      <c r="E100" s="26" t="b">
        <v>1</v>
      </c>
      <c r="F100" s="26" t="b">
        <v>1</v>
      </c>
      <c r="S100" s="26" t="s">
        <v>133</v>
      </c>
      <c r="T100" s="26">
        <v>1.0</v>
      </c>
      <c r="U100" s="26">
        <v>6.0</v>
      </c>
      <c r="V100" s="26">
        <v>3.0</v>
      </c>
      <c r="W100" s="26">
        <v>0.0</v>
      </c>
      <c r="X100" s="26">
        <v>0.0</v>
      </c>
      <c r="Y100" s="26">
        <v>3.0</v>
      </c>
      <c r="Z100" s="26">
        <v>0.0</v>
      </c>
      <c r="AA100" s="26">
        <v>4.0</v>
      </c>
      <c r="AB100" s="26">
        <v>3.0</v>
      </c>
      <c r="AC100" s="30">
        <f t="shared" si="291"/>
        <v>10</v>
      </c>
      <c r="AD100" s="30">
        <f t="shared" si="292"/>
        <v>3</v>
      </c>
      <c r="AE100" s="30">
        <f t="shared" si="293"/>
        <v>7</v>
      </c>
      <c r="AF100" s="30">
        <f t="shared" si="294"/>
        <v>20</v>
      </c>
      <c r="AG100" s="4" t="str">
        <f t="shared" si="295"/>
        <v>L2 - Above Average</v>
      </c>
      <c r="AH100" s="4" t="str">
        <f t="shared" si="296"/>
        <v>L2 - Above Average</v>
      </c>
      <c r="AI100" s="4" t="str">
        <f t="shared" si="297"/>
        <v>L1 - Below Average</v>
      </c>
      <c r="AJ100" s="4" t="str">
        <f t="shared" si="298"/>
        <v>L3 - Exceptional</v>
      </c>
      <c r="AK100" s="4" t="str">
        <f t="shared" si="299"/>
        <v>You’ve displayed strong verbal reasoning abilities, understanding complex texts and articulating ideas clearly. Continue to expand your vocabulary and comprehension to stay sharp.</v>
      </c>
      <c r="AL100" s="4" t="str">
        <f t="shared" ref="AL100:AM100" si="302">SWITCH(AI100,"L1 -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0" s="4" t="str">
        <f t="shared" si="302"/>
        <v>Excellent work! You have shown exceptional aptitude in quantitative reasoning, tackling problems with ease and accuracy. Keep up the great work, and challenge yourself further to stay ahead.</v>
      </c>
      <c r="AN100" s="4" t="str">
        <f t="shared" si="301"/>
        <v>You have a strong foundation and are performing well across all categories. Keep up the great work and aim for continuous improvement to achieve even higher levels of performance.</v>
      </c>
      <c r="AO100" s="26" t="s">
        <v>346</v>
      </c>
      <c r="AP100" s="26">
        <v>6.0</v>
      </c>
      <c r="AQ100" s="26">
        <v>10.0</v>
      </c>
      <c r="AR100" s="26">
        <v>9.0</v>
      </c>
      <c r="AS100" s="26">
        <v>4.0</v>
      </c>
      <c r="AT100" s="26">
        <v>29.0</v>
      </c>
      <c r="AU100" s="26">
        <v>7.25</v>
      </c>
      <c r="AV100" s="31" t="str">
        <f t="shared" si="286"/>
        <v>L1 - MAANG</v>
      </c>
      <c r="AW100" s="32" t="str">
        <f t="shared" si="14"/>
        <v>L1</v>
      </c>
      <c r="AX100" s="32" t="str">
        <f t="shared" si="15"/>
        <v>MAANG</v>
      </c>
      <c r="AY100" s="26" t="str">
        <f t="shared" si="287"/>
        <v>Top-tier companies like MAANG and high-performing teams in GCCs. </v>
      </c>
      <c r="AZ100" s="26" t="str">
        <f t="shared" si="288"/>
        <v>Your advanced knowledge makes you ideal for roles like Software Engineer, Algorithm Developer, or Data Scientist in challenging, high-impact environments.</v>
      </c>
      <c r="BA100" s="38">
        <v>0.0</v>
      </c>
      <c r="BB100" s="39">
        <v>0.0</v>
      </c>
      <c r="BC100" s="40">
        <v>0.0</v>
      </c>
      <c r="BD100" s="36">
        <v>0.0</v>
      </c>
      <c r="BE100" s="37">
        <f t="shared" si="16"/>
        <v>0</v>
      </c>
      <c r="BF100" s="26">
        <v>0.0</v>
      </c>
      <c r="BG100" s="29" t="str">
        <f t="shared" si="289"/>
        <v>Level 1</v>
      </c>
      <c r="BH100" s="29" t="str">
        <f t="shared" si="29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1">
      <c r="A101" s="27" t="s">
        <v>347</v>
      </c>
      <c r="B101" s="28" t="str">
        <f t="shared" si="2"/>
        <v>ANUPAMA.S.</v>
      </c>
      <c r="C101" s="27" t="s">
        <v>348</v>
      </c>
      <c r="D101" s="29" t="b">
        <v>0</v>
      </c>
      <c r="E101" s="26" t="b">
        <v>1</v>
      </c>
      <c r="F101" s="26" t="b">
        <v>1</v>
      </c>
      <c r="S101" s="26" t="s">
        <v>133</v>
      </c>
      <c r="T101" s="26">
        <v>2.0</v>
      </c>
      <c r="U101" s="26">
        <v>4.0</v>
      </c>
      <c r="V101" s="26">
        <v>5.0</v>
      </c>
      <c r="W101" s="26">
        <v>0.0</v>
      </c>
      <c r="X101" s="26">
        <v>0.0</v>
      </c>
      <c r="Y101" s="26">
        <v>0.0</v>
      </c>
      <c r="Z101" s="26">
        <v>0.0</v>
      </c>
      <c r="AA101" s="26">
        <v>4.0</v>
      </c>
      <c r="AB101" s="26">
        <v>3.0</v>
      </c>
      <c r="AC101" s="30">
        <f t="shared" si="291"/>
        <v>11</v>
      </c>
      <c r="AD101" s="30">
        <f t="shared" si="292"/>
        <v>0</v>
      </c>
      <c r="AE101" s="30">
        <f t="shared" si="293"/>
        <v>7</v>
      </c>
      <c r="AF101" s="30">
        <f t="shared" si="294"/>
        <v>18</v>
      </c>
      <c r="AG101" s="4" t="str">
        <f t="shared" si="295"/>
        <v>L2 - Above Average</v>
      </c>
      <c r="AH101" s="4" t="str">
        <f t="shared" si="296"/>
        <v>L2 - Above Average</v>
      </c>
      <c r="AI101" s="4" t="str">
        <f t="shared" si="297"/>
        <v>L1 - Below Average</v>
      </c>
      <c r="AJ101" s="4" t="str">
        <f t="shared" si="298"/>
        <v>L3 - Exceptional</v>
      </c>
      <c r="AK101" s="4" t="str">
        <f t="shared" si="299"/>
        <v>You’ve displayed strong verbal reasoning abilities, understanding complex texts and articulating ideas clearly. Continue to expand your vocabulary and comprehension to stay sharp.</v>
      </c>
      <c r="AL101" s="4" t="str">
        <f t="shared" ref="AL101:AM101" si="303">SWITCH(AI101,"L1 -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1" s="4" t="str">
        <f t="shared" si="303"/>
        <v>Excellent work! You have shown exceptional aptitude in quantitative reasoning, tackling problems with ease and accuracy. Keep up the great work, and challenge yourself further to stay ahead.</v>
      </c>
      <c r="AN101" s="4" t="str">
        <f t="shared" si="301"/>
        <v>You have a strong foundation and are performing well across all categories. Keep up the great work and aim for continuous improvement to achieve even higher levels of performance.</v>
      </c>
      <c r="AO101" s="26" t="s">
        <v>349</v>
      </c>
      <c r="AP101" s="26">
        <v>0.0</v>
      </c>
      <c r="AQ101" s="26">
        <v>10.0</v>
      </c>
      <c r="AR101" s="26">
        <v>8.0</v>
      </c>
      <c r="AS101" s="26">
        <v>3.0</v>
      </c>
      <c r="AT101" s="26">
        <v>21.0</v>
      </c>
      <c r="AU101" s="26">
        <v>5.25</v>
      </c>
      <c r="AV101" s="31" t="str">
        <f t="shared" si="286"/>
        <v>L2 - GCC</v>
      </c>
      <c r="AW101" s="32" t="str">
        <f t="shared" si="14"/>
        <v>L2</v>
      </c>
      <c r="AX101" s="32" t="str">
        <f t="shared" si="15"/>
        <v>GCC</v>
      </c>
      <c r="AY101" s="26" t="str">
        <f t="shared" si="287"/>
        <v>Roles in GCCs, GSIs or mid-tier product companies.</v>
      </c>
      <c r="AZ101" s="26" t="str">
        <f t="shared" si="288"/>
        <v>Your solid understanding of algorithms and data structures fits roles like Backend Developer or Application Engineer.</v>
      </c>
      <c r="BA101" s="38">
        <v>0.0</v>
      </c>
      <c r="BB101" s="39">
        <v>0.0</v>
      </c>
      <c r="BC101" s="40">
        <v>0.0</v>
      </c>
      <c r="BD101" s="36">
        <v>0.0</v>
      </c>
      <c r="BE101" s="37">
        <f t="shared" si="16"/>
        <v>0</v>
      </c>
      <c r="BF101" s="26">
        <v>0.0</v>
      </c>
      <c r="BG101" s="29" t="str">
        <f t="shared" si="289"/>
        <v>Level 1</v>
      </c>
      <c r="BH101" s="29" t="str">
        <f t="shared" si="29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2">
      <c r="A102" s="27" t="s">
        <v>350</v>
      </c>
      <c r="B102" s="28" t="str">
        <f t="shared" si="2"/>
        <v>ASHMITHA.S</v>
      </c>
      <c r="C102" s="27" t="s">
        <v>351</v>
      </c>
      <c r="D102" s="29" t="b">
        <v>0</v>
      </c>
      <c r="E102" s="26" t="b">
        <v>1</v>
      </c>
      <c r="F102" s="26" t="b">
        <v>1</v>
      </c>
      <c r="S102" s="4" t="s">
        <v>133</v>
      </c>
      <c r="T102" s="30">
        <v>1.0</v>
      </c>
      <c r="U102" s="30">
        <v>4.0</v>
      </c>
      <c r="V102" s="30">
        <v>5.0</v>
      </c>
      <c r="W102" s="30">
        <v>3.0</v>
      </c>
      <c r="X102" s="30">
        <v>0.0</v>
      </c>
      <c r="Y102" s="30">
        <v>3.0</v>
      </c>
      <c r="Z102" s="30">
        <v>0.0</v>
      </c>
      <c r="AA102" s="30">
        <v>0.0</v>
      </c>
      <c r="AB102" s="30">
        <v>3.0</v>
      </c>
      <c r="AC102" s="30">
        <f t="shared" si="291"/>
        <v>10</v>
      </c>
      <c r="AD102" s="30">
        <f t="shared" si="292"/>
        <v>6</v>
      </c>
      <c r="AE102" s="30">
        <f t="shared" si="293"/>
        <v>3</v>
      </c>
      <c r="AF102" s="30">
        <f t="shared" si="294"/>
        <v>19</v>
      </c>
      <c r="AG102" s="4" t="str">
        <f t="shared" si="295"/>
        <v>L2 - Above Average</v>
      </c>
      <c r="AH102" s="4" t="str">
        <f t="shared" si="296"/>
        <v>L2 - Above Average</v>
      </c>
      <c r="AI102" s="4" t="str">
        <f t="shared" si="297"/>
        <v>L2 - Above Average</v>
      </c>
      <c r="AJ102" s="4" t="str">
        <f t="shared" si="298"/>
        <v>L1 - Below Average</v>
      </c>
      <c r="AK102" s="4" t="str">
        <f t="shared" si="299"/>
        <v>You’ve displayed strong verbal reasoning abilities, understanding complex texts and articulating ideas clearly. Continue to expand your vocabulary and comprehension to stay sharp.</v>
      </c>
      <c r="AL102" s="4" t="str">
        <f t="shared" ref="AL102:AM102" si="304">SWITCH(AI102,"L1 -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2" s="4" t="str">
        <f t="shared" si="304"/>
        <v>Your performance indicates that there’s room for improvement in understanding and applying quantitative concepts. With more practice, you can strengthen your skills in this area.</v>
      </c>
      <c r="AN102" s="4" t="str">
        <f t="shared" si="301"/>
        <v>You have a strong foundation and are performing well across all categories. Keep up the great work and aim for continuous improvement to achieve even higher levels of performance.</v>
      </c>
      <c r="AO102" s="26" t="s">
        <v>352</v>
      </c>
      <c r="AP102" s="26">
        <v>8.0</v>
      </c>
      <c r="AQ102" s="26">
        <v>10.0</v>
      </c>
      <c r="AR102" s="26">
        <v>5.0</v>
      </c>
      <c r="AS102" s="26">
        <v>3.0</v>
      </c>
      <c r="AT102" s="26">
        <v>26.0</v>
      </c>
      <c r="AU102" s="26">
        <v>6.5</v>
      </c>
      <c r="AV102" s="31" t="str">
        <f t="shared" si="286"/>
        <v>L1 - MAANG</v>
      </c>
      <c r="AW102" s="32" t="str">
        <f t="shared" si="14"/>
        <v>L1</v>
      </c>
      <c r="AX102" s="32" t="str">
        <f t="shared" si="15"/>
        <v>MAANG</v>
      </c>
      <c r="AY102" s="26" t="str">
        <f t="shared" si="287"/>
        <v>Top-tier companies like MAANG and high-performing teams in GCCs. </v>
      </c>
      <c r="AZ102" s="26" t="str">
        <f t="shared" si="288"/>
        <v>Your advanced knowledge makes you ideal for roles like Software Engineer, Algorithm Developer, or Data Scientist in challenging, high-impact environments.</v>
      </c>
      <c r="BA102" s="38">
        <v>0.0</v>
      </c>
      <c r="BB102" s="39">
        <v>0.0</v>
      </c>
      <c r="BC102" s="40">
        <v>0.0</v>
      </c>
      <c r="BD102" s="36">
        <v>0.0</v>
      </c>
      <c r="BE102" s="37">
        <f t="shared" si="16"/>
        <v>0</v>
      </c>
      <c r="BF102" s="26">
        <v>0.0</v>
      </c>
      <c r="BG102" s="29" t="str">
        <f t="shared" si="289"/>
        <v>Level 1</v>
      </c>
      <c r="BH102" s="29" t="str">
        <f t="shared" si="29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3">
      <c r="A103" s="28" t="s">
        <v>353</v>
      </c>
      <c r="B103" s="28" t="str">
        <f t="shared" si="2"/>
        <v>SINCHANA.L</v>
      </c>
      <c r="C103" s="28" t="s">
        <v>354</v>
      </c>
      <c r="D103" s="26" t="b">
        <v>1</v>
      </c>
      <c r="E103" s="29" t="b">
        <v>0</v>
      </c>
      <c r="F103" s="29" t="b">
        <v>0</v>
      </c>
      <c r="G103" s="26">
        <v>5.0</v>
      </c>
      <c r="H103" s="26">
        <v>4.0</v>
      </c>
      <c r="I103" s="26">
        <v>6.0</v>
      </c>
      <c r="J103" s="26">
        <v>7.0</v>
      </c>
      <c r="K103" s="26">
        <v>3.0</v>
      </c>
      <c r="L103" s="42">
        <f>SUM(H103:K103)</f>
        <v>20</v>
      </c>
      <c r="M103" s="42">
        <f>IFERROR(ROUND((H103/L103)*100, 0), 0)
</f>
        <v>20</v>
      </c>
      <c r="N103" s="42">
        <f>IFERROR(ROUND((I103/L103)*100, 0), 0)
</f>
        <v>30</v>
      </c>
      <c r="O103" s="42">
        <f>IFERROR(ROUND((J103/L103)*100, 0), 0)
</f>
        <v>35</v>
      </c>
      <c r="P103" s="42">
        <f>IFERROR(ROUND((J103/L103)*100, 0), 0)
</f>
        <v>35</v>
      </c>
      <c r="Q103" s="26" t="s">
        <v>81</v>
      </c>
      <c r="R103" s="50" t="s">
        <v>82</v>
      </c>
      <c r="S103" s="26" t="s">
        <v>133</v>
      </c>
      <c r="AF103" s="30"/>
      <c r="AG103" s="4"/>
      <c r="AH103" s="4"/>
      <c r="AI103" s="4"/>
      <c r="AJ103" s="4"/>
      <c r="AK103" s="4"/>
      <c r="AL103" s="4"/>
      <c r="AM103" s="4"/>
      <c r="AN103" s="4"/>
      <c r="AV103" s="31"/>
      <c r="AW103" s="32" t="str">
        <f t="shared" si="14"/>
        <v>-</v>
      </c>
      <c r="AX103" s="32" t="str">
        <f t="shared" si="15"/>
        <v>-</v>
      </c>
      <c r="BA103" s="33"/>
      <c r="BB103" s="34"/>
      <c r="BC103" s="35"/>
      <c r="BD103" s="36">
        <v>0.0</v>
      </c>
      <c r="BE103" s="37">
        <f t="shared" si="16"/>
        <v>0</v>
      </c>
    </row>
    <row r="104">
      <c r="A104" s="27" t="s">
        <v>355</v>
      </c>
      <c r="B104" s="28" t="str">
        <f t="shared" si="2"/>
        <v>BHOOMIKA M</v>
      </c>
      <c r="C104" s="27" t="s">
        <v>356</v>
      </c>
      <c r="D104" s="29" t="b">
        <v>0</v>
      </c>
      <c r="E104" s="26" t="b">
        <v>1</v>
      </c>
      <c r="F104" s="26" t="b">
        <v>1</v>
      </c>
      <c r="S104" s="26" t="s">
        <v>133</v>
      </c>
      <c r="T104" s="26">
        <v>0.0</v>
      </c>
      <c r="U104" s="26">
        <v>2.0</v>
      </c>
      <c r="V104" s="26">
        <v>5.0</v>
      </c>
      <c r="W104" s="26">
        <v>1.0</v>
      </c>
      <c r="X104" s="26">
        <v>2.0</v>
      </c>
      <c r="Y104" s="26">
        <v>0.0</v>
      </c>
      <c r="Z104" s="26">
        <v>0.0</v>
      </c>
      <c r="AA104" s="26">
        <v>0.0</v>
      </c>
      <c r="AB104" s="26">
        <v>3.0</v>
      </c>
      <c r="AC104" s="30">
        <f>T104+U104+V104</f>
        <v>7</v>
      </c>
      <c r="AD104" s="30">
        <f>W104+X104+Y104</f>
        <v>3</v>
      </c>
      <c r="AE104" s="30">
        <f>Z104+AA104+AB104</f>
        <v>3</v>
      </c>
      <c r="AF104" s="30">
        <f>SUM(T104:AB104)</f>
        <v>13</v>
      </c>
      <c r="AG104" s="4" t="str">
        <f>IF(AF104&lt;=8, "L1 - Below Average", IF(AF104&lt;=26, "L2 - Above Average", IF(AF104&lt;=50, "L3 - Exceptional", "Out of Range")))</f>
        <v>L2 - Above Average</v>
      </c>
      <c r="AH104" s="4" t="str">
        <f>IF((T104+U104+V104)&lt;=3, "L1 - Below Average", IF((T104+U104+V104)&lt;=11, "L2 - Above Average", IF((T104+U104+V104)&lt;=17, "L3 - Exceptional", "Out of Range")))</f>
        <v>L2 - Above Average</v>
      </c>
      <c r="AI104" s="4" t="str">
        <f>IF((W104+X104+Y104)&lt;=5, "L1 - Below Average", IF((W104+X104+Y104)&lt;=9, "L2 - Above Average", IF((W104+X104+Y104)&lt;=15, "L3 - Exceptional", "Out of Range")))</f>
        <v>L1 - Below Average</v>
      </c>
      <c r="AJ104" s="4" t="str">
        <f>IF((Z104+AA104+AB104)&lt;=4, "L1 - Below Average", IF((Z104+AA104+AB104)&lt;=6, "L2 - Above Average", IF((Z104+AA104+AB104)&lt;=18, "L3 - Exceptional", "Out of Range")))</f>
        <v>L1 - Below Average</v>
      </c>
      <c r="AK104" s="4" t="str">
        <f>SWITCH(AH104,"L1 -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04" s="4" t="str">
        <f t="shared" ref="AL104:AM104" si="305">SWITCH(AI104,"L1 -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4" s="4" t="str">
        <f t="shared" si="305"/>
        <v>Your performance indicates that there’s room for improvement in understanding and applying quantitative concepts. With more practice, you can strengthen your skills in this area.</v>
      </c>
      <c r="AN104" s="4" t="str">
        <f>SWITCH(AG104,"L1 -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04" s="26" t="s">
        <v>357</v>
      </c>
      <c r="AP104" s="26">
        <v>3.0</v>
      </c>
      <c r="AQ104" s="26">
        <v>5.0</v>
      </c>
      <c r="AR104" s="26">
        <v>5.0</v>
      </c>
      <c r="AS104" s="26">
        <v>4.0</v>
      </c>
      <c r="AT104" s="26">
        <v>17.0</v>
      </c>
      <c r="AU104" s="26">
        <v>4.25</v>
      </c>
      <c r="AV104" s="31" t="str">
        <f>IF(AU104&lt;=1, "L4 - Basics", IF(AU104&lt;=3, "L3 - GSI", IF(AU104&lt;=6, "L2 - GCC", "L1 - MAANG")))</f>
        <v>L2 - GCC</v>
      </c>
      <c r="AW104" s="32" t="str">
        <f t="shared" si="14"/>
        <v>L2</v>
      </c>
      <c r="AX104" s="32" t="str">
        <f t="shared" si="15"/>
        <v>GCC</v>
      </c>
      <c r="AY104" s="26" t="str">
        <f>SWITCH(AV104,"L1 -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04" s="26" t="str">
        <f>SWITCH(AV104,"L1 -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04" s="38">
        <v>0.0</v>
      </c>
      <c r="BB104" s="39">
        <v>0.0</v>
      </c>
      <c r="BC104" s="40">
        <v>0.0</v>
      </c>
      <c r="BD104" s="36">
        <v>0.0</v>
      </c>
      <c r="BE104" s="37">
        <f t="shared" si="16"/>
        <v>0</v>
      </c>
      <c r="BF104" s="26">
        <v>0.0</v>
      </c>
      <c r="BG104" s="29" t="str">
        <f>if(BF104&lt;=6,"Level 1", if(AR103&lt;=22,"Level 2",IF(AR103&lt;=43,"Level 3","Level 4")))</f>
        <v>Level 1</v>
      </c>
      <c r="BH104" s="29" t="str">
        <f>SWITCH(BG104,"Level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5">
      <c r="A105" s="28" t="s">
        <v>358</v>
      </c>
      <c r="B105" s="28" t="str">
        <f t="shared" si="2"/>
        <v>SPANDANA M</v>
      </c>
      <c r="C105" s="28" t="s">
        <v>359</v>
      </c>
      <c r="D105" s="26" t="b">
        <v>1</v>
      </c>
      <c r="E105" s="29" t="b">
        <v>0</v>
      </c>
      <c r="F105" s="29" t="b">
        <v>0</v>
      </c>
      <c r="G105" s="26">
        <v>5.0</v>
      </c>
      <c r="H105" s="26">
        <v>7.0</v>
      </c>
      <c r="I105" s="26">
        <v>6.0</v>
      </c>
      <c r="J105" s="26">
        <v>7.0</v>
      </c>
      <c r="K105" s="26">
        <v>3.0</v>
      </c>
      <c r="L105" s="42">
        <f t="shared" ref="L105:L106" si="306">SUM(H105:K105)</f>
        <v>23</v>
      </c>
      <c r="M105" s="42">
        <f t="shared" ref="M105:M106" si="307">IFERROR(ROUND((H105/L105)*100, 0), 0)
</f>
        <v>30</v>
      </c>
      <c r="N105" s="42">
        <f t="shared" ref="N105:N106" si="308">IFERROR(ROUND((I105/L105)*100, 0), 0)
</f>
        <v>26</v>
      </c>
      <c r="O105" s="42">
        <f t="shared" ref="O105:O106" si="309">IFERROR(ROUND((J105/L105)*100, 0), 0)
</f>
        <v>30</v>
      </c>
      <c r="P105" s="42">
        <f t="shared" ref="P105:P106" si="310">IFERROR(ROUND((J105/L105)*100, 0), 0)
</f>
        <v>30</v>
      </c>
      <c r="Q105" s="26" t="s">
        <v>85</v>
      </c>
      <c r="R105" s="50" t="s">
        <v>86</v>
      </c>
      <c r="S105" s="26" t="s">
        <v>133</v>
      </c>
      <c r="AF105" s="30"/>
      <c r="AG105" s="4"/>
      <c r="AH105" s="4"/>
      <c r="AI105" s="4"/>
      <c r="AJ105" s="4"/>
      <c r="AK105" s="4"/>
      <c r="AL105" s="4"/>
      <c r="AM105" s="4"/>
      <c r="AN105" s="4"/>
      <c r="AV105" s="31"/>
      <c r="AW105" s="32" t="str">
        <f t="shared" si="14"/>
        <v>-</v>
      </c>
      <c r="AX105" s="32" t="str">
        <f t="shared" si="15"/>
        <v>-</v>
      </c>
      <c r="BA105" s="33"/>
      <c r="BB105" s="34"/>
      <c r="BC105" s="35"/>
      <c r="BD105" s="36">
        <v>0.0</v>
      </c>
      <c r="BE105" s="37">
        <f t="shared" si="16"/>
        <v>0</v>
      </c>
    </row>
    <row r="106">
      <c r="A106" s="28" t="s">
        <v>360</v>
      </c>
      <c r="B106" s="28" t="str">
        <f t="shared" si="2"/>
        <v>SWATHI H U</v>
      </c>
      <c r="C106" s="28" t="s">
        <v>361</v>
      </c>
      <c r="D106" s="26" t="b">
        <v>1</v>
      </c>
      <c r="E106" s="29" t="b">
        <v>0</v>
      </c>
      <c r="F106" s="29" t="b">
        <v>0</v>
      </c>
      <c r="G106" s="26">
        <v>5.0</v>
      </c>
      <c r="H106" s="26">
        <v>6.0</v>
      </c>
      <c r="I106" s="26">
        <v>6.0</v>
      </c>
      <c r="J106" s="26">
        <v>7.0</v>
      </c>
      <c r="K106" s="26">
        <v>3.0</v>
      </c>
      <c r="L106" s="42">
        <f t="shared" si="306"/>
        <v>22</v>
      </c>
      <c r="M106" s="42">
        <f t="shared" si="307"/>
        <v>27</v>
      </c>
      <c r="N106" s="42">
        <f t="shared" si="308"/>
        <v>27</v>
      </c>
      <c r="O106" s="42">
        <f t="shared" si="309"/>
        <v>32</v>
      </c>
      <c r="P106" s="42">
        <f t="shared" si="310"/>
        <v>32</v>
      </c>
      <c r="Q106" s="26" t="s">
        <v>215</v>
      </c>
      <c r="R106" s="26" t="s">
        <v>216</v>
      </c>
      <c r="AF106" s="30"/>
      <c r="AG106" s="4"/>
      <c r="AH106" s="4"/>
      <c r="AI106" s="4"/>
      <c r="AJ106" s="4"/>
      <c r="AK106" s="4"/>
      <c r="AL106" s="4"/>
      <c r="AM106" s="4"/>
      <c r="AN106" s="4"/>
      <c r="AV106" s="31"/>
      <c r="AW106" s="32" t="str">
        <f t="shared" si="14"/>
        <v>-</v>
      </c>
      <c r="AX106" s="32" t="str">
        <f t="shared" si="15"/>
        <v>-</v>
      </c>
      <c r="BA106" s="33"/>
      <c r="BB106" s="34"/>
      <c r="BC106" s="35"/>
      <c r="BD106" s="36">
        <v>0.0</v>
      </c>
      <c r="BE106" s="37">
        <f t="shared" si="16"/>
        <v>0</v>
      </c>
    </row>
    <row r="107">
      <c r="A107" s="27" t="s">
        <v>362</v>
      </c>
      <c r="B107" s="28" t="str">
        <f t="shared" si="2"/>
        <v>GAVIN BRIAN FURTADO</v>
      </c>
      <c r="C107" s="27" t="s">
        <v>363</v>
      </c>
      <c r="D107" s="29" t="b">
        <v>0</v>
      </c>
      <c r="E107" s="26" t="b">
        <v>1</v>
      </c>
      <c r="F107" s="26" t="b">
        <v>1</v>
      </c>
      <c r="S107" s="26" t="s">
        <v>133</v>
      </c>
      <c r="T107" s="26">
        <v>2.0</v>
      </c>
      <c r="U107" s="26">
        <v>4.0</v>
      </c>
      <c r="V107" s="26">
        <v>5.0</v>
      </c>
      <c r="W107" s="26">
        <v>2.0</v>
      </c>
      <c r="X107" s="26">
        <v>0.0</v>
      </c>
      <c r="Y107" s="26">
        <v>0.0</v>
      </c>
      <c r="Z107" s="26">
        <v>0.0</v>
      </c>
      <c r="AA107" s="26">
        <v>2.0</v>
      </c>
      <c r="AB107" s="26">
        <v>6.0</v>
      </c>
      <c r="AC107" s="30">
        <f t="shared" ref="AC107:AC111" si="312">T107+U107+V107</f>
        <v>11</v>
      </c>
      <c r="AD107" s="30">
        <f t="shared" ref="AD107:AD111" si="313">W107+X107+Y107</f>
        <v>2</v>
      </c>
      <c r="AE107" s="30">
        <f t="shared" ref="AE107:AE111" si="314">Z107+AA107+AB107</f>
        <v>8</v>
      </c>
      <c r="AF107" s="30">
        <f t="shared" ref="AF107:AF111" si="315">SUM(T107:AB107)</f>
        <v>21</v>
      </c>
      <c r="AG107" s="4" t="str">
        <f t="shared" ref="AG107:AG111" si="316">IF(AF107&lt;=8, "L1 - Below Average", IF(AF107&lt;=26, "L2 - Above Average", IF(AF107&lt;=50, "L3 - Exceptional", "Out of Range")))</f>
        <v>L2 - Above Average</v>
      </c>
      <c r="AH107" s="4" t="str">
        <f t="shared" ref="AH107:AH111" si="317">IF((T107+U107+V107)&lt;=3, "L1 - Below Average", IF((T107+U107+V107)&lt;=11, "L2 - Above Average", IF((T107+U107+V107)&lt;=17, "L3 - Exceptional", "Out of Range")))</f>
        <v>L2 - Above Average</v>
      </c>
      <c r="AI107" s="4" t="str">
        <f t="shared" ref="AI107:AI111" si="318">IF((W107+X107+Y107)&lt;=5, "L1 - Below Average", IF((W107+X107+Y107)&lt;=9, "L2 - Above Average", IF((W107+X107+Y107)&lt;=15, "L3 - Exceptional", "Out of Range")))</f>
        <v>L1 - Below Average</v>
      </c>
      <c r="AJ107" s="4" t="str">
        <f t="shared" ref="AJ107:AJ111" si="319">IF((Z107+AA107+AB107)&lt;=4, "L1 - Below Average", IF((Z107+AA107+AB107)&lt;=6, "L2 - Above Average", IF((Z107+AA107+AB107)&lt;=18, "L3 - Exceptional", "Out of Range")))</f>
        <v>L3 - Exceptional</v>
      </c>
      <c r="AK107" s="4" t="str">
        <f t="shared" ref="AK107:AK111" si="320">SWITCH(AH107,"L1 -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07" s="4" t="str">
        <f t="shared" ref="AL107:AM107" si="311">SWITCH(AI107,"L1 -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7" s="4" t="str">
        <f t="shared" si="311"/>
        <v>Excellent work! You have shown exceptional aptitude in quantitative reasoning, tackling problems with ease and accuracy. Keep up the great work, and challenge yourself further to stay ahead.</v>
      </c>
      <c r="AN107" s="4" t="str">
        <f t="shared" ref="AN107:AN111" si="322">SWITCH(AG107,"L1 -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07" s="26" t="s">
        <v>364</v>
      </c>
      <c r="AP107" s="26">
        <v>10.0</v>
      </c>
      <c r="AQ107" s="26">
        <v>10.0</v>
      </c>
      <c r="AR107" s="26">
        <v>10.0</v>
      </c>
      <c r="AS107" s="26">
        <v>4.0</v>
      </c>
      <c r="AT107" s="26">
        <v>34.0</v>
      </c>
      <c r="AU107" s="26">
        <v>8.5</v>
      </c>
      <c r="AV107" s="31" t="str">
        <f t="shared" ref="AV107:AV111" si="323">IF(AU107&lt;=1, "L4 - Basics", IF(AU107&lt;=3, "L3 - GSI", IF(AU107&lt;=6, "L2 - GCC", "L1 - MAANG")))</f>
        <v>L1 - MAANG</v>
      </c>
      <c r="AW107" s="32" t="str">
        <f t="shared" si="14"/>
        <v>L1</v>
      </c>
      <c r="AX107" s="32" t="str">
        <f t="shared" si="15"/>
        <v>MAANG</v>
      </c>
      <c r="AY107" s="26" t="str">
        <f t="shared" ref="AY107:AY111" si="324">SWITCH(AV107,"L1 -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07" s="26" t="str">
        <f t="shared" ref="AZ107:AZ111" si="325">SWITCH(AV107,"L1 -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07" s="38">
        <v>0.0</v>
      </c>
      <c r="BB107" s="39">
        <v>0.0</v>
      </c>
      <c r="BC107" s="40">
        <v>0.0</v>
      </c>
      <c r="BD107" s="36">
        <v>0.0</v>
      </c>
      <c r="BE107" s="37">
        <f t="shared" si="16"/>
        <v>0</v>
      </c>
      <c r="BF107" s="26">
        <v>0.0</v>
      </c>
      <c r="BG107" s="29" t="str">
        <f>if(BF107&lt;=6,"Level 1", if(AR106&lt;=22,"Level 2",IF(AR106&lt;=43,"Level 3","Level 4")))</f>
        <v>Level 1</v>
      </c>
      <c r="BH107" s="29" t="str">
        <f t="shared" ref="BH107:BH111" si="326">SWITCH(BG107,"Level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8">
      <c r="A108" s="27" t="s">
        <v>365</v>
      </c>
      <c r="B108" s="28" t="str">
        <f t="shared" si="2"/>
        <v>JASBIR SINGH</v>
      </c>
      <c r="C108" s="27" t="s">
        <v>366</v>
      </c>
      <c r="D108" s="29" t="b">
        <v>0</v>
      </c>
      <c r="E108" s="26" t="b">
        <v>1</v>
      </c>
      <c r="F108" s="26" t="b">
        <v>1</v>
      </c>
      <c r="S108" s="26" t="s">
        <v>133</v>
      </c>
      <c r="T108" s="26">
        <v>1.0</v>
      </c>
      <c r="U108" s="26">
        <v>6.0</v>
      </c>
      <c r="V108" s="26">
        <v>3.0</v>
      </c>
      <c r="W108" s="26">
        <v>2.0</v>
      </c>
      <c r="X108" s="26">
        <v>0.0</v>
      </c>
      <c r="Y108" s="26">
        <v>6.0</v>
      </c>
      <c r="Z108" s="26">
        <v>0.0</v>
      </c>
      <c r="AA108" s="26">
        <v>4.0</v>
      </c>
      <c r="AB108" s="26">
        <v>0.0</v>
      </c>
      <c r="AC108" s="30">
        <f t="shared" si="312"/>
        <v>10</v>
      </c>
      <c r="AD108" s="30">
        <f t="shared" si="313"/>
        <v>8</v>
      </c>
      <c r="AE108" s="30">
        <f t="shared" si="314"/>
        <v>4</v>
      </c>
      <c r="AF108" s="30">
        <f t="shared" si="315"/>
        <v>22</v>
      </c>
      <c r="AG108" s="4" t="str">
        <f t="shared" si="316"/>
        <v>L2 - Above Average</v>
      </c>
      <c r="AH108" s="4" t="str">
        <f t="shared" si="317"/>
        <v>L2 - Above Average</v>
      </c>
      <c r="AI108" s="4" t="str">
        <f t="shared" si="318"/>
        <v>L2 - Above Average</v>
      </c>
      <c r="AJ108" s="4" t="str">
        <f t="shared" si="319"/>
        <v>L1 - Below Average</v>
      </c>
      <c r="AK108" s="4" t="str">
        <f t="shared" si="320"/>
        <v>You’ve displayed strong verbal reasoning abilities, understanding complex texts and articulating ideas clearly. Continue to expand your vocabulary and comprehension to stay sharp.</v>
      </c>
      <c r="AL108" s="4" t="str">
        <f t="shared" ref="AL108:AM108" si="321">SWITCH(AI108,"L1 -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8" s="4" t="str">
        <f t="shared" si="321"/>
        <v>Your performance indicates that there’s room for improvement in understanding and applying quantitative concepts. With more practice, you can strengthen your skills in this area.</v>
      </c>
      <c r="AN108" s="4" t="str">
        <f t="shared" si="322"/>
        <v>You have a strong foundation and are performing well across all categories. Keep up the great work and aim for continuous improvement to achieve even higher levels of performance.</v>
      </c>
      <c r="AO108" s="26" t="s">
        <v>367</v>
      </c>
      <c r="AP108" s="26">
        <v>4.0</v>
      </c>
      <c r="AQ108" s="26">
        <v>10.0</v>
      </c>
      <c r="AR108" s="26">
        <v>6.0</v>
      </c>
      <c r="AS108" s="26">
        <v>10.0</v>
      </c>
      <c r="AT108" s="26">
        <v>30.0</v>
      </c>
      <c r="AU108" s="26">
        <v>7.5</v>
      </c>
      <c r="AV108" s="31" t="str">
        <f t="shared" si="323"/>
        <v>L1 - MAANG</v>
      </c>
      <c r="AW108" s="32" t="str">
        <f t="shared" si="14"/>
        <v>L1</v>
      </c>
      <c r="AX108" s="32" t="str">
        <f t="shared" si="15"/>
        <v>MAANG</v>
      </c>
      <c r="AY108" s="26" t="str">
        <f t="shared" si="324"/>
        <v>Top-tier companies like MAANG and high-performing teams in GCCs. </v>
      </c>
      <c r="AZ108" s="26" t="str">
        <f t="shared" si="325"/>
        <v>Your advanced knowledge makes you ideal for roles like Software Engineer, Algorithm Developer, or Data Scientist in challenging, high-impact environments.</v>
      </c>
      <c r="BA108" s="38">
        <v>0.0</v>
      </c>
      <c r="BB108" s="39">
        <v>0.0</v>
      </c>
      <c r="BC108" s="40">
        <v>0.0</v>
      </c>
      <c r="BD108" s="36">
        <v>0.0</v>
      </c>
      <c r="BE108" s="37">
        <f t="shared" si="16"/>
        <v>0</v>
      </c>
      <c r="BF108" s="26">
        <v>0.0</v>
      </c>
      <c r="BG108" s="29" t="str">
        <f>if(BF108&lt;=6,"Level 1", if(#REF!&lt;=22,"Level 2",IF(#REF!&lt;=43,"Level 3","Level 4")))</f>
        <v>Level 1</v>
      </c>
      <c r="BH108" s="29" t="str">
        <f t="shared" si="32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9">
      <c r="A109" s="27" t="s">
        <v>368</v>
      </c>
      <c r="B109" s="28" t="str">
        <f t="shared" si="2"/>
        <v>JYOTHI.K</v>
      </c>
      <c r="C109" s="27" t="s">
        <v>369</v>
      </c>
      <c r="D109" s="29" t="b">
        <v>0</v>
      </c>
      <c r="E109" s="26" t="b">
        <v>1</v>
      </c>
      <c r="F109" s="26" t="b">
        <v>1</v>
      </c>
      <c r="S109" s="26" t="s">
        <v>133</v>
      </c>
      <c r="T109" s="26">
        <v>2.0</v>
      </c>
      <c r="U109" s="26">
        <v>2.0</v>
      </c>
      <c r="V109" s="26">
        <v>0.0</v>
      </c>
      <c r="W109" s="26">
        <v>3.0</v>
      </c>
      <c r="X109" s="26">
        <v>0.0</v>
      </c>
      <c r="Y109" s="26">
        <v>3.0</v>
      </c>
      <c r="Z109" s="26">
        <v>0.0</v>
      </c>
      <c r="AA109" s="26">
        <v>4.0</v>
      </c>
      <c r="AB109" s="26">
        <v>3.0</v>
      </c>
      <c r="AC109" s="30">
        <f t="shared" si="312"/>
        <v>4</v>
      </c>
      <c r="AD109" s="30">
        <f t="shared" si="313"/>
        <v>6</v>
      </c>
      <c r="AE109" s="30">
        <f t="shared" si="314"/>
        <v>7</v>
      </c>
      <c r="AF109" s="30">
        <f t="shared" si="315"/>
        <v>17</v>
      </c>
      <c r="AG109" s="4" t="str">
        <f t="shared" si="316"/>
        <v>L2 - Above Average</v>
      </c>
      <c r="AH109" s="4" t="str">
        <f t="shared" si="317"/>
        <v>L2 - Above Average</v>
      </c>
      <c r="AI109" s="4" t="str">
        <f t="shared" si="318"/>
        <v>L2 - Above Average</v>
      </c>
      <c r="AJ109" s="4" t="str">
        <f t="shared" si="319"/>
        <v>L3 - Exceptional</v>
      </c>
      <c r="AK109" s="4" t="str">
        <f t="shared" si="320"/>
        <v>You’ve displayed strong verbal reasoning abilities, understanding complex texts and articulating ideas clearly. Continue to expand your vocabulary and comprehension to stay sharp.</v>
      </c>
      <c r="AL109" s="4" t="str">
        <f t="shared" ref="AL109:AM109" si="327">SWITCH(AI109,"L1 -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9" s="4" t="str">
        <f t="shared" si="327"/>
        <v>Excellent work! You have shown exceptional aptitude in quantitative reasoning, tackling problems with ease and accuracy. Keep up the great work, and challenge yourself further to stay ahead.</v>
      </c>
      <c r="AN109" s="4" t="str">
        <f t="shared" si="322"/>
        <v>You have a strong foundation and are performing well across all categories. Keep up the great work and aim for continuous improvement to achieve even higher levels of performance.</v>
      </c>
      <c r="AO109" s="26" t="s">
        <v>370</v>
      </c>
      <c r="AP109" s="26">
        <v>0.0</v>
      </c>
      <c r="AQ109" s="26">
        <v>0.0</v>
      </c>
      <c r="AR109" s="26">
        <v>0.0</v>
      </c>
      <c r="AS109" s="26">
        <v>0.0</v>
      </c>
      <c r="AT109" s="26">
        <v>0.0</v>
      </c>
      <c r="AU109" s="26">
        <v>0.0</v>
      </c>
      <c r="AV109" s="31" t="str">
        <f t="shared" si="323"/>
        <v>L4 - Basics</v>
      </c>
      <c r="AW109" s="32" t="str">
        <f t="shared" si="14"/>
        <v>L4</v>
      </c>
      <c r="AX109" s="32" t="str">
        <f t="shared" si="15"/>
        <v>BASIC</v>
      </c>
      <c r="AY109" s="26" t="str">
        <f t="shared" si="324"/>
        <v>Technical support, manual testing, or internships.</v>
      </c>
      <c r="AZ109" s="26" t="str">
        <f t="shared" si="325"/>
        <v>Focus on improving syntax, debugging, and algorithms to advance your career.</v>
      </c>
      <c r="BA109" s="38">
        <v>0.0</v>
      </c>
      <c r="BB109" s="39">
        <v>0.0</v>
      </c>
      <c r="BC109" s="40">
        <v>0.0</v>
      </c>
      <c r="BD109" s="36">
        <v>0.0</v>
      </c>
      <c r="BE109" s="37">
        <f t="shared" si="16"/>
        <v>0</v>
      </c>
      <c r="BF109" s="26">
        <v>0.0</v>
      </c>
      <c r="BG109" s="29" t="str">
        <f>if(BF109&lt;=6,"Level 1", if(AR108&lt;=22,"Level 2",IF(AR108&lt;=43,"Level 3","Level 4")))</f>
        <v>Level 1</v>
      </c>
      <c r="BH109" s="29" t="str">
        <f t="shared" si="32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0">
      <c r="A110" s="27" t="s">
        <v>371</v>
      </c>
      <c r="B110" s="28" t="str">
        <f t="shared" si="2"/>
        <v>KAVANA S</v>
      </c>
      <c r="C110" s="27" t="s">
        <v>372</v>
      </c>
      <c r="D110" s="29" t="b">
        <v>0</v>
      </c>
      <c r="E110" s="26" t="b">
        <v>1</v>
      </c>
      <c r="F110" s="26" t="b">
        <v>1</v>
      </c>
      <c r="S110" s="26" t="s">
        <v>133</v>
      </c>
      <c r="T110" s="26">
        <v>2.0</v>
      </c>
      <c r="U110" s="26">
        <v>4.0</v>
      </c>
      <c r="V110" s="26">
        <v>8.0</v>
      </c>
      <c r="W110" s="26">
        <v>2.0</v>
      </c>
      <c r="X110" s="26">
        <v>2.0</v>
      </c>
      <c r="Y110" s="26">
        <v>0.0</v>
      </c>
      <c r="Z110" s="26">
        <v>0.0</v>
      </c>
      <c r="AA110" s="26">
        <v>4.0</v>
      </c>
      <c r="AB110" s="26">
        <v>0.0</v>
      </c>
      <c r="AC110" s="30">
        <f t="shared" si="312"/>
        <v>14</v>
      </c>
      <c r="AD110" s="30">
        <f t="shared" si="313"/>
        <v>4</v>
      </c>
      <c r="AE110" s="30">
        <f t="shared" si="314"/>
        <v>4</v>
      </c>
      <c r="AF110" s="30">
        <f t="shared" si="315"/>
        <v>22</v>
      </c>
      <c r="AG110" s="4" t="str">
        <f t="shared" si="316"/>
        <v>L2 - Above Average</v>
      </c>
      <c r="AH110" s="4" t="str">
        <f t="shared" si="317"/>
        <v>L3 - Exceptional</v>
      </c>
      <c r="AI110" s="4" t="str">
        <f t="shared" si="318"/>
        <v>L1 - Below Average</v>
      </c>
      <c r="AJ110" s="4" t="str">
        <f t="shared" si="319"/>
        <v>L1 - Below Average</v>
      </c>
      <c r="AK110" s="4" t="str">
        <f t="shared" si="320"/>
        <v>Outstanding verbal skills! Your ability to understand, interpret, and express ideas through words is exceptional. Keep pushing the limits to master even more advanced language tasks.</v>
      </c>
      <c r="AL110" s="4" t="str">
        <f t="shared" ref="AL110:AM110" si="328">SWITCH(AI110,"L1 -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0" s="4" t="str">
        <f t="shared" si="328"/>
        <v>Your performance indicates that there’s room for improvement in understanding and applying quantitative concepts. With more practice, you can strengthen your skills in this area.</v>
      </c>
      <c r="AN110" s="4" t="str">
        <f t="shared" si="322"/>
        <v>You have a strong foundation and are performing well across all categories. Keep up the great work and aim for continuous improvement to achieve even higher levels of performance.</v>
      </c>
      <c r="AO110" s="26" t="s">
        <v>373</v>
      </c>
      <c r="AP110" s="26">
        <v>9.0</v>
      </c>
      <c r="AQ110" s="26">
        <v>6.0</v>
      </c>
      <c r="AR110" s="26">
        <v>10.0</v>
      </c>
      <c r="AS110" s="26">
        <v>3.0</v>
      </c>
      <c r="AT110" s="26">
        <v>28.0</v>
      </c>
      <c r="AU110" s="26">
        <v>7.0</v>
      </c>
      <c r="AV110" s="31" t="str">
        <f t="shared" si="323"/>
        <v>L1 - MAANG</v>
      </c>
      <c r="AW110" s="32" t="str">
        <f t="shared" si="14"/>
        <v>L1</v>
      </c>
      <c r="AX110" s="32" t="str">
        <f t="shared" si="15"/>
        <v>MAANG</v>
      </c>
      <c r="AY110" s="26" t="str">
        <f t="shared" si="324"/>
        <v>Top-tier companies like MAANG and high-performing teams in GCCs. </v>
      </c>
      <c r="AZ110" s="26" t="str">
        <f t="shared" si="325"/>
        <v>Your advanced knowledge makes you ideal for roles like Software Engineer, Algorithm Developer, or Data Scientist in challenging, high-impact environments.</v>
      </c>
      <c r="BA110" s="38">
        <v>0.0</v>
      </c>
      <c r="BB110" s="39">
        <v>0.0</v>
      </c>
      <c r="BC110" s="40">
        <v>0.0</v>
      </c>
      <c r="BD110" s="36">
        <v>0.0</v>
      </c>
      <c r="BE110" s="37">
        <f t="shared" si="16"/>
        <v>0</v>
      </c>
      <c r="BF110" s="26">
        <v>0.0</v>
      </c>
      <c r="BG110" s="29" t="str">
        <f>if(BF110&lt;=6,"Level 1", if(#REF!&lt;=22,"Level 2",IF(#REF!&lt;=43,"Level 3","Level 4")))</f>
        <v>Level 1</v>
      </c>
      <c r="BH110" s="29" t="str">
        <f t="shared" si="32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1">
      <c r="A111" s="27" t="s">
        <v>374</v>
      </c>
      <c r="B111" s="28" t="str">
        <f t="shared" si="2"/>
        <v>KEERTHANA N RAJ</v>
      </c>
      <c r="C111" s="27" t="s">
        <v>375</v>
      </c>
      <c r="D111" s="29" t="b">
        <v>0</v>
      </c>
      <c r="E111" s="26" t="b">
        <v>1</v>
      </c>
      <c r="F111" s="26" t="b">
        <v>1</v>
      </c>
      <c r="S111" s="26" t="s">
        <v>133</v>
      </c>
      <c r="T111" s="26">
        <v>2.0</v>
      </c>
      <c r="U111" s="26">
        <v>2.0</v>
      </c>
      <c r="V111" s="26">
        <v>8.0</v>
      </c>
      <c r="W111" s="26">
        <v>1.0</v>
      </c>
      <c r="X111" s="26">
        <v>2.0</v>
      </c>
      <c r="Y111" s="26">
        <v>0.0</v>
      </c>
      <c r="Z111" s="26">
        <v>0.0</v>
      </c>
      <c r="AA111" s="26">
        <v>4.0</v>
      </c>
      <c r="AB111" s="26">
        <v>0.0</v>
      </c>
      <c r="AC111" s="30">
        <f t="shared" si="312"/>
        <v>12</v>
      </c>
      <c r="AD111" s="30">
        <f t="shared" si="313"/>
        <v>3</v>
      </c>
      <c r="AE111" s="30">
        <f t="shared" si="314"/>
        <v>4</v>
      </c>
      <c r="AF111" s="30">
        <f t="shared" si="315"/>
        <v>19</v>
      </c>
      <c r="AG111" s="4" t="str">
        <f t="shared" si="316"/>
        <v>L2 - Above Average</v>
      </c>
      <c r="AH111" s="4" t="str">
        <f t="shared" si="317"/>
        <v>L3 - Exceptional</v>
      </c>
      <c r="AI111" s="4" t="str">
        <f t="shared" si="318"/>
        <v>L1 - Below Average</v>
      </c>
      <c r="AJ111" s="4" t="str">
        <f t="shared" si="319"/>
        <v>L1 - Below Average</v>
      </c>
      <c r="AK111" s="4" t="str">
        <f t="shared" si="320"/>
        <v>Outstanding verbal skills! Your ability to understand, interpret, and express ideas through words is exceptional. Keep pushing the limits to master even more advanced language tasks.</v>
      </c>
      <c r="AL111" s="4" t="str">
        <f t="shared" ref="AL111:AM111" si="329">SWITCH(AI111,"L1 -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1" s="4" t="str">
        <f t="shared" si="329"/>
        <v>Your performance indicates that there’s room for improvement in understanding and applying quantitative concepts. With more practice, you can strengthen your skills in this area.</v>
      </c>
      <c r="AN111" s="4" t="str">
        <f t="shared" si="322"/>
        <v>You have a strong foundation and are performing well across all categories. Keep up the great work and aim for continuous improvement to achieve even higher levels of performance.</v>
      </c>
      <c r="AO111" s="26" t="s">
        <v>376</v>
      </c>
      <c r="AP111" s="26">
        <v>0.0</v>
      </c>
      <c r="AQ111" s="26">
        <v>0.0</v>
      </c>
      <c r="AR111" s="26">
        <v>4.0</v>
      </c>
      <c r="AS111" s="26">
        <v>3.0</v>
      </c>
      <c r="AT111" s="26">
        <v>7.0</v>
      </c>
      <c r="AU111" s="26">
        <v>1.75</v>
      </c>
      <c r="AV111" s="31" t="str">
        <f t="shared" si="323"/>
        <v>L3 - GSI</v>
      </c>
      <c r="AW111" s="32" t="str">
        <f t="shared" si="14"/>
        <v>L3</v>
      </c>
      <c r="AX111" s="32" t="str">
        <f t="shared" si="15"/>
        <v>GSI</v>
      </c>
      <c r="AY111" s="26" t="str">
        <f t="shared" si="324"/>
        <v>Entry-level roles in service-based companies or startups.</v>
      </c>
      <c r="AZ111" s="26" t="str">
        <f t="shared" si="325"/>
        <v>You currently fit roles such as Junior Developer, Support Engineer, or Test Engineer. Build on your fundamentals to grow into advanced positions.</v>
      </c>
      <c r="BA111" s="38">
        <v>0.0</v>
      </c>
      <c r="BB111" s="39">
        <v>0.0</v>
      </c>
      <c r="BC111" s="40">
        <v>0.0</v>
      </c>
      <c r="BD111" s="36">
        <v>0.0</v>
      </c>
      <c r="BE111" s="37">
        <f t="shared" si="16"/>
        <v>0</v>
      </c>
      <c r="BF111" s="26">
        <v>0.0</v>
      </c>
      <c r="BG111" s="29" t="str">
        <f>if(BF111&lt;=6,"Level 1", if(AR110&lt;=22,"Level 2",IF(AR110&lt;=43,"Level 3","Level 4")))</f>
        <v>Level 1</v>
      </c>
      <c r="BH111" s="29" t="str">
        <f t="shared" si="32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2">
      <c r="A112" s="28" t="s">
        <v>377</v>
      </c>
      <c r="B112" s="28" t="str">
        <f t="shared" si="2"/>
        <v>MAHADEVASWAMY M R</v>
      </c>
      <c r="C112" s="28" t="s">
        <v>378</v>
      </c>
      <c r="D112" s="26" t="b">
        <v>1</v>
      </c>
      <c r="E112" s="29" t="b">
        <v>0</v>
      </c>
      <c r="F112" s="29" t="b">
        <v>0</v>
      </c>
      <c r="G112" s="26">
        <v>5.0</v>
      </c>
      <c r="H112" s="26">
        <v>6.0</v>
      </c>
      <c r="I112" s="26">
        <v>6.0</v>
      </c>
      <c r="J112" s="26">
        <v>7.0</v>
      </c>
      <c r="K112" s="26">
        <v>3.0</v>
      </c>
      <c r="L112" s="42">
        <f t="shared" ref="L112:L113" si="330">SUM(H112:K112)</f>
        <v>22</v>
      </c>
      <c r="M112" s="42">
        <f t="shared" ref="M112:M113" si="331">IFERROR(ROUND((H112/L112)*100, 0), 0)
</f>
        <v>27</v>
      </c>
      <c r="N112" s="42">
        <f t="shared" ref="N112:N113" si="332">IFERROR(ROUND((I112/L112)*100, 0), 0)
</f>
        <v>27</v>
      </c>
      <c r="O112" s="42">
        <f t="shared" ref="O112:O113" si="333">IFERROR(ROUND((J112/L112)*100, 0), 0)
</f>
        <v>32</v>
      </c>
      <c r="P112" s="42">
        <f t="shared" ref="P112:P113" si="334">IFERROR(ROUND((J112/L112)*100, 0), 0)
</f>
        <v>32</v>
      </c>
      <c r="Q112" s="26" t="s">
        <v>215</v>
      </c>
      <c r="R112" s="50" t="s">
        <v>216</v>
      </c>
      <c r="S112" s="26" t="s">
        <v>133</v>
      </c>
      <c r="AF112" s="30"/>
      <c r="AG112" s="4"/>
      <c r="AH112" s="4"/>
      <c r="AI112" s="4"/>
      <c r="AJ112" s="4"/>
      <c r="AK112" s="4"/>
      <c r="AL112" s="4"/>
      <c r="AM112" s="4"/>
      <c r="AN112" s="4"/>
      <c r="AV112" s="31"/>
      <c r="AW112" s="32" t="str">
        <f t="shared" si="14"/>
        <v>-</v>
      </c>
      <c r="AX112" s="32" t="str">
        <f t="shared" si="15"/>
        <v>-</v>
      </c>
      <c r="BA112" s="33"/>
      <c r="BB112" s="34"/>
      <c r="BC112" s="35"/>
      <c r="BD112" s="36">
        <v>0.0</v>
      </c>
      <c r="BE112" s="37">
        <f t="shared" si="16"/>
        <v>0</v>
      </c>
    </row>
    <row r="113">
      <c r="A113" s="28" t="s">
        <v>379</v>
      </c>
      <c r="B113" s="28" t="str">
        <f t="shared" si="2"/>
        <v>AISHWARYA M</v>
      </c>
      <c r="C113" s="28" t="s">
        <v>380</v>
      </c>
      <c r="D113" s="26" t="b">
        <v>1</v>
      </c>
      <c r="E113" s="29" t="b">
        <v>0</v>
      </c>
      <c r="F113" s="29" t="b">
        <v>0</v>
      </c>
      <c r="G113" s="26">
        <v>5.0</v>
      </c>
      <c r="H113" s="26">
        <v>4.0</v>
      </c>
      <c r="I113" s="26">
        <v>6.0</v>
      </c>
      <c r="J113" s="26">
        <v>7.0</v>
      </c>
      <c r="K113" s="26">
        <v>3.0</v>
      </c>
      <c r="L113" s="42">
        <f t="shared" si="330"/>
        <v>20</v>
      </c>
      <c r="M113" s="42">
        <f t="shared" si="331"/>
        <v>20</v>
      </c>
      <c r="N113" s="42">
        <f t="shared" si="332"/>
        <v>30</v>
      </c>
      <c r="O113" s="42">
        <f t="shared" si="333"/>
        <v>35</v>
      </c>
      <c r="P113" s="42">
        <f t="shared" si="334"/>
        <v>35</v>
      </c>
      <c r="Q113" s="26" t="s">
        <v>81</v>
      </c>
      <c r="R113" s="50" t="s">
        <v>82</v>
      </c>
      <c r="S113" s="26" t="s">
        <v>221</v>
      </c>
      <c r="AF113" s="30"/>
      <c r="AG113" s="4"/>
      <c r="AH113" s="4"/>
      <c r="AI113" s="4"/>
      <c r="AJ113" s="4"/>
      <c r="AK113" s="4"/>
      <c r="AL113" s="4"/>
      <c r="AM113" s="4"/>
      <c r="AN113" s="4"/>
      <c r="AV113" s="31"/>
      <c r="AW113" s="32" t="str">
        <f t="shared" si="14"/>
        <v>-</v>
      </c>
      <c r="AX113" s="32" t="str">
        <f t="shared" si="15"/>
        <v>-</v>
      </c>
      <c r="BA113" s="33"/>
      <c r="BB113" s="34"/>
      <c r="BC113" s="35"/>
      <c r="BD113" s="36">
        <v>0.0</v>
      </c>
      <c r="BE113" s="37">
        <f t="shared" si="16"/>
        <v>0</v>
      </c>
    </row>
    <row r="114">
      <c r="A114" s="27" t="s">
        <v>381</v>
      </c>
      <c r="B114" s="28" t="str">
        <f t="shared" si="2"/>
        <v>LIKHITHA DN</v>
      </c>
      <c r="C114" s="27" t="s">
        <v>382</v>
      </c>
      <c r="D114" s="29" t="b">
        <v>0</v>
      </c>
      <c r="E114" s="26" t="b">
        <v>1</v>
      </c>
      <c r="F114" s="26" t="b">
        <v>1</v>
      </c>
      <c r="S114" s="26" t="s">
        <v>133</v>
      </c>
      <c r="T114" s="26">
        <v>3.0</v>
      </c>
      <c r="U114" s="26">
        <v>0.0</v>
      </c>
      <c r="V114" s="26">
        <v>5.0</v>
      </c>
      <c r="W114" s="26">
        <v>1.0</v>
      </c>
      <c r="X114" s="26">
        <v>0.0</v>
      </c>
      <c r="Y114" s="26">
        <v>0.0</v>
      </c>
      <c r="Z114" s="26">
        <v>0.0</v>
      </c>
      <c r="AA114" s="26">
        <v>2.0</v>
      </c>
      <c r="AB114" s="26">
        <v>0.0</v>
      </c>
      <c r="AC114" s="30">
        <f t="shared" ref="AC114:AC129" si="336">T114+U114+V114</f>
        <v>8</v>
      </c>
      <c r="AD114" s="30">
        <f t="shared" ref="AD114:AD129" si="337">W114+X114+Y114</f>
        <v>1</v>
      </c>
      <c r="AE114" s="30">
        <f t="shared" ref="AE114:AE129" si="338">Z114+AA114+AB114</f>
        <v>2</v>
      </c>
      <c r="AF114" s="30">
        <f>SUM(T114:AB114)</f>
        <v>11</v>
      </c>
      <c r="AG114" s="4" t="str">
        <f>IF(AF114&lt;=8, "L1 - Below Average", IF(AF114&lt;=26, "L2 - Above Average", IF(AF114&lt;=50, "L3 - Exceptional", "Out of Range")))</f>
        <v>L2 - Above Average</v>
      </c>
      <c r="AH114" s="4" t="str">
        <f>IF((T114+U114+V114)&lt;=3, "L1 - Below Average", IF((T114+U114+V114)&lt;=11, "L2 - Above Average", IF((T114+U114+V114)&lt;=17, "L3 - Exceptional", "Out of Range")))</f>
        <v>L2 - Above Average</v>
      </c>
      <c r="AI114" s="4" t="str">
        <f>IF((W114+X114+Y114)&lt;=5, "L1 - Below Average", IF((W114+X114+Y114)&lt;=9, "L2 - Above Average", IF((W114+X114+Y114)&lt;=15, "L3 - Exceptional", "Out of Range")))</f>
        <v>L1 - Below Average</v>
      </c>
      <c r="AJ114" s="4" t="str">
        <f>IF((Z114+AA114+AB114)&lt;=4, "L1 - Below Average", IF((Z114+AA114+AB114)&lt;=6, "L2 - Above Average", IF((Z114+AA114+AB114)&lt;=18, "L3 - Exceptional", "Out of Range")))</f>
        <v>L1 - Below Average</v>
      </c>
      <c r="AK114" s="4" t="str">
        <f>SWITCH(AH114,"L1 -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14" s="4" t="str">
        <f t="shared" ref="AL114:AM114" si="335">SWITCH(AI114,"L1 -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4" s="4" t="str">
        <f t="shared" si="335"/>
        <v>Your performance indicates that there’s room for improvement in understanding and applying quantitative concepts. With more practice, you can strengthen your skills in this area.</v>
      </c>
      <c r="AN114" s="4" t="str">
        <f>SWITCH(AG114,"L1 -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14" s="26" t="s">
        <v>383</v>
      </c>
      <c r="AP114" s="26">
        <v>0.0</v>
      </c>
      <c r="AQ114" s="26">
        <v>0.0</v>
      </c>
      <c r="AR114" s="26">
        <v>0.0</v>
      </c>
      <c r="AS114" s="26">
        <v>0.0</v>
      </c>
      <c r="AT114" s="26">
        <v>0.0</v>
      </c>
      <c r="AU114" s="26">
        <v>0.0</v>
      </c>
      <c r="AV114" s="31" t="str">
        <f>IF(AU114&lt;=1, "L4 - Basics", IF(AU114&lt;=3, "L3 - GSI", IF(AU114&lt;=6, "L2 - GCC", "L1 - MAANG")))</f>
        <v>L4 - Basics</v>
      </c>
      <c r="AW114" s="32" t="str">
        <f t="shared" si="14"/>
        <v>L4</v>
      </c>
      <c r="AX114" s="32" t="str">
        <f t="shared" si="15"/>
        <v>BASIC</v>
      </c>
      <c r="AY114" s="26" t="str">
        <f>SWITCH(AV114,"L1 -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114" s="26" t="str">
        <f>SWITCH(AV114,"L1 -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114" s="38">
        <v>0.0</v>
      </c>
      <c r="BB114" s="39">
        <v>0.0</v>
      </c>
      <c r="BC114" s="40">
        <v>0.0</v>
      </c>
      <c r="BD114" s="36">
        <v>0.0</v>
      </c>
      <c r="BE114" s="37">
        <f t="shared" si="16"/>
        <v>0</v>
      </c>
      <c r="BF114" s="26">
        <v>0.0</v>
      </c>
      <c r="BG114" s="29" t="str">
        <f>if(BF114&lt;=6,"Level 1", if(AR113&lt;=22,"Level 2",IF(AR113&lt;=43,"Level 3","Level 4")))</f>
        <v>Level 1</v>
      </c>
      <c r="BH114" s="29" t="str">
        <f>SWITCH(BG114,"Level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5">
      <c r="A115" s="27" t="s">
        <v>384</v>
      </c>
      <c r="B115" s="28" t="str">
        <f t="shared" si="2"/>
        <v>BABYSHALINI M</v>
      </c>
      <c r="C115" s="27" t="s">
        <v>385</v>
      </c>
      <c r="D115" s="29" t="b">
        <v>0</v>
      </c>
      <c r="E115" s="26" t="b">
        <v>1</v>
      </c>
      <c r="F115" s="29" t="b">
        <v>0</v>
      </c>
      <c r="S115" s="4" t="s">
        <v>221</v>
      </c>
      <c r="T115" s="30">
        <v>3.0</v>
      </c>
      <c r="U115" s="30">
        <v>6.0</v>
      </c>
      <c r="V115" s="30">
        <v>8.0</v>
      </c>
      <c r="W115" s="30">
        <v>3.0</v>
      </c>
      <c r="X115" s="30">
        <v>2.0</v>
      </c>
      <c r="Y115" s="30">
        <v>3.0</v>
      </c>
      <c r="Z115" s="30">
        <v>0.0</v>
      </c>
      <c r="AA115" s="30">
        <v>4.0</v>
      </c>
      <c r="AB115" s="30">
        <v>3.0</v>
      </c>
      <c r="AC115" s="30">
        <f t="shared" si="336"/>
        <v>17</v>
      </c>
      <c r="AD115" s="30">
        <f t="shared" si="337"/>
        <v>8</v>
      </c>
      <c r="AE115" s="30">
        <f t="shared" si="338"/>
        <v>7</v>
      </c>
      <c r="AF115" s="30"/>
      <c r="AG115" s="4"/>
      <c r="AH115" s="4"/>
      <c r="AI115" s="4"/>
      <c r="AJ115" s="4"/>
      <c r="AK115" s="4"/>
      <c r="AL115" s="4"/>
      <c r="AM115" s="4"/>
      <c r="AN115" s="4"/>
      <c r="AV115" s="31"/>
      <c r="AW115" s="32" t="str">
        <f t="shared" si="14"/>
        <v>-</v>
      </c>
      <c r="AX115" s="32" t="str">
        <f t="shared" si="15"/>
        <v>-</v>
      </c>
      <c r="BA115" s="33"/>
      <c r="BB115" s="34"/>
      <c r="BC115" s="35"/>
      <c r="BD115" s="36">
        <v>0.0</v>
      </c>
      <c r="BE115" s="37">
        <f t="shared" si="16"/>
        <v>0</v>
      </c>
    </row>
    <row r="116">
      <c r="A116" s="27" t="s">
        <v>386</v>
      </c>
      <c r="B116" s="28" t="str">
        <f t="shared" si="2"/>
        <v>MANISHA K M</v>
      </c>
      <c r="C116" s="27" t="s">
        <v>387</v>
      </c>
      <c r="D116" s="29" t="b">
        <v>0</v>
      </c>
      <c r="E116" s="26" t="b">
        <v>1</v>
      </c>
      <c r="F116" s="26" t="b">
        <v>1</v>
      </c>
      <c r="S116" s="26" t="s">
        <v>133</v>
      </c>
      <c r="T116" s="26">
        <v>3.0</v>
      </c>
      <c r="U116" s="26">
        <v>0.0</v>
      </c>
      <c r="V116" s="26">
        <v>5.0</v>
      </c>
      <c r="W116" s="26">
        <v>1.0</v>
      </c>
      <c r="X116" s="26">
        <v>0.0</v>
      </c>
      <c r="Y116" s="26">
        <v>0.0</v>
      </c>
      <c r="Z116" s="26">
        <v>0.0</v>
      </c>
      <c r="AA116" s="26">
        <v>2.0</v>
      </c>
      <c r="AB116" s="26">
        <v>0.0</v>
      </c>
      <c r="AC116" s="30">
        <f t="shared" si="336"/>
        <v>8</v>
      </c>
      <c r="AD116" s="30">
        <f t="shared" si="337"/>
        <v>1</v>
      </c>
      <c r="AE116" s="30">
        <f t="shared" si="338"/>
        <v>2</v>
      </c>
      <c r="AF116" s="30">
        <f t="shared" ref="AF116:AF127" si="340">SUM(T116:AB116)</f>
        <v>11</v>
      </c>
      <c r="AG116" s="4" t="str">
        <f t="shared" ref="AG116:AG129" si="341">IF(AF116&lt;=8, "L1 - Below Average", IF(AF116&lt;=26, "L2 - Above Average", IF(AF116&lt;=50, "L3 - Exceptional", "Out of Range")))</f>
        <v>L2 - Above Average</v>
      </c>
      <c r="AH116" s="4" t="str">
        <f t="shared" ref="AH116:AH129" si="342">IF((T116+U116+V116)&lt;=3, "L1 - Below Average", IF((T116+U116+V116)&lt;=11, "L2 - Above Average", IF((T116+U116+V116)&lt;=17, "L3 - Exceptional", "Out of Range")))</f>
        <v>L2 - Above Average</v>
      </c>
      <c r="AI116" s="4" t="str">
        <f t="shared" ref="AI116:AI129" si="343">IF((W116+X116+Y116)&lt;=5, "L1 - Below Average", IF((W116+X116+Y116)&lt;=9, "L2 - Above Average", IF((W116+X116+Y116)&lt;=15, "L3 - Exceptional", "Out of Range")))</f>
        <v>L1 - Below Average</v>
      </c>
      <c r="AJ116" s="4" t="str">
        <f t="shared" ref="AJ116:AJ129" si="344">IF((Z116+AA116+AB116)&lt;=4, "L1 - Below Average", IF((Z116+AA116+AB116)&lt;=6, "L2 - Above Average", IF((Z116+AA116+AB116)&lt;=18, "L3 - Exceptional", "Out of Range")))</f>
        <v>L1 - Below Average</v>
      </c>
      <c r="AK116" s="4" t="str">
        <f t="shared" ref="AK116:AK129" si="345">SWITCH(AH116,"L1 -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16" s="4" t="str">
        <f t="shared" ref="AL116:AM116" si="339">SWITCH(AI116,"L1 -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6" s="4" t="str">
        <f t="shared" si="339"/>
        <v>Your performance indicates that there’s room for improvement in understanding and applying quantitative concepts. With more practice, you can strengthen your skills in this area.</v>
      </c>
      <c r="AN116" s="4" t="str">
        <f t="shared" ref="AN116:AN129" si="347">SWITCH(AG116,"L1 -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16" s="26" t="s">
        <v>388</v>
      </c>
      <c r="AP116" s="26">
        <v>0.0</v>
      </c>
      <c r="AQ116" s="26">
        <v>0.0</v>
      </c>
      <c r="AR116" s="26">
        <v>0.0</v>
      </c>
      <c r="AS116" s="26">
        <v>0.0</v>
      </c>
      <c r="AT116" s="26">
        <v>0.0</v>
      </c>
      <c r="AU116" s="26">
        <v>0.0</v>
      </c>
      <c r="AV116" s="31" t="str">
        <f t="shared" ref="AV116:AV129" si="348">IF(AU116&lt;=1, "L4 - Basics", IF(AU116&lt;=3, "L3 - GSI", IF(AU116&lt;=6, "L2 - GCC", "L1 - MAANG")))</f>
        <v>L4 - Basics</v>
      </c>
      <c r="AW116" s="32" t="str">
        <f t="shared" si="14"/>
        <v>L4</v>
      </c>
      <c r="AX116" s="32" t="str">
        <f t="shared" si="15"/>
        <v>BASIC</v>
      </c>
      <c r="AY116" s="26" t="str">
        <f t="shared" ref="AY116:AY129" si="349">SWITCH(AV116,"L1 -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116" s="26" t="str">
        <f t="shared" ref="AZ116:AZ129" si="350">SWITCH(AV116,"L1 -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116" s="38">
        <v>0.0</v>
      </c>
      <c r="BB116" s="39">
        <v>0.0</v>
      </c>
      <c r="BC116" s="40">
        <v>0.0</v>
      </c>
      <c r="BD116" s="36">
        <v>0.0</v>
      </c>
      <c r="BE116" s="37">
        <f t="shared" si="16"/>
        <v>0</v>
      </c>
      <c r="BF116" s="26">
        <v>0.0</v>
      </c>
      <c r="BG116" s="29" t="str">
        <f>if(BF116&lt;=6,"Level 1", if(#REF!&lt;=22,"Level 2",IF(#REF!&lt;=43,"Level 3","Level 4")))</f>
        <v>Level 1</v>
      </c>
      <c r="BH116" s="29" t="str">
        <f t="shared" ref="BH116:BH129" si="351">SWITCH(BG116,"Level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7">
      <c r="A117" s="27" t="s">
        <v>389</v>
      </c>
      <c r="B117" s="28" t="str">
        <f t="shared" si="2"/>
        <v>MANOJ S</v>
      </c>
      <c r="C117" s="27" t="s">
        <v>390</v>
      </c>
      <c r="D117" s="29" t="b">
        <v>0</v>
      </c>
      <c r="E117" s="26" t="b">
        <v>1</v>
      </c>
      <c r="F117" s="26" t="b">
        <v>1</v>
      </c>
      <c r="S117" s="26" t="s">
        <v>133</v>
      </c>
      <c r="T117" s="26">
        <v>2.0</v>
      </c>
      <c r="U117" s="26">
        <v>4.0</v>
      </c>
      <c r="V117" s="26">
        <v>3.0</v>
      </c>
      <c r="W117" s="26">
        <v>3.0</v>
      </c>
      <c r="X117" s="26">
        <v>0.0</v>
      </c>
      <c r="Y117" s="26">
        <v>0.0</v>
      </c>
      <c r="Z117" s="26">
        <v>0.0</v>
      </c>
      <c r="AA117" s="26">
        <v>2.0</v>
      </c>
      <c r="AB117" s="26">
        <v>3.0</v>
      </c>
      <c r="AC117" s="30">
        <f t="shared" si="336"/>
        <v>9</v>
      </c>
      <c r="AD117" s="30">
        <f t="shared" si="337"/>
        <v>3</v>
      </c>
      <c r="AE117" s="30">
        <f t="shared" si="338"/>
        <v>5</v>
      </c>
      <c r="AF117" s="30">
        <f t="shared" si="340"/>
        <v>17</v>
      </c>
      <c r="AG117" s="4" t="str">
        <f t="shared" si="341"/>
        <v>L2 - Above Average</v>
      </c>
      <c r="AH117" s="4" t="str">
        <f t="shared" si="342"/>
        <v>L2 - Above Average</v>
      </c>
      <c r="AI117" s="4" t="str">
        <f t="shared" si="343"/>
        <v>L1 - Below Average</v>
      </c>
      <c r="AJ117" s="4" t="str">
        <f t="shared" si="344"/>
        <v>L2 - Above Average</v>
      </c>
      <c r="AK117" s="4" t="str">
        <f t="shared" si="345"/>
        <v>You’ve displayed strong verbal reasoning abilities, understanding complex texts and articulating ideas clearly. Continue to expand your vocabulary and comprehension to stay sharp.</v>
      </c>
      <c r="AL117" s="4" t="str">
        <f t="shared" ref="AL117:AM117" si="346">SWITCH(AI117,"L1 -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7" s="4" t="str">
        <f t="shared" si="346"/>
        <v>You’ve demonstrated a solid grasp of quantitative reasoning and problem-solving. Keep refining your skills for even greater efficiency and speed in tackling complex problems.</v>
      </c>
      <c r="AN117" s="4" t="str">
        <f t="shared" si="347"/>
        <v>You have a strong foundation and are performing well across all categories. Keep up the great work and aim for continuous improvement to achieve even higher levels of performance.</v>
      </c>
      <c r="AO117" s="26" t="s">
        <v>391</v>
      </c>
      <c r="AP117" s="26">
        <v>10.0</v>
      </c>
      <c r="AQ117" s="26">
        <v>10.0</v>
      </c>
      <c r="AR117" s="26">
        <v>10.0</v>
      </c>
      <c r="AS117" s="26">
        <v>9.0</v>
      </c>
      <c r="AT117" s="26">
        <v>39.0</v>
      </c>
      <c r="AU117" s="26">
        <v>9.75</v>
      </c>
      <c r="AV117" s="31" t="str">
        <f t="shared" si="348"/>
        <v>L1 - MAANG</v>
      </c>
      <c r="AW117" s="32" t="str">
        <f t="shared" si="14"/>
        <v>L1</v>
      </c>
      <c r="AX117" s="32" t="str">
        <f t="shared" si="15"/>
        <v>MAANG</v>
      </c>
      <c r="AY117" s="26" t="str">
        <f t="shared" si="349"/>
        <v>Top-tier companies like MAANG and high-performing teams in GCCs. </v>
      </c>
      <c r="AZ117" s="26" t="str">
        <f t="shared" si="350"/>
        <v>Your advanced knowledge makes you ideal for roles like Software Engineer, Algorithm Developer, or Data Scientist in challenging, high-impact environments.</v>
      </c>
      <c r="BA117" s="38">
        <v>0.0</v>
      </c>
      <c r="BB117" s="39">
        <v>0.0</v>
      </c>
      <c r="BC117" s="40">
        <v>0.0</v>
      </c>
      <c r="BD117" s="36">
        <v>0.0</v>
      </c>
      <c r="BE117" s="37">
        <f t="shared" si="16"/>
        <v>0</v>
      </c>
      <c r="BF117" s="26">
        <v>0.0</v>
      </c>
      <c r="BG117" s="29" t="str">
        <f t="shared" ref="BG117:BG123" si="353">if(BF117&lt;=6,"Level 1", if(AR116&lt;=22,"Level 2",IF(AR116&lt;=43,"Level 3","Level 4")))</f>
        <v>Level 1</v>
      </c>
      <c r="BH117"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8">
      <c r="A118" s="27" t="s">
        <v>392</v>
      </c>
      <c r="B118" s="28" t="str">
        <f t="shared" si="2"/>
        <v>MONIKA M S</v>
      </c>
      <c r="C118" s="27" t="s">
        <v>393</v>
      </c>
      <c r="D118" s="29" t="b">
        <v>0</v>
      </c>
      <c r="E118" s="26" t="b">
        <v>1</v>
      </c>
      <c r="F118" s="26" t="b">
        <v>1</v>
      </c>
      <c r="S118" s="26" t="s">
        <v>133</v>
      </c>
      <c r="T118" s="26">
        <v>1.0</v>
      </c>
      <c r="U118" s="26">
        <v>2.0</v>
      </c>
      <c r="V118" s="26">
        <v>3.0</v>
      </c>
      <c r="W118" s="26">
        <v>2.0</v>
      </c>
      <c r="X118" s="26">
        <v>2.0</v>
      </c>
      <c r="Y118" s="26">
        <v>3.0</v>
      </c>
      <c r="Z118" s="26">
        <v>0.0</v>
      </c>
      <c r="AA118" s="26">
        <v>4.0</v>
      </c>
      <c r="AB118" s="26">
        <v>3.0</v>
      </c>
      <c r="AC118" s="30">
        <f t="shared" si="336"/>
        <v>6</v>
      </c>
      <c r="AD118" s="30">
        <f t="shared" si="337"/>
        <v>7</v>
      </c>
      <c r="AE118" s="30">
        <f t="shared" si="338"/>
        <v>7</v>
      </c>
      <c r="AF118" s="30">
        <f t="shared" si="340"/>
        <v>20</v>
      </c>
      <c r="AG118" s="4" t="str">
        <f t="shared" si="341"/>
        <v>L2 - Above Average</v>
      </c>
      <c r="AH118" s="4" t="str">
        <f t="shared" si="342"/>
        <v>L2 - Above Average</v>
      </c>
      <c r="AI118" s="4" t="str">
        <f t="shared" si="343"/>
        <v>L2 - Above Average</v>
      </c>
      <c r="AJ118" s="4" t="str">
        <f t="shared" si="344"/>
        <v>L3 - Exceptional</v>
      </c>
      <c r="AK118" s="4" t="str">
        <f t="shared" si="345"/>
        <v>You’ve displayed strong verbal reasoning abilities, understanding complex texts and articulating ideas clearly. Continue to expand your vocabulary and comprehension to stay sharp.</v>
      </c>
      <c r="AL118" s="4" t="str">
        <f t="shared" ref="AL118:AM118" si="352">SWITCH(AI118,"L1 -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18" s="4" t="str">
        <f t="shared" si="352"/>
        <v>Excellent work! You have shown exceptional aptitude in quantitative reasoning, tackling problems with ease and accuracy. Keep up the great work, and challenge yourself further to stay ahead.</v>
      </c>
      <c r="AN118" s="4" t="str">
        <f t="shared" si="347"/>
        <v>You have a strong foundation and are performing well across all categories. Keep up the great work and aim for continuous improvement to achieve even higher levels of performance.</v>
      </c>
      <c r="AO118" s="26" t="s">
        <v>394</v>
      </c>
      <c r="AP118" s="26">
        <v>6.0</v>
      </c>
      <c r="AQ118" s="26">
        <v>1.0</v>
      </c>
      <c r="AR118" s="26">
        <v>3.0</v>
      </c>
      <c r="AS118" s="26">
        <v>3.0</v>
      </c>
      <c r="AT118" s="26">
        <v>13.0</v>
      </c>
      <c r="AU118" s="26">
        <v>3.25</v>
      </c>
      <c r="AV118" s="31" t="str">
        <f t="shared" si="348"/>
        <v>L2 - GCC</v>
      </c>
      <c r="AW118" s="32" t="str">
        <f t="shared" si="14"/>
        <v>L2</v>
      </c>
      <c r="AX118" s="32" t="str">
        <f t="shared" si="15"/>
        <v>GCC</v>
      </c>
      <c r="AY118" s="26" t="str">
        <f t="shared" si="349"/>
        <v>Roles in GCCs, GSIs or mid-tier product companies.</v>
      </c>
      <c r="AZ118" s="26" t="str">
        <f t="shared" si="350"/>
        <v>Your solid understanding of algorithms and data structures fits roles like Backend Developer or Application Engineer.</v>
      </c>
      <c r="BA118" s="38">
        <v>0.0</v>
      </c>
      <c r="BB118" s="39">
        <v>0.0</v>
      </c>
      <c r="BC118" s="40">
        <v>0.0</v>
      </c>
      <c r="BD118" s="36">
        <v>0.0</v>
      </c>
      <c r="BE118" s="37">
        <f t="shared" si="16"/>
        <v>0</v>
      </c>
      <c r="BF118" s="26">
        <v>0.0</v>
      </c>
      <c r="BG118" s="29" t="str">
        <f t="shared" si="353"/>
        <v>Level 1</v>
      </c>
      <c r="BH118"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9">
      <c r="A119" s="27" t="s">
        <v>395</v>
      </c>
      <c r="B119" s="28" t="str">
        <f t="shared" si="2"/>
        <v>NAYANA T P</v>
      </c>
      <c r="C119" s="27" t="s">
        <v>396</v>
      </c>
      <c r="D119" s="29" t="b">
        <v>0</v>
      </c>
      <c r="E119" s="26" t="b">
        <v>1</v>
      </c>
      <c r="F119" s="26" t="b">
        <v>1</v>
      </c>
      <c r="S119" s="26" t="s">
        <v>133</v>
      </c>
      <c r="T119" s="26">
        <v>2.0</v>
      </c>
      <c r="U119" s="26">
        <v>2.0</v>
      </c>
      <c r="V119" s="26">
        <v>5.0</v>
      </c>
      <c r="W119" s="26">
        <v>2.0</v>
      </c>
      <c r="X119" s="26">
        <v>0.0</v>
      </c>
      <c r="Y119" s="26">
        <v>0.0</v>
      </c>
      <c r="Z119" s="26">
        <v>0.0</v>
      </c>
      <c r="AA119" s="26">
        <v>2.0</v>
      </c>
      <c r="AB119" s="26">
        <v>3.0</v>
      </c>
      <c r="AC119" s="30">
        <f t="shared" si="336"/>
        <v>9</v>
      </c>
      <c r="AD119" s="30">
        <f t="shared" si="337"/>
        <v>2</v>
      </c>
      <c r="AE119" s="30">
        <f t="shared" si="338"/>
        <v>5</v>
      </c>
      <c r="AF119" s="30">
        <f t="shared" si="340"/>
        <v>16</v>
      </c>
      <c r="AG119" s="4" t="str">
        <f t="shared" si="341"/>
        <v>L2 - Above Average</v>
      </c>
      <c r="AH119" s="4" t="str">
        <f t="shared" si="342"/>
        <v>L2 - Above Average</v>
      </c>
      <c r="AI119" s="4" t="str">
        <f t="shared" si="343"/>
        <v>L1 - Below Average</v>
      </c>
      <c r="AJ119" s="4" t="str">
        <f t="shared" si="344"/>
        <v>L2 - Above Average</v>
      </c>
      <c r="AK119" s="4" t="str">
        <f t="shared" si="345"/>
        <v>You’ve displayed strong verbal reasoning abilities, understanding complex texts and articulating ideas clearly. Continue to expand your vocabulary and comprehension to stay sharp.</v>
      </c>
      <c r="AL119" s="4" t="str">
        <f t="shared" ref="AL119:AM119" si="354">SWITCH(AI119,"L1 -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9" s="4" t="str">
        <f t="shared" si="354"/>
        <v>You’ve demonstrated a solid grasp of quantitative reasoning and problem-solving. Keep refining your skills for even greater efficiency and speed in tackling complex problems.</v>
      </c>
      <c r="AN119" s="4" t="str">
        <f t="shared" si="347"/>
        <v>You have a strong foundation and are performing well across all categories. Keep up the great work and aim for continuous improvement to achieve even higher levels of performance.</v>
      </c>
      <c r="AO119" s="26" t="s">
        <v>397</v>
      </c>
      <c r="AP119" s="26">
        <v>0.0</v>
      </c>
      <c r="AQ119" s="26">
        <v>0.0</v>
      </c>
      <c r="AR119" s="26">
        <v>0.0</v>
      </c>
      <c r="AS119" s="26">
        <v>4.0</v>
      </c>
      <c r="AT119" s="26">
        <v>4.0</v>
      </c>
      <c r="AU119" s="26">
        <v>1.0</v>
      </c>
      <c r="AV119" s="31" t="str">
        <f t="shared" si="348"/>
        <v>L4 - Basics</v>
      </c>
      <c r="AW119" s="32" t="str">
        <f t="shared" si="14"/>
        <v>L4</v>
      </c>
      <c r="AX119" s="32" t="str">
        <f t="shared" si="15"/>
        <v>BASIC</v>
      </c>
      <c r="AY119" s="26" t="str">
        <f t="shared" si="349"/>
        <v>Technical support, manual testing, or internships.</v>
      </c>
      <c r="AZ119" s="26" t="str">
        <f t="shared" si="350"/>
        <v>Focus on improving syntax, debugging, and algorithms to advance your career.</v>
      </c>
      <c r="BA119" s="38">
        <v>0.0</v>
      </c>
      <c r="BB119" s="39">
        <v>0.0</v>
      </c>
      <c r="BC119" s="40">
        <v>0.0</v>
      </c>
      <c r="BD119" s="36">
        <v>0.0</v>
      </c>
      <c r="BE119" s="37">
        <f t="shared" si="16"/>
        <v>0</v>
      </c>
      <c r="BF119" s="26">
        <v>0.0</v>
      </c>
      <c r="BG119" s="29" t="str">
        <f t="shared" si="353"/>
        <v>Level 1</v>
      </c>
      <c r="BH119"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0">
      <c r="A120" s="27" t="s">
        <v>398</v>
      </c>
      <c r="B120" s="28" t="str">
        <f t="shared" si="2"/>
        <v>PAVAN GOWDA T S</v>
      </c>
      <c r="C120" s="27" t="s">
        <v>399</v>
      </c>
      <c r="D120" s="29" t="b">
        <v>0</v>
      </c>
      <c r="E120" s="26" t="b">
        <v>1</v>
      </c>
      <c r="F120" s="26" t="b">
        <v>1</v>
      </c>
      <c r="S120" s="26" t="s">
        <v>133</v>
      </c>
      <c r="T120" s="26">
        <v>3.0</v>
      </c>
      <c r="U120" s="26">
        <v>2.0</v>
      </c>
      <c r="V120" s="26">
        <v>3.0</v>
      </c>
      <c r="W120" s="26">
        <v>1.0</v>
      </c>
      <c r="X120" s="26">
        <v>0.0</v>
      </c>
      <c r="Y120" s="26">
        <v>0.0</v>
      </c>
      <c r="Z120" s="26">
        <v>0.0</v>
      </c>
      <c r="AA120" s="26">
        <v>2.0</v>
      </c>
      <c r="AB120" s="26">
        <v>6.0</v>
      </c>
      <c r="AC120" s="30">
        <f t="shared" si="336"/>
        <v>8</v>
      </c>
      <c r="AD120" s="30">
        <f t="shared" si="337"/>
        <v>1</v>
      </c>
      <c r="AE120" s="30">
        <f t="shared" si="338"/>
        <v>8</v>
      </c>
      <c r="AF120" s="30">
        <f t="shared" si="340"/>
        <v>17</v>
      </c>
      <c r="AG120" s="4" t="str">
        <f t="shared" si="341"/>
        <v>L2 - Above Average</v>
      </c>
      <c r="AH120" s="4" t="str">
        <f t="shared" si="342"/>
        <v>L2 - Above Average</v>
      </c>
      <c r="AI120" s="4" t="str">
        <f t="shared" si="343"/>
        <v>L1 - Below Average</v>
      </c>
      <c r="AJ120" s="4" t="str">
        <f t="shared" si="344"/>
        <v>L3 - Exceptional</v>
      </c>
      <c r="AK120" s="4" t="str">
        <f t="shared" si="345"/>
        <v>You’ve displayed strong verbal reasoning abilities, understanding complex texts and articulating ideas clearly. Continue to expand your vocabulary and comprehension to stay sharp.</v>
      </c>
      <c r="AL120" s="4" t="str">
        <f t="shared" ref="AL120:AM120" si="355">SWITCH(AI120,"L1 -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0" s="4" t="str">
        <f t="shared" si="355"/>
        <v>Excellent work! You have shown exceptional aptitude in quantitative reasoning, tackling problems with ease and accuracy. Keep up the great work, and challenge yourself further to stay ahead.</v>
      </c>
      <c r="AN120" s="4" t="str">
        <f t="shared" si="347"/>
        <v>You have a strong foundation and are performing well across all categories. Keep up the great work and aim for continuous improvement to achieve even higher levels of performance.</v>
      </c>
      <c r="AO120" s="26" t="s">
        <v>400</v>
      </c>
      <c r="AP120" s="26">
        <v>6.0</v>
      </c>
      <c r="AQ120" s="26">
        <v>10.0</v>
      </c>
      <c r="AR120" s="26">
        <v>10.0</v>
      </c>
      <c r="AS120" s="26">
        <v>8.0</v>
      </c>
      <c r="AT120" s="26">
        <v>34.0</v>
      </c>
      <c r="AU120" s="26">
        <v>8.5</v>
      </c>
      <c r="AV120" s="31" t="str">
        <f t="shared" si="348"/>
        <v>L1 - MAANG</v>
      </c>
      <c r="AW120" s="32" t="str">
        <f t="shared" si="14"/>
        <v>L1</v>
      </c>
      <c r="AX120" s="32" t="str">
        <f t="shared" si="15"/>
        <v>MAANG</v>
      </c>
      <c r="AY120" s="26" t="str">
        <f t="shared" si="349"/>
        <v>Top-tier companies like MAANG and high-performing teams in GCCs. </v>
      </c>
      <c r="AZ120" s="26" t="str">
        <f t="shared" si="350"/>
        <v>Your advanced knowledge makes you ideal for roles like Software Engineer, Algorithm Developer, or Data Scientist in challenging, high-impact environments.</v>
      </c>
      <c r="BA120" s="38">
        <v>0.0</v>
      </c>
      <c r="BB120" s="39">
        <v>0.0</v>
      </c>
      <c r="BC120" s="40">
        <v>0.0</v>
      </c>
      <c r="BD120" s="36">
        <v>0.0</v>
      </c>
      <c r="BE120" s="37">
        <f t="shared" si="16"/>
        <v>0</v>
      </c>
      <c r="BF120" s="26">
        <v>0.0</v>
      </c>
      <c r="BG120" s="29" t="str">
        <f t="shared" si="353"/>
        <v>Level 1</v>
      </c>
      <c r="BH120"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1">
      <c r="A121" s="27" t="s">
        <v>401</v>
      </c>
      <c r="B121" s="28" t="str">
        <f t="shared" si="2"/>
        <v>PAVAN KUMAR T S</v>
      </c>
      <c r="C121" s="27" t="s">
        <v>402</v>
      </c>
      <c r="D121" s="29" t="b">
        <v>0</v>
      </c>
      <c r="E121" s="26" t="b">
        <v>1</v>
      </c>
      <c r="F121" s="26" t="b">
        <v>1</v>
      </c>
      <c r="S121" s="26" t="s">
        <v>133</v>
      </c>
      <c r="T121" s="26">
        <v>3.0</v>
      </c>
      <c r="U121" s="26">
        <v>0.0</v>
      </c>
      <c r="V121" s="26">
        <v>5.0</v>
      </c>
      <c r="W121" s="26">
        <v>2.0</v>
      </c>
      <c r="X121" s="26">
        <v>2.0</v>
      </c>
      <c r="Y121" s="26">
        <v>0.0</v>
      </c>
      <c r="Z121" s="26">
        <v>0.0</v>
      </c>
      <c r="AA121" s="26">
        <v>4.0</v>
      </c>
      <c r="AB121" s="26">
        <v>6.0</v>
      </c>
      <c r="AC121" s="30">
        <f t="shared" si="336"/>
        <v>8</v>
      </c>
      <c r="AD121" s="30">
        <f t="shared" si="337"/>
        <v>4</v>
      </c>
      <c r="AE121" s="30">
        <f t="shared" si="338"/>
        <v>10</v>
      </c>
      <c r="AF121" s="30">
        <f t="shared" si="340"/>
        <v>22</v>
      </c>
      <c r="AG121" s="4" t="str">
        <f t="shared" si="341"/>
        <v>L2 - Above Average</v>
      </c>
      <c r="AH121" s="4" t="str">
        <f t="shared" si="342"/>
        <v>L2 - Above Average</v>
      </c>
      <c r="AI121" s="4" t="str">
        <f t="shared" si="343"/>
        <v>L1 - Below Average</v>
      </c>
      <c r="AJ121" s="4" t="str">
        <f t="shared" si="344"/>
        <v>L3 - Exceptional</v>
      </c>
      <c r="AK121" s="4" t="str">
        <f t="shared" si="345"/>
        <v>You’ve displayed strong verbal reasoning abilities, understanding complex texts and articulating ideas clearly. Continue to expand your vocabulary and comprehension to stay sharp.</v>
      </c>
      <c r="AL121" s="4" t="str">
        <f t="shared" ref="AL121:AM121" si="356">SWITCH(AI121,"L1 -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1" s="4" t="str">
        <f t="shared" si="356"/>
        <v>Excellent work! You have shown exceptional aptitude in quantitative reasoning, tackling problems with ease and accuracy. Keep up the great work, and challenge yourself further to stay ahead.</v>
      </c>
      <c r="AN121" s="4" t="str">
        <f t="shared" si="347"/>
        <v>You have a strong foundation and are performing well across all categories. Keep up the great work and aim for continuous improvement to achieve even higher levels of performance.</v>
      </c>
      <c r="AO121" s="52" t="s">
        <v>403</v>
      </c>
      <c r="AP121" s="30">
        <v>2.0</v>
      </c>
      <c r="AQ121" s="30">
        <v>10.0</v>
      </c>
      <c r="AR121" s="30">
        <v>10.0</v>
      </c>
      <c r="AS121" s="30">
        <v>8.0</v>
      </c>
      <c r="AT121" s="30">
        <v>30.0</v>
      </c>
      <c r="AU121" s="30">
        <v>7.5</v>
      </c>
      <c r="AV121" s="31" t="str">
        <f t="shared" si="348"/>
        <v>L1 - MAANG</v>
      </c>
      <c r="AW121" s="32" t="str">
        <f t="shared" si="14"/>
        <v>L1</v>
      </c>
      <c r="AX121" s="32" t="str">
        <f t="shared" si="15"/>
        <v>MAANG</v>
      </c>
      <c r="AY121" s="26" t="str">
        <f t="shared" si="349"/>
        <v>Top-tier companies like MAANG and high-performing teams in GCCs. </v>
      </c>
      <c r="AZ121" s="26" t="str">
        <f t="shared" si="350"/>
        <v>Your advanced knowledge makes you ideal for roles like Software Engineer, Algorithm Developer, or Data Scientist in challenging, high-impact environments.</v>
      </c>
      <c r="BA121" s="53">
        <v>0.0</v>
      </c>
      <c r="BB121" s="54">
        <v>0.0</v>
      </c>
      <c r="BC121" s="55">
        <v>0.0</v>
      </c>
      <c r="BD121" s="56">
        <v>0.0</v>
      </c>
      <c r="BE121" s="37">
        <f t="shared" si="16"/>
        <v>0</v>
      </c>
      <c r="BF121" s="30">
        <v>0.0</v>
      </c>
      <c r="BG121" s="29" t="str">
        <f t="shared" si="353"/>
        <v>Level 1</v>
      </c>
      <c r="BH121"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2">
      <c r="A122" s="27" t="s">
        <v>404</v>
      </c>
      <c r="B122" s="28" t="str">
        <f t="shared" si="2"/>
        <v>POOJA CHAUHAN</v>
      </c>
      <c r="C122" s="27" t="s">
        <v>405</v>
      </c>
      <c r="D122" s="29" t="b">
        <v>0</v>
      </c>
      <c r="E122" s="26" t="b">
        <v>1</v>
      </c>
      <c r="F122" s="26" t="b">
        <v>1</v>
      </c>
      <c r="S122" s="26" t="s">
        <v>133</v>
      </c>
      <c r="T122" s="26">
        <v>2.0</v>
      </c>
      <c r="U122" s="26">
        <v>6.0</v>
      </c>
      <c r="V122" s="26">
        <v>5.0</v>
      </c>
      <c r="W122" s="26">
        <v>3.0</v>
      </c>
      <c r="X122" s="26">
        <v>2.0</v>
      </c>
      <c r="Y122" s="26">
        <v>0.0</v>
      </c>
      <c r="Z122" s="26">
        <v>0.0</v>
      </c>
      <c r="AA122" s="26">
        <v>0.0</v>
      </c>
      <c r="AB122" s="26">
        <v>3.0</v>
      </c>
      <c r="AC122" s="30">
        <f t="shared" si="336"/>
        <v>13</v>
      </c>
      <c r="AD122" s="30">
        <f t="shared" si="337"/>
        <v>5</v>
      </c>
      <c r="AE122" s="30">
        <f t="shared" si="338"/>
        <v>3</v>
      </c>
      <c r="AF122" s="30">
        <f t="shared" si="340"/>
        <v>21</v>
      </c>
      <c r="AG122" s="4" t="str">
        <f t="shared" si="341"/>
        <v>L2 - Above Average</v>
      </c>
      <c r="AH122" s="4" t="str">
        <f t="shared" si="342"/>
        <v>L3 - Exceptional</v>
      </c>
      <c r="AI122" s="4" t="str">
        <f t="shared" si="343"/>
        <v>L1 - Below Average</v>
      </c>
      <c r="AJ122" s="4" t="str">
        <f t="shared" si="344"/>
        <v>L1 - Below Average</v>
      </c>
      <c r="AK122" s="4" t="str">
        <f t="shared" si="345"/>
        <v>Outstanding verbal skills! Your ability to understand, interpret, and express ideas through words is exceptional. Keep pushing the limits to master even more advanced language tasks.</v>
      </c>
      <c r="AL122" s="4" t="str">
        <f t="shared" ref="AL122:AM122" si="357">SWITCH(AI122,"L1 -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2" s="4" t="str">
        <f t="shared" si="357"/>
        <v>Your performance indicates that there’s room for improvement in understanding and applying quantitative concepts. With more practice, you can strengthen your skills in this area.</v>
      </c>
      <c r="AN122" s="4" t="str">
        <f t="shared" si="347"/>
        <v>You have a strong foundation and are performing well across all categories. Keep up the great work and aim for continuous improvement to achieve even higher levels of performance.</v>
      </c>
      <c r="AO122" s="26" t="s">
        <v>406</v>
      </c>
      <c r="AP122" s="26">
        <v>10.0</v>
      </c>
      <c r="AQ122" s="26">
        <v>10.0</v>
      </c>
      <c r="AR122" s="26">
        <v>10.0</v>
      </c>
      <c r="AS122" s="26">
        <v>8.0</v>
      </c>
      <c r="AT122" s="26">
        <v>38.0</v>
      </c>
      <c r="AU122" s="26">
        <v>9.5</v>
      </c>
      <c r="AV122" s="31" t="str">
        <f t="shared" si="348"/>
        <v>L1 - MAANG</v>
      </c>
      <c r="AW122" s="32" t="str">
        <f t="shared" si="14"/>
        <v>L1</v>
      </c>
      <c r="AX122" s="32" t="str">
        <f t="shared" si="15"/>
        <v>MAANG</v>
      </c>
      <c r="AY122" s="26" t="str">
        <f t="shared" si="349"/>
        <v>Top-tier companies like MAANG and high-performing teams in GCCs. </v>
      </c>
      <c r="AZ122" s="26" t="str">
        <f t="shared" si="350"/>
        <v>Your advanced knowledge makes you ideal for roles like Software Engineer, Algorithm Developer, or Data Scientist in challenging, high-impact environments.</v>
      </c>
      <c r="BA122" s="38">
        <v>0.0</v>
      </c>
      <c r="BB122" s="39">
        <v>0.0</v>
      </c>
      <c r="BC122" s="40">
        <v>0.0</v>
      </c>
      <c r="BD122" s="36">
        <v>0.0</v>
      </c>
      <c r="BE122" s="37">
        <f t="shared" si="16"/>
        <v>0</v>
      </c>
      <c r="BF122" s="26">
        <v>0.0</v>
      </c>
      <c r="BG122" s="29" t="str">
        <f t="shared" si="353"/>
        <v>Level 1</v>
      </c>
      <c r="BH122"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3">
      <c r="A123" s="27" t="s">
        <v>407</v>
      </c>
      <c r="B123" s="28" t="str">
        <f t="shared" si="2"/>
        <v>POORVI P</v>
      </c>
      <c r="C123" s="27" t="s">
        <v>408</v>
      </c>
      <c r="D123" s="29" t="b">
        <v>0</v>
      </c>
      <c r="E123" s="26" t="b">
        <v>1</v>
      </c>
      <c r="F123" s="26" t="b">
        <v>1</v>
      </c>
      <c r="S123" s="26" t="s">
        <v>133</v>
      </c>
      <c r="T123" s="26">
        <v>0.0</v>
      </c>
      <c r="U123" s="26">
        <v>2.0</v>
      </c>
      <c r="V123" s="26">
        <v>3.0</v>
      </c>
      <c r="W123" s="26">
        <v>2.0</v>
      </c>
      <c r="X123" s="26">
        <v>0.0</v>
      </c>
      <c r="Y123" s="26">
        <v>0.0</v>
      </c>
      <c r="Z123" s="26">
        <v>0.0</v>
      </c>
      <c r="AA123" s="26">
        <v>0.0</v>
      </c>
      <c r="AB123" s="26">
        <v>0.0</v>
      </c>
      <c r="AC123" s="30">
        <f t="shared" si="336"/>
        <v>5</v>
      </c>
      <c r="AD123" s="30">
        <f t="shared" si="337"/>
        <v>2</v>
      </c>
      <c r="AE123" s="30">
        <f t="shared" si="338"/>
        <v>0</v>
      </c>
      <c r="AF123" s="30">
        <f t="shared" si="340"/>
        <v>7</v>
      </c>
      <c r="AG123" s="4" t="str">
        <f t="shared" si="341"/>
        <v>L1 - Below Average</v>
      </c>
      <c r="AH123" s="4" t="str">
        <f t="shared" si="342"/>
        <v>L2 - Above Average</v>
      </c>
      <c r="AI123" s="4" t="str">
        <f t="shared" si="343"/>
        <v>L1 - Below Average</v>
      </c>
      <c r="AJ123" s="4" t="str">
        <f t="shared" si="344"/>
        <v>L1 - Below Average</v>
      </c>
      <c r="AK123" s="4" t="str">
        <f t="shared" si="345"/>
        <v>You’ve displayed strong verbal reasoning abilities, understanding complex texts and articulating ideas clearly. Continue to expand your vocabulary and comprehension to stay sharp.</v>
      </c>
      <c r="AL123" s="4" t="str">
        <f t="shared" ref="AL123:AM123" si="358">SWITCH(AI123,"L1 -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3" s="4" t="str">
        <f t="shared" si="358"/>
        <v>Your performance indicates that there’s room for improvement in understanding and applying quantitative concepts. With more practice, you can strengthen your skills in this area.</v>
      </c>
      <c r="AN123" s="4" t="str">
        <f t="shared" si="347"/>
        <v>You’ve made a solid start, but there’s room for growth in all areas of aptitude. With continued effort and practice, you’ll see significant improvement. Stay focused and keep working on strengthening your skills.</v>
      </c>
      <c r="AO123" s="26" t="s">
        <v>409</v>
      </c>
      <c r="AP123" s="26">
        <v>9.0</v>
      </c>
      <c r="AQ123" s="26">
        <v>9.0</v>
      </c>
      <c r="AR123" s="26">
        <v>0.0</v>
      </c>
      <c r="AS123" s="26">
        <v>10.0</v>
      </c>
      <c r="AT123" s="26">
        <v>28.0</v>
      </c>
      <c r="AU123" s="26">
        <v>7.0</v>
      </c>
      <c r="AV123" s="31" t="str">
        <f t="shared" si="348"/>
        <v>L1 - MAANG</v>
      </c>
      <c r="AW123" s="32" t="str">
        <f t="shared" si="14"/>
        <v>L1</v>
      </c>
      <c r="AX123" s="32" t="str">
        <f t="shared" si="15"/>
        <v>MAANG</v>
      </c>
      <c r="AY123" s="26" t="str">
        <f t="shared" si="349"/>
        <v>Top-tier companies like MAANG and high-performing teams in GCCs. </v>
      </c>
      <c r="AZ123" s="26" t="str">
        <f t="shared" si="350"/>
        <v>Your advanced knowledge makes you ideal for roles like Software Engineer, Algorithm Developer, or Data Scientist in challenging, high-impact environments.</v>
      </c>
      <c r="BA123" s="38">
        <v>0.0</v>
      </c>
      <c r="BB123" s="39">
        <v>0.0</v>
      </c>
      <c r="BC123" s="40">
        <v>0.0</v>
      </c>
      <c r="BD123" s="36">
        <v>0.0</v>
      </c>
      <c r="BE123" s="37">
        <f t="shared" si="16"/>
        <v>0</v>
      </c>
      <c r="BF123" s="26">
        <v>0.0</v>
      </c>
      <c r="BG123" s="29" t="str">
        <f t="shared" si="353"/>
        <v>Level 1</v>
      </c>
      <c r="BH123"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4">
      <c r="A124" s="27" t="s">
        <v>410</v>
      </c>
      <c r="B124" s="28" t="str">
        <f t="shared" si="2"/>
        <v>REVATHI H G</v>
      </c>
      <c r="C124" s="27" t="s">
        <v>411</v>
      </c>
      <c r="D124" s="29" t="b">
        <v>0</v>
      </c>
      <c r="E124" s="26" t="b">
        <v>1</v>
      </c>
      <c r="F124" s="26" t="b">
        <v>1</v>
      </c>
      <c r="S124" s="26" t="s">
        <v>133</v>
      </c>
      <c r="T124" s="26">
        <v>3.0</v>
      </c>
      <c r="U124" s="26">
        <v>6.0</v>
      </c>
      <c r="V124" s="26">
        <v>5.0</v>
      </c>
      <c r="W124" s="26">
        <v>0.0</v>
      </c>
      <c r="X124" s="26">
        <v>2.0</v>
      </c>
      <c r="Y124" s="26">
        <v>3.0</v>
      </c>
      <c r="Z124" s="26">
        <v>0.0</v>
      </c>
      <c r="AA124" s="26">
        <v>2.0</v>
      </c>
      <c r="AB124" s="26">
        <v>3.0</v>
      </c>
      <c r="AC124" s="30">
        <f t="shared" si="336"/>
        <v>14</v>
      </c>
      <c r="AD124" s="30">
        <f t="shared" si="337"/>
        <v>5</v>
      </c>
      <c r="AE124" s="30">
        <f t="shared" si="338"/>
        <v>5</v>
      </c>
      <c r="AF124" s="30">
        <f t="shared" si="340"/>
        <v>24</v>
      </c>
      <c r="AG124" s="4" t="str">
        <f t="shared" si="341"/>
        <v>L2 - Above Average</v>
      </c>
      <c r="AH124" s="4" t="str">
        <f t="shared" si="342"/>
        <v>L3 - Exceptional</v>
      </c>
      <c r="AI124" s="4" t="str">
        <f t="shared" si="343"/>
        <v>L1 - Below Average</v>
      </c>
      <c r="AJ124" s="4" t="str">
        <f t="shared" si="344"/>
        <v>L2 - Above Average</v>
      </c>
      <c r="AK124" s="4" t="str">
        <f t="shared" si="345"/>
        <v>Outstanding verbal skills! Your ability to understand, interpret, and express ideas through words is exceptional. Keep pushing the limits to master even more advanced language tasks.</v>
      </c>
      <c r="AL124" s="4" t="str">
        <f t="shared" ref="AL124:AM124" si="359">SWITCH(AI124,"L1 -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4" s="4" t="str">
        <f t="shared" si="359"/>
        <v>You’ve demonstrated a solid grasp of quantitative reasoning and problem-solving. Keep refining your skills for even greater efficiency and speed in tackling complex problems.</v>
      </c>
      <c r="AN124" s="4" t="str">
        <f t="shared" si="347"/>
        <v>You have a strong foundation and are performing well across all categories. Keep up the great work and aim for continuous improvement to achieve even higher levels of performance.</v>
      </c>
      <c r="AO124" s="26" t="s">
        <v>412</v>
      </c>
      <c r="AP124" s="26">
        <v>10.0</v>
      </c>
      <c r="AQ124" s="26">
        <v>10.0</v>
      </c>
      <c r="AR124" s="26">
        <v>10.0</v>
      </c>
      <c r="AS124" s="26">
        <v>8.0</v>
      </c>
      <c r="AT124" s="26">
        <v>38.0</v>
      </c>
      <c r="AU124" s="26">
        <v>9.5</v>
      </c>
      <c r="AV124" s="31" t="str">
        <f t="shared" si="348"/>
        <v>L1 - MAANG</v>
      </c>
      <c r="AW124" s="32" t="str">
        <f t="shared" si="14"/>
        <v>L1</v>
      </c>
      <c r="AX124" s="32" t="str">
        <f t="shared" si="15"/>
        <v>MAANG</v>
      </c>
      <c r="AY124" s="26" t="str">
        <f t="shared" si="349"/>
        <v>Top-tier companies like MAANG and high-performing teams in GCCs. </v>
      </c>
      <c r="AZ124" s="26" t="str">
        <f t="shared" si="350"/>
        <v>Your advanced knowledge makes you ideal for roles like Software Engineer, Algorithm Developer, or Data Scientist in challenging, high-impact environments.</v>
      </c>
      <c r="BA124" s="38">
        <v>0.0</v>
      </c>
      <c r="BB124" s="39">
        <v>0.0</v>
      </c>
      <c r="BC124" s="40">
        <v>0.0</v>
      </c>
      <c r="BD124" s="36">
        <v>0.0</v>
      </c>
      <c r="BE124" s="37">
        <f t="shared" si="16"/>
        <v>0</v>
      </c>
      <c r="BF124" s="26">
        <v>0.0</v>
      </c>
      <c r="BG124" s="29" t="str">
        <f>if(BF124&lt;=6,"Level 1", if(#REF!&lt;=22,"Level 2",IF(#REF!&lt;=43,"Level 3","Level 4")))</f>
        <v>Level 1</v>
      </c>
      <c r="BH124"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5">
      <c r="A125" s="27" t="s">
        <v>413</v>
      </c>
      <c r="B125" s="28" t="str">
        <f t="shared" si="2"/>
        <v>ROHAN S M</v>
      </c>
      <c r="C125" s="27" t="s">
        <v>414</v>
      </c>
      <c r="D125" s="29" t="b">
        <v>0</v>
      </c>
      <c r="E125" s="26" t="b">
        <v>1</v>
      </c>
      <c r="F125" s="26" t="b">
        <v>1</v>
      </c>
      <c r="S125" s="26" t="s">
        <v>133</v>
      </c>
      <c r="T125" s="26">
        <v>3.0</v>
      </c>
      <c r="U125" s="26">
        <v>4.0</v>
      </c>
      <c r="V125" s="26">
        <v>2.0</v>
      </c>
      <c r="W125" s="26">
        <v>2.0</v>
      </c>
      <c r="X125" s="26">
        <v>2.0</v>
      </c>
      <c r="Y125" s="26">
        <v>0.0</v>
      </c>
      <c r="Z125" s="26">
        <v>0.0</v>
      </c>
      <c r="AA125" s="26">
        <v>2.0</v>
      </c>
      <c r="AB125" s="26">
        <v>0.0</v>
      </c>
      <c r="AC125" s="30">
        <f t="shared" si="336"/>
        <v>9</v>
      </c>
      <c r="AD125" s="30">
        <f t="shared" si="337"/>
        <v>4</v>
      </c>
      <c r="AE125" s="30">
        <f t="shared" si="338"/>
        <v>2</v>
      </c>
      <c r="AF125" s="30">
        <f t="shared" si="340"/>
        <v>15</v>
      </c>
      <c r="AG125" s="4" t="str">
        <f t="shared" si="341"/>
        <v>L2 - Above Average</v>
      </c>
      <c r="AH125" s="4" t="str">
        <f t="shared" si="342"/>
        <v>L2 - Above Average</v>
      </c>
      <c r="AI125" s="4" t="str">
        <f t="shared" si="343"/>
        <v>L1 - Below Average</v>
      </c>
      <c r="AJ125" s="4" t="str">
        <f t="shared" si="344"/>
        <v>L1 - Below Average</v>
      </c>
      <c r="AK125" s="4" t="str">
        <f t="shared" si="345"/>
        <v>You’ve displayed strong verbal reasoning abilities, understanding complex texts and articulating ideas clearly. Continue to expand your vocabulary and comprehension to stay sharp.</v>
      </c>
      <c r="AL125" s="4" t="str">
        <f t="shared" ref="AL125:AM125" si="360">SWITCH(AI125,"L1 -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5" s="4" t="str">
        <f t="shared" si="360"/>
        <v>Your performance indicates that there’s room for improvement in understanding and applying quantitative concepts. With more practice, you can strengthen your skills in this area.</v>
      </c>
      <c r="AN125" s="4" t="str">
        <f t="shared" si="347"/>
        <v>You have a strong foundation and are performing well across all categories. Keep up the great work and aim for continuous improvement to achieve even higher levels of performance.</v>
      </c>
      <c r="AO125" s="26" t="s">
        <v>415</v>
      </c>
      <c r="AP125" s="26">
        <v>0.0</v>
      </c>
      <c r="AQ125" s="26">
        <v>0.0</v>
      </c>
      <c r="AR125" s="26">
        <v>0.0</v>
      </c>
      <c r="AS125" s="26">
        <v>4.0</v>
      </c>
      <c r="AT125" s="26">
        <v>4.0</v>
      </c>
      <c r="AU125" s="26">
        <v>1.0</v>
      </c>
      <c r="AV125" s="31" t="str">
        <f t="shared" si="348"/>
        <v>L4 - Basics</v>
      </c>
      <c r="AW125" s="32" t="str">
        <f t="shared" si="14"/>
        <v>L4</v>
      </c>
      <c r="AX125" s="32" t="str">
        <f t="shared" si="15"/>
        <v>BASIC</v>
      </c>
      <c r="AY125" s="26" t="str">
        <f t="shared" si="349"/>
        <v>Technical support, manual testing, or internships.</v>
      </c>
      <c r="AZ125" s="26" t="str">
        <f t="shared" si="350"/>
        <v>Focus on improving syntax, debugging, and algorithms to advance your career.</v>
      </c>
      <c r="BA125" s="38">
        <v>0.0</v>
      </c>
      <c r="BB125" s="39">
        <v>0.0</v>
      </c>
      <c r="BC125" s="40">
        <v>0.0</v>
      </c>
      <c r="BD125" s="36">
        <v>0.0</v>
      </c>
      <c r="BE125" s="37">
        <f t="shared" si="16"/>
        <v>0</v>
      </c>
      <c r="BF125" s="26">
        <v>0.0</v>
      </c>
      <c r="BG125" s="29" t="str">
        <f t="shared" ref="BG125:BG129" si="362">if(BF125&lt;=6,"Level 1", if(AR124&lt;=22,"Level 2",IF(AR124&lt;=43,"Level 3","Level 4")))</f>
        <v>Level 1</v>
      </c>
      <c r="BH125"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6">
      <c r="A126" s="27" t="s">
        <v>416</v>
      </c>
      <c r="B126" s="28" t="str">
        <f t="shared" si="2"/>
        <v>SAMHITHA M C</v>
      </c>
      <c r="C126" s="27" t="s">
        <v>417</v>
      </c>
      <c r="D126" s="29" t="b">
        <v>0</v>
      </c>
      <c r="E126" s="26" t="b">
        <v>1</v>
      </c>
      <c r="F126" s="26" t="b">
        <v>1</v>
      </c>
      <c r="S126" s="26" t="s">
        <v>133</v>
      </c>
      <c r="T126" s="26">
        <v>2.0</v>
      </c>
      <c r="U126" s="26">
        <v>4.0</v>
      </c>
      <c r="V126" s="26">
        <v>6.0</v>
      </c>
      <c r="W126" s="26">
        <v>2.0</v>
      </c>
      <c r="X126" s="26">
        <v>2.0</v>
      </c>
      <c r="Y126" s="26">
        <v>3.0</v>
      </c>
      <c r="Z126" s="26">
        <v>0.0</v>
      </c>
      <c r="AA126" s="26">
        <v>2.0</v>
      </c>
      <c r="AB126" s="26">
        <v>3.0</v>
      </c>
      <c r="AC126" s="30">
        <f t="shared" si="336"/>
        <v>12</v>
      </c>
      <c r="AD126" s="30">
        <f t="shared" si="337"/>
        <v>7</v>
      </c>
      <c r="AE126" s="30">
        <f t="shared" si="338"/>
        <v>5</v>
      </c>
      <c r="AF126" s="30">
        <f t="shared" si="340"/>
        <v>24</v>
      </c>
      <c r="AG126" s="4" t="str">
        <f t="shared" si="341"/>
        <v>L2 - Above Average</v>
      </c>
      <c r="AH126" s="4" t="str">
        <f t="shared" si="342"/>
        <v>L3 - Exceptional</v>
      </c>
      <c r="AI126" s="4" t="str">
        <f t="shared" si="343"/>
        <v>L2 - Above Average</v>
      </c>
      <c r="AJ126" s="4" t="str">
        <f t="shared" si="344"/>
        <v>L2 - Above Average</v>
      </c>
      <c r="AK126" s="4" t="str">
        <f t="shared" si="345"/>
        <v>Outstanding verbal skills! Your ability to understand, interpret, and express ideas through words is exceptional. Keep pushing the limits to master even more advanced language tasks.</v>
      </c>
      <c r="AL126" s="4" t="str">
        <f t="shared" ref="AL126:AM126" si="361">SWITCH(AI126,"L1 -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6" s="4" t="str">
        <f t="shared" si="361"/>
        <v>You’ve demonstrated a solid grasp of quantitative reasoning and problem-solving. Keep refining your skills for even greater efficiency and speed in tackling complex problems.</v>
      </c>
      <c r="AN126" s="4" t="str">
        <f t="shared" si="347"/>
        <v>You have a strong foundation and are performing well across all categories. Keep up the great work and aim for continuous improvement to achieve even higher levels of performance.</v>
      </c>
      <c r="AO126" s="26" t="s">
        <v>418</v>
      </c>
      <c r="AP126" s="26">
        <v>0.0</v>
      </c>
      <c r="AQ126" s="26">
        <v>0.0</v>
      </c>
      <c r="AR126" s="26">
        <v>0.0</v>
      </c>
      <c r="AS126" s="26">
        <v>4.0</v>
      </c>
      <c r="AT126" s="26">
        <v>4.0</v>
      </c>
      <c r="AU126" s="26">
        <v>1.0</v>
      </c>
      <c r="AV126" s="31" t="str">
        <f t="shared" si="348"/>
        <v>L4 - Basics</v>
      </c>
      <c r="AW126" s="32" t="str">
        <f t="shared" si="14"/>
        <v>L4</v>
      </c>
      <c r="AX126" s="32" t="str">
        <f t="shared" si="15"/>
        <v>BASIC</v>
      </c>
      <c r="AY126" s="26" t="str">
        <f t="shared" si="349"/>
        <v>Technical support, manual testing, or internships.</v>
      </c>
      <c r="AZ126" s="26" t="str">
        <f t="shared" si="350"/>
        <v>Focus on improving syntax, debugging, and algorithms to advance your career.</v>
      </c>
      <c r="BA126" s="38">
        <v>0.0</v>
      </c>
      <c r="BB126" s="39">
        <v>0.0</v>
      </c>
      <c r="BC126" s="40">
        <v>0.0</v>
      </c>
      <c r="BD126" s="36">
        <v>0.0</v>
      </c>
      <c r="BE126" s="37">
        <f t="shared" si="16"/>
        <v>0</v>
      </c>
      <c r="BF126" s="26">
        <v>0.0</v>
      </c>
      <c r="BG126" s="29" t="str">
        <f t="shared" si="362"/>
        <v>Level 1</v>
      </c>
      <c r="BH126"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7">
      <c r="A127" s="27" t="s">
        <v>419</v>
      </c>
      <c r="B127" s="28" t="str">
        <f t="shared" si="2"/>
        <v>SHARANYA K</v>
      </c>
      <c r="C127" s="27" t="s">
        <v>420</v>
      </c>
      <c r="D127" s="29" t="b">
        <v>0</v>
      </c>
      <c r="E127" s="26" t="b">
        <v>1</v>
      </c>
      <c r="F127" s="26" t="b">
        <v>1</v>
      </c>
      <c r="S127" s="26" t="s">
        <v>133</v>
      </c>
      <c r="T127" s="26">
        <v>2.0</v>
      </c>
      <c r="U127" s="26">
        <v>6.0</v>
      </c>
      <c r="V127" s="26">
        <v>5.0</v>
      </c>
      <c r="W127" s="26">
        <v>3.0</v>
      </c>
      <c r="X127" s="26">
        <v>0.0</v>
      </c>
      <c r="Y127" s="26">
        <v>0.0</v>
      </c>
      <c r="Z127" s="26">
        <v>0.0</v>
      </c>
      <c r="AA127" s="26">
        <v>4.0</v>
      </c>
      <c r="AB127" s="26">
        <v>0.0</v>
      </c>
      <c r="AC127" s="30">
        <f t="shared" si="336"/>
        <v>13</v>
      </c>
      <c r="AD127" s="30">
        <f t="shared" si="337"/>
        <v>3</v>
      </c>
      <c r="AE127" s="30">
        <f t="shared" si="338"/>
        <v>4</v>
      </c>
      <c r="AF127" s="30">
        <f t="shared" si="340"/>
        <v>20</v>
      </c>
      <c r="AG127" s="4" t="str">
        <f t="shared" si="341"/>
        <v>L2 - Above Average</v>
      </c>
      <c r="AH127" s="4" t="str">
        <f t="shared" si="342"/>
        <v>L3 - Exceptional</v>
      </c>
      <c r="AI127" s="4" t="str">
        <f t="shared" si="343"/>
        <v>L1 - Below Average</v>
      </c>
      <c r="AJ127" s="4" t="str">
        <f t="shared" si="344"/>
        <v>L1 - Below Average</v>
      </c>
      <c r="AK127" s="4" t="str">
        <f t="shared" si="345"/>
        <v>Outstanding verbal skills! Your ability to understand, interpret, and express ideas through words is exceptional. Keep pushing the limits to master even more advanced language tasks.</v>
      </c>
      <c r="AL127" s="4" t="str">
        <f t="shared" ref="AL127:AM127" si="363">SWITCH(AI127,"L1 -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7" s="4" t="str">
        <f t="shared" si="363"/>
        <v>Your performance indicates that there’s room for improvement in understanding and applying quantitative concepts. With more practice, you can strengthen your skills in this area.</v>
      </c>
      <c r="AN127" s="4" t="str">
        <f t="shared" si="347"/>
        <v>You have a strong foundation and are performing well across all categories. Keep up the great work and aim for continuous improvement to achieve even higher levels of performance.</v>
      </c>
      <c r="AO127" s="26" t="s">
        <v>421</v>
      </c>
      <c r="AP127" s="26">
        <v>7.0</v>
      </c>
      <c r="AQ127" s="26">
        <v>10.0</v>
      </c>
      <c r="AR127" s="26">
        <v>10.0</v>
      </c>
      <c r="AS127" s="26">
        <v>3.0</v>
      </c>
      <c r="AT127" s="26">
        <v>30.0</v>
      </c>
      <c r="AU127" s="26">
        <v>7.5</v>
      </c>
      <c r="AV127" s="31" t="str">
        <f t="shared" si="348"/>
        <v>L1 - MAANG</v>
      </c>
      <c r="AW127" s="32" t="str">
        <f t="shared" si="14"/>
        <v>L1</v>
      </c>
      <c r="AX127" s="32" t="str">
        <f t="shared" si="15"/>
        <v>MAANG</v>
      </c>
      <c r="AY127" s="26" t="str">
        <f t="shared" si="349"/>
        <v>Top-tier companies like MAANG and high-performing teams in GCCs. </v>
      </c>
      <c r="AZ127" s="26" t="str">
        <f t="shared" si="350"/>
        <v>Your advanced knowledge makes you ideal for roles like Software Engineer, Algorithm Developer, or Data Scientist in challenging, high-impact environments.</v>
      </c>
      <c r="BA127" s="38">
        <v>0.0</v>
      </c>
      <c r="BB127" s="39">
        <v>0.0</v>
      </c>
      <c r="BC127" s="40">
        <v>0.0</v>
      </c>
      <c r="BD127" s="36">
        <v>0.0</v>
      </c>
      <c r="BE127" s="37">
        <f t="shared" si="16"/>
        <v>0</v>
      </c>
      <c r="BF127" s="26">
        <v>0.0</v>
      </c>
      <c r="BG127" s="29" t="str">
        <f t="shared" si="362"/>
        <v>Level 1</v>
      </c>
      <c r="BH127"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8">
      <c r="A128" s="52" t="s">
        <v>422</v>
      </c>
      <c r="B128" s="28" t="str">
        <f t="shared" si="2"/>
        <v>SNEHA K M</v>
      </c>
      <c r="C128" s="4" t="s">
        <v>423</v>
      </c>
      <c r="D128" s="29" t="b">
        <v>0</v>
      </c>
      <c r="E128" s="26" t="b">
        <v>1</v>
      </c>
      <c r="F128" s="26" t="b">
        <v>1</v>
      </c>
      <c r="R128" s="51"/>
      <c r="S128" s="4" t="s">
        <v>133</v>
      </c>
      <c r="T128" s="30">
        <v>2.0</v>
      </c>
      <c r="U128" s="30">
        <v>4.0</v>
      </c>
      <c r="V128" s="30">
        <v>2.0</v>
      </c>
      <c r="W128" s="30">
        <v>2.0</v>
      </c>
      <c r="X128" s="30">
        <v>2.0</v>
      </c>
      <c r="Y128" s="30">
        <v>0.0</v>
      </c>
      <c r="Z128" s="30">
        <v>0.0</v>
      </c>
      <c r="AA128" s="30">
        <v>2.0</v>
      </c>
      <c r="AB128" s="30">
        <v>6.0</v>
      </c>
      <c r="AC128" s="30">
        <f t="shared" si="336"/>
        <v>8</v>
      </c>
      <c r="AD128" s="30">
        <f t="shared" si="337"/>
        <v>4</v>
      </c>
      <c r="AE128" s="30">
        <f t="shared" si="338"/>
        <v>8</v>
      </c>
      <c r="AF128" s="30">
        <v>20.0</v>
      </c>
      <c r="AG128" s="4" t="str">
        <f t="shared" si="341"/>
        <v>L2 - Above Average</v>
      </c>
      <c r="AH128" s="4" t="str">
        <f t="shared" si="342"/>
        <v>L2 - Above Average</v>
      </c>
      <c r="AI128" s="4" t="str">
        <f t="shared" si="343"/>
        <v>L1 - Below Average</v>
      </c>
      <c r="AJ128" s="4" t="str">
        <f t="shared" si="344"/>
        <v>L3 - Exceptional</v>
      </c>
      <c r="AK128" s="4" t="str">
        <f t="shared" si="345"/>
        <v>You’ve displayed strong verbal reasoning abilities, understanding complex texts and articulating ideas clearly. Continue to expand your vocabulary and comprehension to stay sharp.</v>
      </c>
      <c r="AL128" s="4" t="str">
        <f t="shared" ref="AL128:AM128" si="364">SWITCH(AI128,"L1 -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8" s="4" t="str">
        <f t="shared" si="364"/>
        <v>Excellent work! You have shown exceptional aptitude in quantitative reasoning, tackling problems with ease and accuracy. Keep up the great work, and challenge yourself further to stay ahead.</v>
      </c>
      <c r="AN128" s="4" t="str">
        <f t="shared" si="347"/>
        <v>You have a strong foundation and are performing well across all categories. Keep up the great work and aim for continuous improvement to achieve even higher levels of performance.</v>
      </c>
      <c r="AO128" s="52" t="s">
        <v>424</v>
      </c>
      <c r="AP128" s="30">
        <v>7.0</v>
      </c>
      <c r="AQ128" s="30">
        <v>2.0</v>
      </c>
      <c r="AR128" s="30">
        <v>10.0</v>
      </c>
      <c r="AS128" s="30">
        <v>2.0</v>
      </c>
      <c r="AT128" s="30">
        <v>21.0</v>
      </c>
      <c r="AU128" s="30">
        <v>5.25</v>
      </c>
      <c r="AV128" s="31" t="str">
        <f t="shared" si="348"/>
        <v>L2 - GCC</v>
      </c>
      <c r="AW128" s="32" t="str">
        <f t="shared" si="14"/>
        <v>L2</v>
      </c>
      <c r="AX128" s="32" t="str">
        <f t="shared" si="15"/>
        <v>GCC</v>
      </c>
      <c r="AY128" s="26" t="str">
        <f t="shared" si="349"/>
        <v>Roles in GCCs, GSIs or mid-tier product companies.</v>
      </c>
      <c r="AZ128" s="26" t="str">
        <f t="shared" si="350"/>
        <v>Your solid understanding of algorithms and data structures fits roles like Backend Developer or Application Engineer.</v>
      </c>
      <c r="BA128" s="53">
        <v>0.0</v>
      </c>
      <c r="BB128" s="54">
        <v>0.0</v>
      </c>
      <c r="BC128" s="55">
        <v>0.0</v>
      </c>
      <c r="BD128" s="56">
        <v>0.0</v>
      </c>
      <c r="BE128" s="37">
        <f t="shared" si="16"/>
        <v>0</v>
      </c>
      <c r="BF128" s="30">
        <v>0.0</v>
      </c>
      <c r="BG128" s="29" t="str">
        <f t="shared" si="362"/>
        <v>Level 1</v>
      </c>
      <c r="BH128"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9">
      <c r="A129" s="27" t="s">
        <v>425</v>
      </c>
      <c r="B129" s="28" t="str">
        <f t="shared" si="2"/>
        <v>U NANDINI</v>
      </c>
      <c r="C129" s="27" t="s">
        <v>426</v>
      </c>
      <c r="D129" s="29" t="b">
        <v>0</v>
      </c>
      <c r="E129" s="26" t="b">
        <v>1</v>
      </c>
      <c r="F129" s="26" t="b">
        <v>1</v>
      </c>
      <c r="S129" s="26" t="s">
        <v>133</v>
      </c>
      <c r="T129" s="26">
        <v>3.0</v>
      </c>
      <c r="U129" s="26">
        <v>4.0</v>
      </c>
      <c r="V129" s="26">
        <v>5.0</v>
      </c>
      <c r="W129" s="26">
        <v>0.0</v>
      </c>
      <c r="X129" s="26">
        <v>0.0</v>
      </c>
      <c r="Y129" s="26">
        <v>0.0</v>
      </c>
      <c r="Z129" s="26">
        <v>0.0</v>
      </c>
      <c r="AA129" s="26">
        <v>2.0</v>
      </c>
      <c r="AB129" s="26">
        <v>0.0</v>
      </c>
      <c r="AC129" s="30">
        <f t="shared" si="336"/>
        <v>12</v>
      </c>
      <c r="AD129" s="30">
        <f t="shared" si="337"/>
        <v>0</v>
      </c>
      <c r="AE129" s="30">
        <f t="shared" si="338"/>
        <v>2</v>
      </c>
      <c r="AF129" s="30">
        <f>SUM(T129:AB129)</f>
        <v>14</v>
      </c>
      <c r="AG129" s="4" t="str">
        <f t="shared" si="341"/>
        <v>L2 - Above Average</v>
      </c>
      <c r="AH129" s="4" t="str">
        <f t="shared" si="342"/>
        <v>L3 - Exceptional</v>
      </c>
      <c r="AI129" s="4" t="str">
        <f t="shared" si="343"/>
        <v>L1 - Below Average</v>
      </c>
      <c r="AJ129" s="4" t="str">
        <f t="shared" si="344"/>
        <v>L1 - Below Average</v>
      </c>
      <c r="AK129" s="4" t="str">
        <f t="shared" si="345"/>
        <v>Outstanding verbal skills! Your ability to understand, interpret, and express ideas through words is exceptional. Keep pushing the limits to master even more advanced language tasks.</v>
      </c>
      <c r="AL129" s="4" t="str">
        <f t="shared" ref="AL129:AM129" si="365">SWITCH(AI129,"L1 -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9" s="4" t="str">
        <f t="shared" si="365"/>
        <v>Your performance indicates that there’s room for improvement in understanding and applying quantitative concepts. With more practice, you can strengthen your skills in this area.</v>
      </c>
      <c r="AN129" s="4" t="str">
        <f t="shared" si="347"/>
        <v>You have a strong foundation and are performing well across all categories. Keep up the great work and aim for continuous improvement to achieve even higher levels of performance.</v>
      </c>
      <c r="AO129" s="26" t="s">
        <v>427</v>
      </c>
      <c r="AP129" s="26">
        <v>7.0</v>
      </c>
      <c r="AQ129" s="26">
        <v>7.0</v>
      </c>
      <c r="AR129" s="26">
        <v>7.0</v>
      </c>
      <c r="AS129" s="26">
        <v>4.0</v>
      </c>
      <c r="AT129" s="26">
        <v>25.0</v>
      </c>
      <c r="AU129" s="26">
        <v>6.25</v>
      </c>
      <c r="AV129" s="31" t="str">
        <f t="shared" si="348"/>
        <v>L1 - MAANG</v>
      </c>
      <c r="AW129" s="32" t="str">
        <f t="shared" si="14"/>
        <v>L1</v>
      </c>
      <c r="AX129" s="32" t="str">
        <f t="shared" si="15"/>
        <v>MAANG</v>
      </c>
      <c r="AY129" s="26" t="str">
        <f t="shared" si="349"/>
        <v>Top-tier companies like MAANG and high-performing teams in GCCs. </v>
      </c>
      <c r="AZ129" s="26" t="str">
        <f t="shared" si="350"/>
        <v>Your advanced knowledge makes you ideal for roles like Software Engineer, Algorithm Developer, or Data Scientist in challenging, high-impact environments.</v>
      </c>
      <c r="BA129" s="38">
        <v>0.0</v>
      </c>
      <c r="BB129" s="39">
        <v>0.0</v>
      </c>
      <c r="BC129" s="40">
        <v>0.0</v>
      </c>
      <c r="BD129" s="36">
        <v>0.0</v>
      </c>
      <c r="BE129" s="37">
        <f t="shared" si="16"/>
        <v>0</v>
      </c>
      <c r="BF129" s="26">
        <v>0.0</v>
      </c>
      <c r="BG129" s="29" t="str">
        <f t="shared" si="362"/>
        <v>Level 1</v>
      </c>
      <c r="BH129" s="29" t="str">
        <f t="shared" si="3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0">
      <c r="A130" s="28" t="s">
        <v>428</v>
      </c>
      <c r="B130" s="28" t="str">
        <f t="shared" si="2"/>
        <v>GANESH KUMAR</v>
      </c>
      <c r="C130" s="28" t="s">
        <v>429</v>
      </c>
      <c r="D130" s="26" t="b">
        <v>1</v>
      </c>
      <c r="E130" s="29" t="b">
        <v>0</v>
      </c>
      <c r="F130" s="29" t="b">
        <v>0</v>
      </c>
      <c r="G130" s="26">
        <v>5.0</v>
      </c>
      <c r="H130" s="26">
        <v>5.0</v>
      </c>
      <c r="I130" s="26">
        <v>6.0</v>
      </c>
      <c r="J130" s="26">
        <v>7.0</v>
      </c>
      <c r="K130" s="26">
        <v>3.0</v>
      </c>
      <c r="L130" s="42">
        <f>SUM(H130:K130)</f>
        <v>21</v>
      </c>
      <c r="M130" s="42">
        <f>IFERROR(ROUND((H130/L130)*100, 0), 0)
</f>
        <v>24</v>
      </c>
      <c r="N130" s="42">
        <f>IFERROR(ROUND((I130/L130)*100, 0), 0)
</f>
        <v>29</v>
      </c>
      <c r="O130" s="42">
        <f>IFERROR(ROUND((J130/L130)*100, 0), 0)
</f>
        <v>33</v>
      </c>
      <c r="P130" s="42">
        <f>IFERROR(ROUND((J130/L130)*100, 0), 0)
</f>
        <v>33</v>
      </c>
      <c r="Q130" s="26" t="s">
        <v>81</v>
      </c>
      <c r="R130" s="50" t="s">
        <v>82</v>
      </c>
      <c r="S130" s="26" t="s">
        <v>221</v>
      </c>
      <c r="AF130" s="30"/>
      <c r="AG130" s="4"/>
      <c r="AH130" s="4"/>
      <c r="AI130" s="4"/>
      <c r="AJ130" s="4"/>
      <c r="AK130" s="4"/>
      <c r="AL130" s="4"/>
      <c r="AM130" s="4"/>
      <c r="AN130" s="4"/>
      <c r="AV130" s="31"/>
      <c r="AW130" s="32" t="str">
        <f t="shared" si="14"/>
        <v>-</v>
      </c>
      <c r="AX130" s="32" t="str">
        <f t="shared" si="15"/>
        <v>-</v>
      </c>
      <c r="BA130" s="33"/>
      <c r="BB130" s="34"/>
      <c r="BC130" s="35"/>
      <c r="BD130" s="36">
        <v>0.0</v>
      </c>
      <c r="BE130" s="37">
        <f t="shared" si="16"/>
        <v>0</v>
      </c>
    </row>
    <row r="131">
      <c r="A131" s="27" t="s">
        <v>430</v>
      </c>
      <c r="B131" s="28" t="str">
        <f t="shared" si="2"/>
        <v>AMRUTHA H</v>
      </c>
      <c r="C131" s="27" t="s">
        <v>431</v>
      </c>
      <c r="D131" s="29" t="b">
        <v>0</v>
      </c>
      <c r="E131" s="26" t="b">
        <v>1</v>
      </c>
      <c r="F131" s="26" t="b">
        <v>1</v>
      </c>
      <c r="S131" s="26" t="s">
        <v>221</v>
      </c>
      <c r="T131" s="26">
        <v>3.0</v>
      </c>
      <c r="U131" s="26">
        <v>6.0</v>
      </c>
      <c r="V131" s="26">
        <v>3.0</v>
      </c>
      <c r="W131" s="26">
        <v>4.0</v>
      </c>
      <c r="X131" s="26">
        <v>4.0</v>
      </c>
      <c r="Y131" s="26">
        <v>3.0</v>
      </c>
      <c r="Z131" s="26">
        <v>0.0</v>
      </c>
      <c r="AA131" s="26">
        <v>2.0</v>
      </c>
      <c r="AB131" s="26">
        <v>0.0</v>
      </c>
      <c r="AC131" s="30">
        <f t="shared" ref="AC131:AC133" si="367">T131+U131+V131</f>
        <v>12</v>
      </c>
      <c r="AD131" s="30">
        <f t="shared" ref="AD131:AD133" si="368">W131+X131+Y131</f>
        <v>11</v>
      </c>
      <c r="AE131" s="30">
        <f t="shared" ref="AE131:AE133" si="369">Z131+AA131+AB131</f>
        <v>2</v>
      </c>
      <c r="AF131" s="30">
        <f t="shared" ref="AF131:AF133" si="370">SUM(T131:AB131)</f>
        <v>25</v>
      </c>
      <c r="AG131" s="4" t="str">
        <f t="shared" ref="AG131:AG133" si="371">IF(AF131&lt;=8, "L1 - Below Average", IF(AF131&lt;=26, "L2 - Above Average", IF(AF131&lt;=50, "L3 - Exceptional", "Out of Range")))</f>
        <v>L2 - Above Average</v>
      </c>
      <c r="AH131" s="4" t="str">
        <f t="shared" ref="AH131:AH133" si="372">IF((T131+U131+V131)&lt;=3, "L1 - Below Average", IF((T131+U131+V131)&lt;=11, "L2 - Above Average", IF((T131+U131+V131)&lt;=17, "L3 - Exceptional", "Out of Range")))</f>
        <v>L3 - Exceptional</v>
      </c>
      <c r="AI131" s="4" t="str">
        <f t="shared" ref="AI131:AI133" si="373">IF((W131+X131+Y131)&lt;=5, "L1 - Below Average", IF((W131+X131+Y131)&lt;=9, "L2 - Above Average", IF((W131+X131+Y131)&lt;=15, "L3 - Exceptional", "Out of Range")))</f>
        <v>L3 - Exceptional</v>
      </c>
      <c r="AJ131" s="4" t="str">
        <f t="shared" ref="AJ131:AJ133" si="374">IF((Z131+AA131+AB131)&lt;=4, "L1 - Below Average", IF((Z131+AA131+AB131)&lt;=6, "L2 - Above Average", IF((Z131+AA131+AB131)&lt;=18, "L3 - Exceptional", "Out of Range")))</f>
        <v>L1 - Below Average</v>
      </c>
      <c r="AK131" s="4" t="str">
        <f t="shared" ref="AK131:AK133" si="375">SWITCH(AH131,"L1 -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31" s="4" t="str">
        <f t="shared" ref="AL131:AM131" si="366">SWITCH(AI131,"L1 -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31" s="4" t="str">
        <f t="shared" si="366"/>
        <v>Your performance indicates that there’s room for improvement in understanding and applying quantitative concepts. With more practice, you can strengthen your skills in this area.</v>
      </c>
      <c r="AN131" s="4" t="str">
        <f t="shared" ref="AN131:AN133" si="377">SWITCH(AG131,"L1 -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31" s="26" t="s">
        <v>432</v>
      </c>
      <c r="AP131" s="26">
        <v>6.0</v>
      </c>
      <c r="AQ131" s="26">
        <v>2.0</v>
      </c>
      <c r="AR131" s="26">
        <v>8.0</v>
      </c>
      <c r="AS131" s="26">
        <v>3.0</v>
      </c>
      <c r="AT131" s="26">
        <v>19.0</v>
      </c>
      <c r="AU131" s="26">
        <v>4.75</v>
      </c>
      <c r="AV131" s="31" t="str">
        <f t="shared" ref="AV131:AV133" si="378">IF(AU131&lt;=1, "L4 - Basics", IF(AU131&lt;=3, "L3 - GSI", IF(AU131&lt;=6, "L2 - GCC", "L1 - MAANG")))</f>
        <v>L2 - GCC</v>
      </c>
      <c r="AW131" s="32" t="str">
        <f t="shared" si="14"/>
        <v>L2</v>
      </c>
      <c r="AX131" s="32" t="str">
        <f t="shared" si="15"/>
        <v>GCC</v>
      </c>
      <c r="AY131" s="26" t="str">
        <f t="shared" ref="AY131:AY133" si="379">SWITCH(AV131,"L1 -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31" s="26" t="str">
        <f t="shared" ref="AZ131:AZ133" si="380">SWITCH(AV131,"L1 -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31" s="38">
        <v>0.0</v>
      </c>
      <c r="BB131" s="39">
        <v>0.0</v>
      </c>
      <c r="BC131" s="40">
        <v>0.0</v>
      </c>
      <c r="BD131" s="36">
        <v>0.0</v>
      </c>
      <c r="BE131" s="37">
        <f t="shared" si="16"/>
        <v>0</v>
      </c>
      <c r="BF131" s="26">
        <v>0.0</v>
      </c>
      <c r="BG131" s="29" t="str">
        <f t="shared" ref="BG131:BG133" si="381">if(BF131&lt;=6,"Level 1", if(AR130&lt;=22,"Level 2",IF(AR130&lt;=43,"Level 3","Level 4")))</f>
        <v>Level 1</v>
      </c>
      <c r="BH131" s="29" t="str">
        <f t="shared" ref="BH131:BH133" si="382">SWITCH(BG131,"Level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2">
      <c r="A132" s="27" t="s">
        <v>433</v>
      </c>
      <c r="B132" s="28" t="str">
        <f t="shared" si="2"/>
        <v>B PREETHAM</v>
      </c>
      <c r="C132" s="27" t="s">
        <v>434</v>
      </c>
      <c r="D132" s="29" t="b">
        <v>0</v>
      </c>
      <c r="E132" s="26" t="b">
        <v>1</v>
      </c>
      <c r="F132" s="26" t="b">
        <v>1</v>
      </c>
      <c r="S132" s="26" t="s">
        <v>221</v>
      </c>
      <c r="T132" s="26">
        <v>1.0</v>
      </c>
      <c r="U132" s="26">
        <v>0.0</v>
      </c>
      <c r="V132" s="26">
        <v>3.0</v>
      </c>
      <c r="W132" s="26">
        <v>1.0</v>
      </c>
      <c r="X132" s="26">
        <v>0.0</v>
      </c>
      <c r="Y132" s="26">
        <v>0.0</v>
      </c>
      <c r="Z132" s="26">
        <v>0.0</v>
      </c>
      <c r="AA132" s="26">
        <v>2.0</v>
      </c>
      <c r="AB132" s="26">
        <v>0.0</v>
      </c>
      <c r="AC132" s="30">
        <f t="shared" si="367"/>
        <v>4</v>
      </c>
      <c r="AD132" s="30">
        <f t="shared" si="368"/>
        <v>1</v>
      </c>
      <c r="AE132" s="30">
        <f t="shared" si="369"/>
        <v>2</v>
      </c>
      <c r="AF132" s="30">
        <f t="shared" si="370"/>
        <v>7</v>
      </c>
      <c r="AG132" s="4" t="str">
        <f t="shared" si="371"/>
        <v>L1 - Below Average</v>
      </c>
      <c r="AH132" s="4" t="str">
        <f t="shared" si="372"/>
        <v>L2 - Above Average</v>
      </c>
      <c r="AI132" s="4" t="str">
        <f t="shared" si="373"/>
        <v>L1 - Below Average</v>
      </c>
      <c r="AJ132" s="4" t="str">
        <f t="shared" si="374"/>
        <v>L1 - Below Average</v>
      </c>
      <c r="AK132" s="4" t="str">
        <f t="shared" si="375"/>
        <v>You’ve displayed strong verbal reasoning abilities, understanding complex texts and articulating ideas clearly. Continue to expand your vocabulary and comprehension to stay sharp.</v>
      </c>
      <c r="AL132" s="4" t="str">
        <f t="shared" ref="AL132:AM132" si="376">SWITCH(AI132,"L1 -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2" s="4" t="str">
        <f t="shared" si="376"/>
        <v>Your performance indicates that there’s room for improvement in understanding and applying quantitative concepts. With more practice, you can strengthen your skills in this area.</v>
      </c>
      <c r="AN132" s="4" t="str">
        <f t="shared" si="377"/>
        <v>You’ve made a solid start, but there’s room for growth in all areas of aptitude. With continued effort and practice, you’ll see significant improvement. Stay focused and keep working on strengthening your skills.</v>
      </c>
      <c r="AO132" s="26" t="s">
        <v>435</v>
      </c>
      <c r="AP132" s="26">
        <v>9.0</v>
      </c>
      <c r="AQ132" s="26">
        <v>2.0</v>
      </c>
      <c r="AR132" s="26">
        <v>5.0</v>
      </c>
      <c r="AS132" s="26">
        <v>4.0</v>
      </c>
      <c r="AT132" s="26">
        <v>20.0</v>
      </c>
      <c r="AU132" s="26">
        <v>5.0</v>
      </c>
      <c r="AV132" s="31" t="str">
        <f t="shared" si="378"/>
        <v>L2 - GCC</v>
      </c>
      <c r="AW132" s="32" t="str">
        <f t="shared" si="14"/>
        <v>L2</v>
      </c>
      <c r="AX132" s="32" t="str">
        <f t="shared" si="15"/>
        <v>GCC</v>
      </c>
      <c r="AY132" s="26" t="str">
        <f t="shared" si="379"/>
        <v>Roles in GCCs, GSIs or mid-tier product companies.</v>
      </c>
      <c r="AZ132" s="26" t="str">
        <f t="shared" si="380"/>
        <v>Your solid understanding of algorithms and data structures fits roles like Backend Developer or Application Engineer.</v>
      </c>
      <c r="BA132" s="38">
        <v>0.0</v>
      </c>
      <c r="BB132" s="39">
        <v>0.0</v>
      </c>
      <c r="BC132" s="40">
        <v>0.0</v>
      </c>
      <c r="BD132" s="36">
        <v>0.0</v>
      </c>
      <c r="BE132" s="37">
        <f t="shared" si="16"/>
        <v>0</v>
      </c>
      <c r="BF132" s="26">
        <v>0.0</v>
      </c>
      <c r="BG132" s="29" t="str">
        <f t="shared" si="381"/>
        <v>Level 1</v>
      </c>
      <c r="BH132" s="29" t="str">
        <f t="shared" si="38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3">
      <c r="A133" s="27" t="s">
        <v>436</v>
      </c>
      <c r="B133" s="28" t="str">
        <f t="shared" si="2"/>
        <v>BHARATH.R</v>
      </c>
      <c r="C133" s="27" t="s">
        <v>437</v>
      </c>
      <c r="D133" s="29" t="b">
        <v>0</v>
      </c>
      <c r="E133" s="26" t="b">
        <v>1</v>
      </c>
      <c r="F133" s="26" t="b">
        <v>1</v>
      </c>
      <c r="S133" s="26" t="s">
        <v>221</v>
      </c>
      <c r="T133" s="26">
        <v>3.0</v>
      </c>
      <c r="U133" s="26">
        <v>6.0</v>
      </c>
      <c r="V133" s="26">
        <v>5.0</v>
      </c>
      <c r="W133" s="26">
        <v>5.0</v>
      </c>
      <c r="X133" s="26">
        <v>0.0</v>
      </c>
      <c r="Y133" s="26">
        <v>6.0</v>
      </c>
      <c r="Z133" s="26">
        <v>0.0</v>
      </c>
      <c r="AA133" s="26">
        <v>4.0</v>
      </c>
      <c r="AB133" s="26">
        <v>0.0</v>
      </c>
      <c r="AC133" s="30">
        <f t="shared" si="367"/>
        <v>14</v>
      </c>
      <c r="AD133" s="30">
        <f t="shared" si="368"/>
        <v>11</v>
      </c>
      <c r="AE133" s="30">
        <f t="shared" si="369"/>
        <v>4</v>
      </c>
      <c r="AF133" s="30">
        <f t="shared" si="370"/>
        <v>29</v>
      </c>
      <c r="AG133" s="4" t="str">
        <f t="shared" si="371"/>
        <v>L3 - Exceptional</v>
      </c>
      <c r="AH133" s="4" t="str">
        <f t="shared" si="372"/>
        <v>L3 - Exceptional</v>
      </c>
      <c r="AI133" s="4" t="str">
        <f t="shared" si="373"/>
        <v>L3 - Exceptional</v>
      </c>
      <c r="AJ133" s="4" t="str">
        <f t="shared" si="374"/>
        <v>L1 - Below Average</v>
      </c>
      <c r="AK133" s="4" t="str">
        <f t="shared" si="375"/>
        <v>Outstanding verbal skills! Your ability to understand, interpret, and express ideas through words is exceptional. Keep pushing the limits to master even more advanced language tasks.</v>
      </c>
      <c r="AL133" s="4" t="str">
        <f t="shared" ref="AL133:AM133" si="383">SWITCH(AI133,"L1 -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33" s="4" t="str">
        <f t="shared" si="383"/>
        <v>Your performance indicates that there’s room for improvement in understanding and applying quantitative concepts. With more practice, you can strengthen your skills in this area.</v>
      </c>
      <c r="AN133" s="4" t="str">
        <f t="shared" si="377"/>
        <v>Your aptitude is exceptional across all categories! You are excelling and have the potential to perform at the highest levels. Keep challenging yourself, and consider exploring more advanced materials to maintain your performance.</v>
      </c>
      <c r="AO133" s="26" t="s">
        <v>438</v>
      </c>
      <c r="AP133" s="26">
        <v>6.0</v>
      </c>
      <c r="AQ133" s="26">
        <v>10.0</v>
      </c>
      <c r="AR133" s="26">
        <v>10.0</v>
      </c>
      <c r="AS133" s="26">
        <v>9.0</v>
      </c>
      <c r="AT133" s="26">
        <v>35.0</v>
      </c>
      <c r="AU133" s="26">
        <v>8.75</v>
      </c>
      <c r="AV133" s="31" t="str">
        <f t="shared" si="378"/>
        <v>L1 - MAANG</v>
      </c>
      <c r="AW133" s="32" t="str">
        <f t="shared" si="14"/>
        <v>L1</v>
      </c>
      <c r="AX133" s="32" t="str">
        <f t="shared" si="15"/>
        <v>MAANG</v>
      </c>
      <c r="AY133" s="26" t="str">
        <f t="shared" si="379"/>
        <v>Top-tier companies like MAANG and high-performing teams in GCCs. </v>
      </c>
      <c r="AZ133" s="26" t="str">
        <f t="shared" si="380"/>
        <v>Your advanced knowledge makes you ideal for roles like Software Engineer, Algorithm Developer, or Data Scientist in challenging, high-impact environments.</v>
      </c>
      <c r="BA133" s="38">
        <v>0.0</v>
      </c>
      <c r="BB133" s="39">
        <v>0.0</v>
      </c>
      <c r="BC133" s="40">
        <v>0.0</v>
      </c>
      <c r="BD133" s="36">
        <v>0.0</v>
      </c>
      <c r="BE133" s="37">
        <f t="shared" si="16"/>
        <v>0</v>
      </c>
      <c r="BF133" s="26">
        <v>0.0</v>
      </c>
      <c r="BG133" s="29" t="str">
        <f t="shared" si="381"/>
        <v>Level 1</v>
      </c>
      <c r="BH133" s="29" t="str">
        <f t="shared" si="38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4">
      <c r="A134" s="28" t="s">
        <v>439</v>
      </c>
      <c r="B134" s="28" t="str">
        <f t="shared" si="2"/>
        <v>HARSHITH S</v>
      </c>
      <c r="C134" s="28" t="s">
        <v>440</v>
      </c>
      <c r="D134" s="26" t="b">
        <v>1</v>
      </c>
      <c r="E134" s="29" t="b">
        <v>0</v>
      </c>
      <c r="F134" s="29" t="b">
        <v>0</v>
      </c>
      <c r="G134" s="26">
        <v>5.0</v>
      </c>
      <c r="H134" s="26">
        <v>5.0</v>
      </c>
      <c r="I134" s="26">
        <v>6.0</v>
      </c>
      <c r="J134" s="26">
        <v>7.0</v>
      </c>
      <c r="K134" s="26">
        <v>3.0</v>
      </c>
      <c r="L134" s="42">
        <f t="shared" ref="L134:L137" si="384">SUM(H134:K134)</f>
        <v>21</v>
      </c>
      <c r="M134" s="42">
        <f t="shared" ref="M134:M137" si="385">IFERROR(ROUND((H134/L134)*100, 0), 0)
</f>
        <v>24</v>
      </c>
      <c r="N134" s="42">
        <f t="shared" ref="N134:N137" si="386">IFERROR(ROUND((I134/L134)*100, 0), 0)
</f>
        <v>29</v>
      </c>
      <c r="O134" s="42">
        <f t="shared" ref="O134:O137" si="387">IFERROR(ROUND((J134/L134)*100, 0), 0)
</f>
        <v>33</v>
      </c>
      <c r="P134" s="42">
        <f t="shared" ref="P134:P137" si="388">IFERROR(ROUND((J134/L134)*100, 0), 0)
</f>
        <v>33</v>
      </c>
      <c r="Q134" s="26" t="s">
        <v>81</v>
      </c>
      <c r="R134" s="50" t="s">
        <v>82</v>
      </c>
      <c r="S134" s="26" t="s">
        <v>221</v>
      </c>
      <c r="AF134" s="30"/>
      <c r="AG134" s="4"/>
      <c r="AH134" s="4"/>
      <c r="AI134" s="4"/>
      <c r="AJ134" s="4"/>
      <c r="AK134" s="4"/>
      <c r="AL134" s="4"/>
      <c r="AM134" s="4"/>
      <c r="AN134" s="4"/>
      <c r="AV134" s="31"/>
      <c r="AW134" s="32" t="str">
        <f t="shared" si="14"/>
        <v>-</v>
      </c>
      <c r="AX134" s="32" t="str">
        <f t="shared" si="15"/>
        <v>-</v>
      </c>
      <c r="BA134" s="33"/>
      <c r="BB134" s="34"/>
      <c r="BC134" s="35"/>
      <c r="BD134" s="36">
        <v>0.0</v>
      </c>
      <c r="BE134" s="37">
        <f t="shared" si="16"/>
        <v>0</v>
      </c>
    </row>
    <row r="135">
      <c r="A135" s="28" t="s">
        <v>441</v>
      </c>
      <c r="B135" s="28" t="str">
        <f t="shared" si="2"/>
        <v>INCHARA N M</v>
      </c>
      <c r="C135" s="28" t="s">
        <v>442</v>
      </c>
      <c r="D135" s="26" t="b">
        <v>1</v>
      </c>
      <c r="E135" s="29" t="b">
        <v>0</v>
      </c>
      <c r="F135" s="29" t="b">
        <v>0</v>
      </c>
      <c r="G135" s="26">
        <v>5.0</v>
      </c>
      <c r="H135" s="26">
        <v>2.0</v>
      </c>
      <c r="I135" s="26">
        <v>6.0</v>
      </c>
      <c r="J135" s="26">
        <v>7.0</v>
      </c>
      <c r="K135" s="26">
        <v>3.0</v>
      </c>
      <c r="L135" s="42">
        <f t="shared" si="384"/>
        <v>18</v>
      </c>
      <c r="M135" s="42">
        <f t="shared" si="385"/>
        <v>11</v>
      </c>
      <c r="N135" s="42">
        <f t="shared" si="386"/>
        <v>33</v>
      </c>
      <c r="O135" s="42">
        <f t="shared" si="387"/>
        <v>39</v>
      </c>
      <c r="P135" s="42">
        <f t="shared" si="388"/>
        <v>39</v>
      </c>
      <c r="Q135" s="26" t="s">
        <v>81</v>
      </c>
      <c r="R135" s="50" t="s">
        <v>82</v>
      </c>
      <c r="S135" s="26" t="s">
        <v>221</v>
      </c>
      <c r="AF135" s="30"/>
      <c r="AG135" s="4"/>
      <c r="AH135" s="4"/>
      <c r="AI135" s="4"/>
      <c r="AJ135" s="4"/>
      <c r="AK135" s="4"/>
      <c r="AL135" s="4"/>
      <c r="AM135" s="4"/>
      <c r="AN135" s="4"/>
      <c r="AV135" s="31"/>
      <c r="AW135" s="32" t="str">
        <f t="shared" si="14"/>
        <v>-</v>
      </c>
      <c r="AX135" s="32" t="str">
        <f t="shared" si="15"/>
        <v>-</v>
      </c>
      <c r="BA135" s="33"/>
      <c r="BB135" s="34"/>
      <c r="BC135" s="35"/>
      <c r="BD135" s="36">
        <v>0.0</v>
      </c>
      <c r="BE135" s="37">
        <f t="shared" si="16"/>
        <v>0</v>
      </c>
    </row>
    <row r="136">
      <c r="A136" s="28" t="s">
        <v>443</v>
      </c>
      <c r="B136" s="28" t="str">
        <f t="shared" si="2"/>
        <v>K H SUHAS</v>
      </c>
      <c r="C136" s="28" t="s">
        <v>444</v>
      </c>
      <c r="D136" s="26" t="b">
        <v>1</v>
      </c>
      <c r="E136" s="29" t="b">
        <v>0</v>
      </c>
      <c r="F136" s="29" t="b">
        <v>0</v>
      </c>
      <c r="G136" s="26">
        <v>5.0</v>
      </c>
      <c r="H136" s="26">
        <v>4.0</v>
      </c>
      <c r="I136" s="26">
        <v>6.0</v>
      </c>
      <c r="J136" s="26">
        <v>7.0</v>
      </c>
      <c r="K136" s="26">
        <v>3.0</v>
      </c>
      <c r="L136" s="42">
        <f t="shared" si="384"/>
        <v>20</v>
      </c>
      <c r="M136" s="42">
        <f t="shared" si="385"/>
        <v>20</v>
      </c>
      <c r="N136" s="42">
        <f t="shared" si="386"/>
        <v>30</v>
      </c>
      <c r="O136" s="42">
        <f t="shared" si="387"/>
        <v>35</v>
      </c>
      <c r="P136" s="42">
        <f t="shared" si="388"/>
        <v>35</v>
      </c>
      <c r="Q136" s="26" t="s">
        <v>81</v>
      </c>
      <c r="R136" s="50" t="s">
        <v>82</v>
      </c>
      <c r="S136" s="26" t="s">
        <v>221</v>
      </c>
      <c r="AF136" s="30"/>
      <c r="AG136" s="4"/>
      <c r="AH136" s="4"/>
      <c r="AI136" s="4"/>
      <c r="AJ136" s="4"/>
      <c r="AK136" s="4"/>
      <c r="AL136" s="4"/>
      <c r="AM136" s="4"/>
      <c r="AN136" s="4"/>
      <c r="AV136" s="31"/>
      <c r="AW136" s="32" t="str">
        <f t="shared" si="14"/>
        <v>-</v>
      </c>
      <c r="AX136" s="32" t="str">
        <f t="shared" si="15"/>
        <v>-</v>
      </c>
      <c r="BA136" s="33"/>
      <c r="BB136" s="34"/>
      <c r="BC136" s="35"/>
      <c r="BD136" s="36">
        <v>0.0</v>
      </c>
      <c r="BE136" s="37">
        <f t="shared" si="16"/>
        <v>0</v>
      </c>
    </row>
    <row r="137">
      <c r="A137" s="28" t="s">
        <v>445</v>
      </c>
      <c r="B137" s="28" t="str">
        <f t="shared" si="2"/>
        <v>KAVANA C P</v>
      </c>
      <c r="C137" s="28" t="s">
        <v>446</v>
      </c>
      <c r="D137" s="26" t="b">
        <v>1</v>
      </c>
      <c r="E137" s="29" t="b">
        <v>0</v>
      </c>
      <c r="F137" s="29" t="b">
        <v>0</v>
      </c>
      <c r="G137" s="26">
        <v>5.0</v>
      </c>
      <c r="H137" s="26">
        <v>6.0</v>
      </c>
      <c r="I137" s="26">
        <v>6.0</v>
      </c>
      <c r="J137" s="26">
        <v>7.0</v>
      </c>
      <c r="K137" s="26">
        <v>3.0</v>
      </c>
      <c r="L137" s="42">
        <f t="shared" si="384"/>
        <v>22</v>
      </c>
      <c r="M137" s="42">
        <f t="shared" si="385"/>
        <v>27</v>
      </c>
      <c r="N137" s="42">
        <f t="shared" si="386"/>
        <v>27</v>
      </c>
      <c r="O137" s="42">
        <f t="shared" si="387"/>
        <v>32</v>
      </c>
      <c r="P137" s="42">
        <f t="shared" si="388"/>
        <v>32</v>
      </c>
      <c r="Q137" s="26" t="s">
        <v>215</v>
      </c>
      <c r="R137" s="50" t="s">
        <v>216</v>
      </c>
      <c r="S137" s="26" t="s">
        <v>221</v>
      </c>
      <c r="AF137" s="30"/>
      <c r="AG137" s="4"/>
      <c r="AH137" s="4"/>
      <c r="AI137" s="4"/>
      <c r="AJ137" s="4"/>
      <c r="AK137" s="4"/>
      <c r="AL137" s="4"/>
      <c r="AM137" s="4"/>
      <c r="AN137" s="4"/>
      <c r="AV137" s="31"/>
      <c r="AW137" s="32" t="str">
        <f t="shared" si="14"/>
        <v>-</v>
      </c>
      <c r="AX137" s="32" t="str">
        <f t="shared" si="15"/>
        <v>-</v>
      </c>
      <c r="BA137" s="33"/>
      <c r="BB137" s="34"/>
      <c r="BC137" s="35"/>
      <c r="BD137" s="36">
        <v>0.0</v>
      </c>
      <c r="BE137" s="37">
        <f t="shared" si="16"/>
        <v>0</v>
      </c>
    </row>
    <row r="138">
      <c r="A138" s="27" t="s">
        <v>447</v>
      </c>
      <c r="B138" s="28" t="str">
        <f t="shared" si="2"/>
        <v>BHOOMIKA H S</v>
      </c>
      <c r="C138" s="27" t="s">
        <v>448</v>
      </c>
      <c r="D138" s="29" t="b">
        <v>0</v>
      </c>
      <c r="E138" s="26" t="b">
        <v>1</v>
      </c>
      <c r="F138" s="26" t="b">
        <v>1</v>
      </c>
      <c r="S138" s="26" t="s">
        <v>221</v>
      </c>
      <c r="T138" s="26">
        <v>3.0</v>
      </c>
      <c r="U138" s="26">
        <v>2.0</v>
      </c>
      <c r="V138" s="26">
        <v>8.0</v>
      </c>
      <c r="W138" s="26">
        <v>4.0</v>
      </c>
      <c r="X138" s="26">
        <v>4.0</v>
      </c>
      <c r="Y138" s="26">
        <v>3.0</v>
      </c>
      <c r="Z138" s="26">
        <v>0.0</v>
      </c>
      <c r="AA138" s="26">
        <v>2.0</v>
      </c>
      <c r="AB138" s="26">
        <v>0.0</v>
      </c>
      <c r="AC138" s="30">
        <f t="shared" ref="AC138:AC155" si="390">T138+U138+V138</f>
        <v>13</v>
      </c>
      <c r="AD138" s="30">
        <f t="shared" ref="AD138:AD155" si="391">W138+X138+Y138</f>
        <v>11</v>
      </c>
      <c r="AE138" s="30">
        <f t="shared" ref="AE138:AE155" si="392">Z138+AA138+AB138</f>
        <v>2</v>
      </c>
      <c r="AF138" s="30">
        <f t="shared" ref="AF138:AF155" si="393">SUM(T138:AB138)</f>
        <v>26</v>
      </c>
      <c r="AG138" s="4" t="str">
        <f t="shared" ref="AG138:AG155" si="394">IF(AF138&lt;=8, "L1 - Below Average", IF(AF138&lt;=26, "L2 - Above Average", IF(AF138&lt;=50, "L3 - Exceptional", "Out of Range")))</f>
        <v>L2 - Above Average</v>
      </c>
      <c r="AH138" s="4" t="str">
        <f t="shared" ref="AH138:AH155" si="395">IF((T138+U138+V138)&lt;=3, "L1 - Below Average", IF((T138+U138+V138)&lt;=11, "L2 - Above Average", IF((T138+U138+V138)&lt;=17, "L3 - Exceptional", "Out of Range")))</f>
        <v>L3 - Exceptional</v>
      </c>
      <c r="AI138" s="4" t="str">
        <f t="shared" ref="AI138:AI155" si="396">IF((W138+X138+Y138)&lt;=5, "L1 - Below Average", IF((W138+X138+Y138)&lt;=9, "L2 - Above Average", IF((W138+X138+Y138)&lt;=15, "L3 - Exceptional", "Out of Range")))</f>
        <v>L3 - Exceptional</v>
      </c>
      <c r="AJ138" s="4" t="str">
        <f t="shared" ref="AJ138:AJ155" si="397">IF((Z138+AA138+AB138)&lt;=4, "L1 - Below Average", IF((Z138+AA138+AB138)&lt;=6, "L2 - Above Average", IF((Z138+AA138+AB138)&lt;=18, "L3 - Exceptional", "Out of Range")))</f>
        <v>L1 - Below Average</v>
      </c>
      <c r="AK138" s="4" t="str">
        <f t="shared" ref="AK138:AK155" si="398">SWITCH(AH138,"L1 -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38" s="4" t="str">
        <f t="shared" ref="AL138:AM138" si="389">SWITCH(AI138,"L1 -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38" s="4" t="str">
        <f t="shared" si="389"/>
        <v>Your performance indicates that there’s room for improvement in understanding and applying quantitative concepts. With more practice, you can strengthen your skills in this area.</v>
      </c>
      <c r="AN138" s="4" t="str">
        <f t="shared" ref="AN138:AN155" si="400">SWITCH(AG138,"L1 -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38" s="26" t="s">
        <v>449</v>
      </c>
      <c r="AP138" s="26">
        <v>4.0</v>
      </c>
      <c r="AQ138" s="26">
        <v>6.0</v>
      </c>
      <c r="AR138" s="26">
        <v>8.0</v>
      </c>
      <c r="AS138" s="26">
        <v>3.0</v>
      </c>
      <c r="AT138" s="26">
        <v>21.0</v>
      </c>
      <c r="AU138" s="26">
        <v>5.25</v>
      </c>
      <c r="AV138" s="31" t="str">
        <f t="shared" ref="AV138:AV155" si="401">IF(AU138&lt;=1, "L4 - Basics", IF(AU138&lt;=3, "L3 - GSI", IF(AU138&lt;=6, "L2 - GCC", "L1 - MAANG")))</f>
        <v>L2 - GCC</v>
      </c>
      <c r="AW138" s="32" t="str">
        <f t="shared" si="14"/>
        <v>L2</v>
      </c>
      <c r="AX138" s="32" t="str">
        <f t="shared" si="15"/>
        <v>GCC</v>
      </c>
      <c r="AY138" s="26" t="str">
        <f t="shared" ref="AY138:AY155" si="402">SWITCH(AV138,"L1 -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38" s="26" t="str">
        <f t="shared" ref="AZ138:AZ155" si="403">SWITCH(AV138,"L1 -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38" s="38">
        <v>0.0</v>
      </c>
      <c r="BB138" s="39">
        <v>0.0</v>
      </c>
      <c r="BC138" s="40">
        <v>0.0</v>
      </c>
      <c r="BD138" s="36">
        <v>0.0</v>
      </c>
      <c r="BE138" s="37">
        <f t="shared" si="16"/>
        <v>0</v>
      </c>
      <c r="BF138" s="26">
        <v>0.0</v>
      </c>
      <c r="BG138" s="29" t="str">
        <f t="shared" ref="BG138:BG139" si="404">if(BF138&lt;=6,"Level 1", if(AR137&lt;=22,"Level 2",IF(AR137&lt;=43,"Level 3","Level 4")))</f>
        <v>Level 1</v>
      </c>
      <c r="BH138" s="29" t="str">
        <f t="shared" ref="BH138:BH155" si="405">SWITCH(BG138,"Level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9">
      <c r="A139" s="27" t="s">
        <v>450</v>
      </c>
      <c r="B139" s="28" t="str">
        <f t="shared" si="2"/>
        <v>BIPIN CHANDRA SAGAR S</v>
      </c>
      <c r="C139" s="27" t="s">
        <v>451</v>
      </c>
      <c r="D139" s="29" t="b">
        <v>0</v>
      </c>
      <c r="E139" s="26" t="b">
        <v>1</v>
      </c>
      <c r="F139" s="26" t="b">
        <v>1</v>
      </c>
      <c r="S139" s="26" t="s">
        <v>221</v>
      </c>
      <c r="T139" s="26">
        <v>0.0</v>
      </c>
      <c r="U139" s="26">
        <v>2.0</v>
      </c>
      <c r="V139" s="26">
        <v>3.0</v>
      </c>
      <c r="W139" s="26">
        <v>1.0</v>
      </c>
      <c r="X139" s="26">
        <v>0.0</v>
      </c>
      <c r="Y139" s="26">
        <v>6.0</v>
      </c>
      <c r="Z139" s="26">
        <v>0.0</v>
      </c>
      <c r="AA139" s="26">
        <v>6.0</v>
      </c>
      <c r="AB139" s="26">
        <v>3.0</v>
      </c>
      <c r="AC139" s="30">
        <f t="shared" si="390"/>
        <v>5</v>
      </c>
      <c r="AD139" s="30">
        <f t="shared" si="391"/>
        <v>7</v>
      </c>
      <c r="AE139" s="30">
        <f t="shared" si="392"/>
        <v>9</v>
      </c>
      <c r="AF139" s="30">
        <f t="shared" si="393"/>
        <v>21</v>
      </c>
      <c r="AG139" s="4" t="str">
        <f t="shared" si="394"/>
        <v>L2 - Above Average</v>
      </c>
      <c r="AH139" s="4" t="str">
        <f t="shared" si="395"/>
        <v>L2 - Above Average</v>
      </c>
      <c r="AI139" s="4" t="str">
        <f t="shared" si="396"/>
        <v>L2 - Above Average</v>
      </c>
      <c r="AJ139" s="4" t="str">
        <f t="shared" si="397"/>
        <v>L3 - Exceptional</v>
      </c>
      <c r="AK139" s="4" t="str">
        <f t="shared" si="398"/>
        <v>You’ve displayed strong verbal reasoning abilities, understanding complex texts and articulating ideas clearly. Continue to expand your vocabulary and comprehension to stay sharp.</v>
      </c>
      <c r="AL139" s="4" t="str">
        <f t="shared" ref="AL139:AM139" si="399">SWITCH(AI139,"L1 -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39" s="4" t="str">
        <f t="shared" si="399"/>
        <v>Excellent work! You have shown exceptional aptitude in quantitative reasoning, tackling problems with ease and accuracy. Keep up the great work, and challenge yourself further to stay ahead.</v>
      </c>
      <c r="AN139" s="4" t="str">
        <f t="shared" si="400"/>
        <v>You have a strong foundation and are performing well across all categories. Keep up the great work and aim for continuous improvement to achieve even higher levels of performance.</v>
      </c>
      <c r="AO139" s="26" t="s">
        <v>452</v>
      </c>
      <c r="AP139" s="26">
        <v>9.0</v>
      </c>
      <c r="AQ139" s="26">
        <v>6.0</v>
      </c>
      <c r="AR139" s="26">
        <v>10.0</v>
      </c>
      <c r="AS139" s="26">
        <v>3.0</v>
      </c>
      <c r="AT139" s="26">
        <v>28.0</v>
      </c>
      <c r="AU139" s="26">
        <v>7.0</v>
      </c>
      <c r="AV139" s="31" t="str">
        <f t="shared" si="401"/>
        <v>L1 - MAANG</v>
      </c>
      <c r="AW139" s="32" t="str">
        <f t="shared" si="14"/>
        <v>L1</v>
      </c>
      <c r="AX139" s="32" t="str">
        <f t="shared" si="15"/>
        <v>MAANG</v>
      </c>
      <c r="AY139" s="26" t="str">
        <f t="shared" si="402"/>
        <v>Top-tier companies like MAANG and high-performing teams in GCCs. </v>
      </c>
      <c r="AZ139" s="26" t="str">
        <f t="shared" si="403"/>
        <v>Your advanced knowledge makes you ideal for roles like Software Engineer, Algorithm Developer, or Data Scientist in challenging, high-impact environments.</v>
      </c>
      <c r="BA139" s="38">
        <v>0.0</v>
      </c>
      <c r="BB139" s="39">
        <v>0.0</v>
      </c>
      <c r="BC139" s="40">
        <v>0.0</v>
      </c>
      <c r="BD139" s="36">
        <v>0.0</v>
      </c>
      <c r="BE139" s="37">
        <f t="shared" si="16"/>
        <v>0</v>
      </c>
      <c r="BF139" s="26">
        <v>0.0</v>
      </c>
      <c r="BG139" s="29" t="str">
        <f t="shared" si="404"/>
        <v>Level 1</v>
      </c>
      <c r="BH139"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0">
      <c r="A140" s="27" t="s">
        <v>453</v>
      </c>
      <c r="B140" s="28" t="str">
        <f t="shared" si="2"/>
        <v>CHANDANA T D</v>
      </c>
      <c r="C140" s="27" t="s">
        <v>454</v>
      </c>
      <c r="D140" s="26" t="b">
        <v>0</v>
      </c>
      <c r="E140" s="26" t="b">
        <v>1</v>
      </c>
      <c r="F140" s="26" t="b">
        <v>1</v>
      </c>
      <c r="S140" s="26" t="s">
        <v>221</v>
      </c>
      <c r="T140" s="26">
        <v>2.0</v>
      </c>
      <c r="U140" s="26">
        <v>4.0</v>
      </c>
      <c r="V140" s="26">
        <v>0.0</v>
      </c>
      <c r="W140" s="26">
        <v>4.0</v>
      </c>
      <c r="X140" s="26">
        <v>2.0</v>
      </c>
      <c r="Y140" s="26">
        <v>0.0</v>
      </c>
      <c r="Z140" s="26">
        <v>0.0</v>
      </c>
      <c r="AA140" s="26">
        <v>4.0</v>
      </c>
      <c r="AB140" s="26">
        <v>0.0</v>
      </c>
      <c r="AC140" s="30">
        <f t="shared" si="390"/>
        <v>6</v>
      </c>
      <c r="AD140" s="30">
        <f t="shared" si="391"/>
        <v>6</v>
      </c>
      <c r="AE140" s="30">
        <f t="shared" si="392"/>
        <v>4</v>
      </c>
      <c r="AF140" s="30">
        <f t="shared" si="393"/>
        <v>16</v>
      </c>
      <c r="AG140" s="4" t="str">
        <f t="shared" si="394"/>
        <v>L2 - Above Average</v>
      </c>
      <c r="AH140" s="4" t="str">
        <f t="shared" si="395"/>
        <v>L2 - Above Average</v>
      </c>
      <c r="AI140" s="4" t="str">
        <f t="shared" si="396"/>
        <v>L2 - Above Average</v>
      </c>
      <c r="AJ140" s="4" t="str">
        <f t="shared" si="397"/>
        <v>L1 - Below Average</v>
      </c>
      <c r="AK140" s="4" t="str">
        <f t="shared" si="398"/>
        <v>You’ve displayed strong verbal reasoning abilities, understanding complex texts and articulating ideas clearly. Continue to expand your vocabulary and comprehension to stay sharp.</v>
      </c>
      <c r="AL140" s="4" t="str">
        <f t="shared" ref="AL140:AM140" si="406">SWITCH(AI140,"L1 -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0" s="4" t="str">
        <f t="shared" si="406"/>
        <v>Your performance indicates that there’s room for improvement in understanding and applying quantitative concepts. With more practice, you can strengthen your skills in this area.</v>
      </c>
      <c r="AN140" s="4" t="str">
        <f t="shared" si="400"/>
        <v>You have a strong foundation and are performing well across all categories. Keep up the great work and aim for continuous improvement to achieve even higher levels of performance.</v>
      </c>
      <c r="AO140" s="26" t="s">
        <v>455</v>
      </c>
      <c r="AP140" s="26">
        <v>9.0</v>
      </c>
      <c r="AQ140" s="26">
        <v>3.0</v>
      </c>
      <c r="AR140" s="26">
        <v>5.0</v>
      </c>
      <c r="AS140" s="26">
        <v>3.0</v>
      </c>
      <c r="AT140" s="26">
        <v>20.0</v>
      </c>
      <c r="AU140" s="26">
        <v>5.0</v>
      </c>
      <c r="AV140" s="31" t="str">
        <f t="shared" si="401"/>
        <v>L2 - GCC</v>
      </c>
      <c r="AW140" s="32" t="str">
        <f t="shared" si="14"/>
        <v>L2</v>
      </c>
      <c r="AX140" s="32" t="str">
        <f t="shared" si="15"/>
        <v>GCC</v>
      </c>
      <c r="AY140" s="26" t="str">
        <f t="shared" si="402"/>
        <v>Roles in GCCs, GSIs or mid-tier product companies.</v>
      </c>
      <c r="AZ140" s="26" t="str">
        <f t="shared" si="403"/>
        <v>Your solid understanding of algorithms and data structures fits roles like Backend Developer or Application Engineer.</v>
      </c>
      <c r="BA140" s="38">
        <v>0.0</v>
      </c>
      <c r="BB140" s="39">
        <v>0.0</v>
      </c>
      <c r="BC140" s="40">
        <v>0.0</v>
      </c>
      <c r="BD140" s="36">
        <v>0.0</v>
      </c>
      <c r="BE140" s="37">
        <f t="shared" si="16"/>
        <v>0</v>
      </c>
      <c r="BF140" s="26">
        <v>0.0</v>
      </c>
      <c r="BG140" s="29" t="str">
        <f>if(BF140&lt;=6,"Level 1", if(#REF!&lt;=22,"Level 2",IF(#REF!&lt;=43,"Level 3","Level 4")))</f>
        <v>Level 1</v>
      </c>
      <c r="BH140"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1">
      <c r="A141" s="27" t="s">
        <v>456</v>
      </c>
      <c r="B141" s="28" t="str">
        <f t="shared" si="2"/>
        <v>CHELUVARAJU Y</v>
      </c>
      <c r="C141" s="27" t="s">
        <v>457</v>
      </c>
      <c r="D141" s="29" t="b">
        <v>0</v>
      </c>
      <c r="E141" s="26" t="b">
        <v>1</v>
      </c>
      <c r="F141" s="26" t="b">
        <v>1</v>
      </c>
      <c r="S141" s="26" t="s">
        <v>221</v>
      </c>
      <c r="T141" s="26">
        <v>3.0</v>
      </c>
      <c r="U141" s="26">
        <v>6.0</v>
      </c>
      <c r="V141" s="26">
        <v>5.0</v>
      </c>
      <c r="W141" s="26">
        <v>5.0</v>
      </c>
      <c r="X141" s="26">
        <v>2.0</v>
      </c>
      <c r="Y141" s="26">
        <v>6.0</v>
      </c>
      <c r="Z141" s="26">
        <v>0.0</v>
      </c>
      <c r="AA141" s="26">
        <v>6.0</v>
      </c>
      <c r="AB141" s="26">
        <v>3.0</v>
      </c>
      <c r="AC141" s="30">
        <f t="shared" si="390"/>
        <v>14</v>
      </c>
      <c r="AD141" s="30">
        <f t="shared" si="391"/>
        <v>13</v>
      </c>
      <c r="AE141" s="30">
        <f t="shared" si="392"/>
        <v>9</v>
      </c>
      <c r="AF141" s="30">
        <f t="shared" si="393"/>
        <v>36</v>
      </c>
      <c r="AG141" s="4" t="str">
        <f t="shared" si="394"/>
        <v>L3 - Exceptional</v>
      </c>
      <c r="AH141" s="4" t="str">
        <f t="shared" si="395"/>
        <v>L3 - Exceptional</v>
      </c>
      <c r="AI141" s="4" t="str">
        <f t="shared" si="396"/>
        <v>L3 - Exceptional</v>
      </c>
      <c r="AJ141" s="4" t="str">
        <f t="shared" si="397"/>
        <v>L3 - Exceptional</v>
      </c>
      <c r="AK141" s="4" t="str">
        <f t="shared" si="398"/>
        <v>Outstanding verbal skills! Your ability to understand, interpret, and express ideas through words is exceptional. Keep pushing the limits to master even more advanced language tasks.</v>
      </c>
      <c r="AL141" s="4" t="str">
        <f t="shared" ref="AL141:AM141" si="407">SWITCH(AI141,"L1 -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41" s="4" t="str">
        <f t="shared" si="407"/>
        <v>Excellent work! You have shown exceptional aptitude in quantitative reasoning, tackling problems with ease and accuracy. Keep up the great work, and challenge yourself further to stay ahead.</v>
      </c>
      <c r="AN141" s="4" t="str">
        <f t="shared" si="400"/>
        <v>Your aptitude is exceptional across all categories! You are excelling and have the potential to perform at the highest levels. Keep challenging yourself, and consider exploring more advanced materials to maintain your performance.</v>
      </c>
      <c r="AO141" s="26" t="s">
        <v>458</v>
      </c>
      <c r="AP141" s="26">
        <v>6.0</v>
      </c>
      <c r="AQ141" s="26">
        <v>10.0</v>
      </c>
      <c r="AR141" s="26">
        <v>10.0</v>
      </c>
      <c r="AS141" s="26">
        <v>7.0</v>
      </c>
      <c r="AT141" s="26">
        <v>33.0</v>
      </c>
      <c r="AU141" s="26">
        <v>8.25</v>
      </c>
      <c r="AV141" s="31" t="str">
        <f t="shared" si="401"/>
        <v>L1 - MAANG</v>
      </c>
      <c r="AW141" s="32" t="str">
        <f t="shared" si="14"/>
        <v>L1</v>
      </c>
      <c r="AX141" s="32" t="str">
        <f t="shared" si="15"/>
        <v>MAANG</v>
      </c>
      <c r="AY141" s="26" t="str">
        <f t="shared" si="402"/>
        <v>Top-tier companies like MAANG and high-performing teams in GCCs. </v>
      </c>
      <c r="AZ141" s="26" t="str">
        <f t="shared" si="403"/>
        <v>Your advanced knowledge makes you ideal for roles like Software Engineer, Algorithm Developer, or Data Scientist in challenging, high-impact environments.</v>
      </c>
      <c r="BA141" s="38">
        <v>0.0</v>
      </c>
      <c r="BB141" s="39">
        <v>0.0</v>
      </c>
      <c r="BC141" s="40">
        <v>0.0</v>
      </c>
      <c r="BD141" s="36">
        <v>0.0</v>
      </c>
      <c r="BE141" s="37">
        <f t="shared" si="16"/>
        <v>0</v>
      </c>
      <c r="BF141" s="26">
        <v>0.0</v>
      </c>
      <c r="BG141" s="29" t="str">
        <f>if(BF141&lt;=6,"Level 1", if(AR140&lt;=22,"Level 2",IF(AR140&lt;=43,"Level 3","Level 4")))</f>
        <v>Level 1</v>
      </c>
      <c r="BH141"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2">
      <c r="A142" s="27" t="s">
        <v>459</v>
      </c>
      <c r="B142" s="28" t="str">
        <f t="shared" si="2"/>
        <v>CHINMAYI.S</v>
      </c>
      <c r="C142" s="27" t="s">
        <v>460</v>
      </c>
      <c r="D142" s="29" t="b">
        <v>0</v>
      </c>
      <c r="E142" s="26" t="b">
        <v>1</v>
      </c>
      <c r="F142" s="26" t="b">
        <v>1</v>
      </c>
      <c r="S142" s="26" t="s">
        <v>221</v>
      </c>
      <c r="T142" s="26">
        <v>3.0</v>
      </c>
      <c r="U142" s="26">
        <v>6.0</v>
      </c>
      <c r="V142" s="26">
        <v>8.0</v>
      </c>
      <c r="W142" s="26">
        <v>4.0</v>
      </c>
      <c r="X142" s="26">
        <v>2.0</v>
      </c>
      <c r="Y142" s="26">
        <v>3.0</v>
      </c>
      <c r="Z142" s="26">
        <v>0.0</v>
      </c>
      <c r="AA142" s="26">
        <v>4.0</v>
      </c>
      <c r="AB142" s="26">
        <v>3.0</v>
      </c>
      <c r="AC142" s="30">
        <f t="shared" si="390"/>
        <v>17</v>
      </c>
      <c r="AD142" s="30">
        <f t="shared" si="391"/>
        <v>9</v>
      </c>
      <c r="AE142" s="30">
        <f t="shared" si="392"/>
        <v>7</v>
      </c>
      <c r="AF142" s="30">
        <f t="shared" si="393"/>
        <v>33</v>
      </c>
      <c r="AG142" s="4" t="str">
        <f t="shared" si="394"/>
        <v>L3 - Exceptional</v>
      </c>
      <c r="AH142" s="4" t="str">
        <f t="shared" si="395"/>
        <v>L3 - Exceptional</v>
      </c>
      <c r="AI142" s="4" t="str">
        <f t="shared" si="396"/>
        <v>L2 - Above Average</v>
      </c>
      <c r="AJ142" s="4" t="str">
        <f t="shared" si="397"/>
        <v>L3 - Exceptional</v>
      </c>
      <c r="AK142" s="4" t="str">
        <f t="shared" si="398"/>
        <v>Outstanding verbal skills! Your ability to understand, interpret, and express ideas through words is exceptional. Keep pushing the limits to master even more advanced language tasks.</v>
      </c>
      <c r="AL142" s="4" t="str">
        <f t="shared" ref="AL142:AM142" si="408">SWITCH(AI142,"L1 -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2" s="4" t="str">
        <f t="shared" si="408"/>
        <v>Excellent work! You have shown exceptional aptitude in quantitative reasoning, tackling problems with ease and accuracy. Keep up the great work, and challenge yourself further to stay ahead.</v>
      </c>
      <c r="AN142" s="4" t="str">
        <f t="shared" si="400"/>
        <v>Your aptitude is exceptional across all categories! You are excelling and have the potential to perform at the highest levels. Keep challenging yourself, and consider exploring more advanced materials to maintain your performance.</v>
      </c>
      <c r="AO142" s="26" t="s">
        <v>461</v>
      </c>
      <c r="AP142" s="26">
        <v>8.0</v>
      </c>
      <c r="AQ142" s="26">
        <v>7.0</v>
      </c>
      <c r="AR142" s="26">
        <v>10.0</v>
      </c>
      <c r="AS142" s="26">
        <v>3.0</v>
      </c>
      <c r="AT142" s="26">
        <v>28.0</v>
      </c>
      <c r="AU142" s="26">
        <v>7.0</v>
      </c>
      <c r="AV142" s="31" t="str">
        <f t="shared" si="401"/>
        <v>L1 - MAANG</v>
      </c>
      <c r="AW142" s="32" t="str">
        <f t="shared" si="14"/>
        <v>L1</v>
      </c>
      <c r="AX142" s="32" t="str">
        <f t="shared" si="15"/>
        <v>MAANG</v>
      </c>
      <c r="AY142" s="26" t="str">
        <f t="shared" si="402"/>
        <v>Top-tier companies like MAANG and high-performing teams in GCCs. </v>
      </c>
      <c r="AZ142" s="26" t="str">
        <f t="shared" si="403"/>
        <v>Your advanced knowledge makes you ideal for roles like Software Engineer, Algorithm Developer, or Data Scientist in challenging, high-impact environments.</v>
      </c>
      <c r="BA142" s="38">
        <v>0.0</v>
      </c>
      <c r="BB142" s="39">
        <v>0.0</v>
      </c>
      <c r="BC142" s="40">
        <v>0.0</v>
      </c>
      <c r="BD142" s="36">
        <v>0.0</v>
      </c>
      <c r="BE142" s="37">
        <f t="shared" si="16"/>
        <v>0</v>
      </c>
      <c r="BF142" s="26">
        <v>0.0</v>
      </c>
      <c r="BG142" s="29" t="str">
        <f>if(BF142&lt;=6,"Level 1", if(#REF!&lt;=22,"Level 2",IF(#REF!&lt;=43,"Level 3","Level 4")))</f>
        <v>Level 1</v>
      </c>
      <c r="BH142"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3">
      <c r="A143" s="27" t="s">
        <v>462</v>
      </c>
      <c r="B143" s="28" t="str">
        <f t="shared" si="2"/>
        <v>CHIRAG.D</v>
      </c>
      <c r="C143" s="27" t="s">
        <v>463</v>
      </c>
      <c r="D143" s="29" t="b">
        <v>0</v>
      </c>
      <c r="E143" s="26" t="b">
        <v>1</v>
      </c>
      <c r="F143" s="26" t="b">
        <v>1</v>
      </c>
      <c r="S143" s="26" t="s">
        <v>221</v>
      </c>
      <c r="T143" s="26">
        <v>3.0</v>
      </c>
      <c r="U143" s="26">
        <v>6.0</v>
      </c>
      <c r="V143" s="26">
        <v>8.0</v>
      </c>
      <c r="W143" s="26">
        <v>3.0</v>
      </c>
      <c r="X143" s="26">
        <v>2.0</v>
      </c>
      <c r="Y143" s="26">
        <v>3.0</v>
      </c>
      <c r="Z143" s="26">
        <v>0.0</v>
      </c>
      <c r="AA143" s="26">
        <v>2.0</v>
      </c>
      <c r="AB143" s="26">
        <v>0.0</v>
      </c>
      <c r="AC143" s="30">
        <f t="shared" si="390"/>
        <v>17</v>
      </c>
      <c r="AD143" s="30">
        <f t="shared" si="391"/>
        <v>8</v>
      </c>
      <c r="AE143" s="30">
        <f t="shared" si="392"/>
        <v>2</v>
      </c>
      <c r="AF143" s="30">
        <f t="shared" si="393"/>
        <v>27</v>
      </c>
      <c r="AG143" s="4" t="str">
        <f t="shared" si="394"/>
        <v>L3 - Exceptional</v>
      </c>
      <c r="AH143" s="4" t="str">
        <f t="shared" si="395"/>
        <v>L3 - Exceptional</v>
      </c>
      <c r="AI143" s="4" t="str">
        <f t="shared" si="396"/>
        <v>L2 - Above Average</v>
      </c>
      <c r="AJ143" s="4" t="str">
        <f t="shared" si="397"/>
        <v>L1 - Below Average</v>
      </c>
      <c r="AK143" s="4" t="str">
        <f t="shared" si="398"/>
        <v>Outstanding verbal skills! Your ability to understand, interpret, and express ideas through words is exceptional. Keep pushing the limits to master even more advanced language tasks.</v>
      </c>
      <c r="AL143" s="4" t="str">
        <f t="shared" ref="AL143:AM143" si="409">SWITCH(AI143,"L1 -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3" s="4" t="str">
        <f t="shared" si="409"/>
        <v>Your performance indicates that there’s room for improvement in understanding and applying quantitative concepts. With more practice, you can strengthen your skills in this area.</v>
      </c>
      <c r="AN143" s="4" t="str">
        <f t="shared" si="400"/>
        <v>Your aptitude is exceptional across all categories! You are excelling and have the potential to perform at the highest levels. Keep challenging yourself, and consider exploring more advanced materials to maintain your performance.</v>
      </c>
      <c r="AO143" s="26" t="s">
        <v>464</v>
      </c>
      <c r="AP143" s="26">
        <v>4.0</v>
      </c>
      <c r="AQ143" s="26">
        <v>2.0</v>
      </c>
      <c r="AR143" s="26">
        <v>4.0</v>
      </c>
      <c r="AS143" s="26">
        <v>3.0</v>
      </c>
      <c r="AT143" s="26">
        <v>13.0</v>
      </c>
      <c r="AU143" s="26">
        <v>3.25</v>
      </c>
      <c r="AV143" s="31" t="str">
        <f t="shared" si="401"/>
        <v>L2 - GCC</v>
      </c>
      <c r="AW143" s="32" t="str">
        <f t="shared" si="14"/>
        <v>L2</v>
      </c>
      <c r="AX143" s="32" t="str">
        <f t="shared" si="15"/>
        <v>GCC</v>
      </c>
      <c r="AY143" s="26" t="str">
        <f t="shared" si="402"/>
        <v>Roles in GCCs, GSIs or mid-tier product companies.</v>
      </c>
      <c r="AZ143" s="26" t="str">
        <f t="shared" si="403"/>
        <v>Your solid understanding of algorithms and data structures fits roles like Backend Developer or Application Engineer.</v>
      </c>
      <c r="BA143" s="38">
        <v>0.0</v>
      </c>
      <c r="BB143" s="39">
        <v>0.0</v>
      </c>
      <c r="BC143" s="40">
        <v>0.0</v>
      </c>
      <c r="BD143" s="36">
        <v>0.0</v>
      </c>
      <c r="BE143" s="37">
        <f t="shared" si="16"/>
        <v>0</v>
      </c>
      <c r="BF143" s="26">
        <v>0.0</v>
      </c>
      <c r="BG143" s="29" t="str">
        <f t="shared" ref="BG143:BG144" si="411">if(BF143&lt;=6,"Level 1", if(AR142&lt;=22,"Level 2",IF(AR142&lt;=43,"Level 3","Level 4")))</f>
        <v>Level 1</v>
      </c>
      <c r="BH143"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4">
      <c r="A144" s="27" t="s">
        <v>465</v>
      </c>
      <c r="B144" s="28" t="str">
        <f t="shared" si="2"/>
        <v>CHIRAKSHITHA S</v>
      </c>
      <c r="C144" s="27" t="s">
        <v>466</v>
      </c>
      <c r="D144" s="29" t="b">
        <v>0</v>
      </c>
      <c r="E144" s="26" t="b">
        <v>1</v>
      </c>
      <c r="F144" s="26" t="b">
        <v>1</v>
      </c>
      <c r="S144" s="26" t="s">
        <v>221</v>
      </c>
      <c r="T144" s="26">
        <v>2.0</v>
      </c>
      <c r="U144" s="26">
        <v>2.0</v>
      </c>
      <c r="V144" s="26">
        <v>6.0</v>
      </c>
      <c r="W144" s="26">
        <v>1.0</v>
      </c>
      <c r="X144" s="26">
        <v>2.0</v>
      </c>
      <c r="Y144" s="26">
        <v>0.0</v>
      </c>
      <c r="Z144" s="26">
        <v>0.0</v>
      </c>
      <c r="AA144" s="26">
        <v>2.0</v>
      </c>
      <c r="AB144" s="26">
        <v>3.0</v>
      </c>
      <c r="AC144" s="30">
        <f t="shared" si="390"/>
        <v>10</v>
      </c>
      <c r="AD144" s="30">
        <f t="shared" si="391"/>
        <v>3</v>
      </c>
      <c r="AE144" s="30">
        <f t="shared" si="392"/>
        <v>5</v>
      </c>
      <c r="AF144" s="30">
        <f t="shared" si="393"/>
        <v>18</v>
      </c>
      <c r="AG144" s="4" t="str">
        <f t="shared" si="394"/>
        <v>L2 - Above Average</v>
      </c>
      <c r="AH144" s="4" t="str">
        <f t="shared" si="395"/>
        <v>L2 - Above Average</v>
      </c>
      <c r="AI144" s="4" t="str">
        <f t="shared" si="396"/>
        <v>L1 - Below Average</v>
      </c>
      <c r="AJ144" s="4" t="str">
        <f t="shared" si="397"/>
        <v>L2 - Above Average</v>
      </c>
      <c r="AK144" s="4" t="str">
        <f t="shared" si="398"/>
        <v>You’ve displayed strong verbal reasoning abilities, understanding complex texts and articulating ideas clearly. Continue to expand your vocabulary and comprehension to stay sharp.</v>
      </c>
      <c r="AL144" s="4" t="str">
        <f t="shared" ref="AL144:AM144" si="410">SWITCH(AI144,"L1 -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44" s="4" t="str">
        <f t="shared" si="410"/>
        <v>You’ve demonstrated a solid grasp of quantitative reasoning and problem-solving. Keep refining your skills for even greater efficiency and speed in tackling complex problems.</v>
      </c>
      <c r="AN144" s="4" t="str">
        <f t="shared" si="400"/>
        <v>You have a strong foundation and are performing well across all categories. Keep up the great work and aim for continuous improvement to achieve even higher levels of performance.</v>
      </c>
      <c r="AO144" s="26" t="s">
        <v>467</v>
      </c>
      <c r="AP144" s="26">
        <v>4.0</v>
      </c>
      <c r="AQ144" s="26">
        <v>8.0</v>
      </c>
      <c r="AR144" s="26">
        <v>6.0</v>
      </c>
      <c r="AS144" s="26">
        <v>3.0</v>
      </c>
      <c r="AT144" s="26">
        <v>21.0</v>
      </c>
      <c r="AU144" s="26">
        <v>5.25</v>
      </c>
      <c r="AV144" s="31" t="str">
        <f t="shared" si="401"/>
        <v>L2 - GCC</v>
      </c>
      <c r="AW144" s="32" t="str">
        <f t="shared" si="14"/>
        <v>L2</v>
      </c>
      <c r="AX144" s="32" t="str">
        <f t="shared" si="15"/>
        <v>GCC</v>
      </c>
      <c r="AY144" s="26" t="str">
        <f t="shared" si="402"/>
        <v>Roles in GCCs, GSIs or mid-tier product companies.</v>
      </c>
      <c r="AZ144" s="26" t="str">
        <f t="shared" si="403"/>
        <v>Your solid understanding of algorithms and data structures fits roles like Backend Developer or Application Engineer.</v>
      </c>
      <c r="BA144" s="38">
        <v>0.0</v>
      </c>
      <c r="BB144" s="39">
        <v>0.0</v>
      </c>
      <c r="BC144" s="40">
        <v>0.0</v>
      </c>
      <c r="BD144" s="36">
        <v>0.0</v>
      </c>
      <c r="BE144" s="37">
        <f t="shared" si="16"/>
        <v>0</v>
      </c>
      <c r="BF144" s="26">
        <v>0.0</v>
      </c>
      <c r="BG144" s="29" t="str">
        <f t="shared" si="411"/>
        <v>Level 1</v>
      </c>
      <c r="BH144"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5">
      <c r="A145" s="27" t="s">
        <v>468</v>
      </c>
      <c r="B145" s="28" t="str">
        <f t="shared" si="2"/>
        <v>DHANUSH DS</v>
      </c>
      <c r="C145" s="27" t="s">
        <v>469</v>
      </c>
      <c r="D145" s="29" t="b">
        <v>0</v>
      </c>
      <c r="E145" s="26" t="b">
        <v>1</v>
      </c>
      <c r="F145" s="26" t="b">
        <v>1</v>
      </c>
      <c r="S145" s="26" t="s">
        <v>221</v>
      </c>
      <c r="T145" s="26">
        <v>2.0</v>
      </c>
      <c r="U145" s="26">
        <v>4.0</v>
      </c>
      <c r="V145" s="26">
        <v>8.0</v>
      </c>
      <c r="W145" s="26">
        <v>2.0</v>
      </c>
      <c r="X145" s="26">
        <v>0.0</v>
      </c>
      <c r="Y145" s="26">
        <v>0.0</v>
      </c>
      <c r="Z145" s="26">
        <v>0.0</v>
      </c>
      <c r="AA145" s="26">
        <v>2.0</v>
      </c>
      <c r="AB145" s="26">
        <v>6.0</v>
      </c>
      <c r="AC145" s="30">
        <f t="shared" si="390"/>
        <v>14</v>
      </c>
      <c r="AD145" s="30">
        <f t="shared" si="391"/>
        <v>2</v>
      </c>
      <c r="AE145" s="30">
        <f t="shared" si="392"/>
        <v>8</v>
      </c>
      <c r="AF145" s="30">
        <f t="shared" si="393"/>
        <v>24</v>
      </c>
      <c r="AG145" s="4" t="str">
        <f t="shared" si="394"/>
        <v>L2 - Above Average</v>
      </c>
      <c r="AH145" s="4" t="str">
        <f t="shared" si="395"/>
        <v>L3 - Exceptional</v>
      </c>
      <c r="AI145" s="4" t="str">
        <f t="shared" si="396"/>
        <v>L1 - Below Average</v>
      </c>
      <c r="AJ145" s="4" t="str">
        <f t="shared" si="397"/>
        <v>L3 - Exceptional</v>
      </c>
      <c r="AK145" s="4" t="str">
        <f t="shared" si="398"/>
        <v>Outstanding verbal skills! Your ability to understand, interpret, and express ideas through words is exceptional. Keep pushing the limits to master even more advanced language tasks.</v>
      </c>
      <c r="AL145" s="4" t="str">
        <f t="shared" ref="AL145:AM145" si="412">SWITCH(AI145,"L1 -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45" s="4" t="str">
        <f t="shared" si="412"/>
        <v>Excellent work! You have shown exceptional aptitude in quantitative reasoning, tackling problems with ease and accuracy. Keep up the great work, and challenge yourself further to stay ahead.</v>
      </c>
      <c r="AN145" s="4" t="str">
        <f t="shared" si="400"/>
        <v>You have a strong foundation and are performing well across all categories. Keep up the great work and aim for continuous improvement to achieve even higher levels of performance.</v>
      </c>
      <c r="AO145" s="26" t="s">
        <v>470</v>
      </c>
      <c r="AP145" s="26">
        <v>6.0</v>
      </c>
      <c r="AQ145" s="26">
        <v>6.0</v>
      </c>
      <c r="AR145" s="26">
        <v>8.0</v>
      </c>
      <c r="AS145" s="26">
        <v>3.0</v>
      </c>
      <c r="AT145" s="26">
        <v>23.0</v>
      </c>
      <c r="AU145" s="26">
        <v>5.75</v>
      </c>
      <c r="AV145" s="31" t="str">
        <f t="shared" si="401"/>
        <v>L2 - GCC</v>
      </c>
      <c r="AW145" s="32" t="str">
        <f t="shared" si="14"/>
        <v>L2</v>
      </c>
      <c r="AX145" s="32" t="str">
        <f t="shared" si="15"/>
        <v>GCC</v>
      </c>
      <c r="AY145" s="26" t="str">
        <f t="shared" si="402"/>
        <v>Roles in GCCs, GSIs or mid-tier product companies.</v>
      </c>
      <c r="AZ145" s="26" t="str">
        <f t="shared" si="403"/>
        <v>Your solid understanding of algorithms and data structures fits roles like Backend Developer or Application Engineer.</v>
      </c>
      <c r="BA145" s="38">
        <v>0.0</v>
      </c>
      <c r="BB145" s="39">
        <v>0.0</v>
      </c>
      <c r="BC145" s="40">
        <v>0.0</v>
      </c>
      <c r="BD145" s="36">
        <v>0.0</v>
      </c>
      <c r="BE145" s="37">
        <f t="shared" si="16"/>
        <v>0</v>
      </c>
      <c r="BF145" s="26">
        <v>0.0</v>
      </c>
      <c r="BG145" s="29" t="str">
        <f>if(BF145&lt;=6,"Level 1", if(#REF!&lt;=22,"Level 2",IF(#REF!&lt;=43,"Level 3","Level 4")))</f>
        <v>Level 1</v>
      </c>
      <c r="BH145"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6">
      <c r="A146" s="27" t="s">
        <v>471</v>
      </c>
      <c r="B146" s="28" t="str">
        <f t="shared" si="2"/>
        <v>EASHANYA K R</v>
      </c>
      <c r="C146" s="27" t="s">
        <v>472</v>
      </c>
      <c r="D146" s="29" t="b">
        <v>0</v>
      </c>
      <c r="E146" s="26" t="b">
        <v>1</v>
      </c>
      <c r="F146" s="26" t="b">
        <v>1</v>
      </c>
      <c r="S146" s="26" t="s">
        <v>221</v>
      </c>
      <c r="T146" s="26">
        <v>1.0</v>
      </c>
      <c r="U146" s="26">
        <v>2.0</v>
      </c>
      <c r="V146" s="26">
        <v>5.0</v>
      </c>
      <c r="W146" s="26">
        <v>4.0</v>
      </c>
      <c r="X146" s="26">
        <v>2.0</v>
      </c>
      <c r="Y146" s="26">
        <v>0.0</v>
      </c>
      <c r="Z146" s="26">
        <v>0.0</v>
      </c>
      <c r="AA146" s="26">
        <v>4.0</v>
      </c>
      <c r="AB146" s="26">
        <v>3.0</v>
      </c>
      <c r="AC146" s="30">
        <f t="shared" si="390"/>
        <v>8</v>
      </c>
      <c r="AD146" s="30">
        <f t="shared" si="391"/>
        <v>6</v>
      </c>
      <c r="AE146" s="30">
        <f t="shared" si="392"/>
        <v>7</v>
      </c>
      <c r="AF146" s="30">
        <f t="shared" si="393"/>
        <v>21</v>
      </c>
      <c r="AG146" s="4" t="str">
        <f t="shared" si="394"/>
        <v>L2 - Above Average</v>
      </c>
      <c r="AH146" s="4" t="str">
        <f t="shared" si="395"/>
        <v>L2 - Above Average</v>
      </c>
      <c r="AI146" s="4" t="str">
        <f t="shared" si="396"/>
        <v>L2 - Above Average</v>
      </c>
      <c r="AJ146" s="4" t="str">
        <f t="shared" si="397"/>
        <v>L3 - Exceptional</v>
      </c>
      <c r="AK146" s="4" t="str">
        <f t="shared" si="398"/>
        <v>You’ve displayed strong verbal reasoning abilities, understanding complex texts and articulating ideas clearly. Continue to expand your vocabulary and comprehension to stay sharp.</v>
      </c>
      <c r="AL146" s="4" t="str">
        <f t="shared" ref="AL146:AM146" si="413">SWITCH(AI146,"L1 -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6" s="4" t="str">
        <f t="shared" si="413"/>
        <v>Excellent work! You have shown exceptional aptitude in quantitative reasoning, tackling problems with ease and accuracy. Keep up the great work, and challenge yourself further to stay ahead.</v>
      </c>
      <c r="AN146" s="4" t="str">
        <f t="shared" si="400"/>
        <v>You have a strong foundation and are performing well across all categories. Keep up the great work and aim for continuous improvement to achieve even higher levels of performance.</v>
      </c>
      <c r="AO146" s="26" t="s">
        <v>473</v>
      </c>
      <c r="AP146" s="26">
        <v>6.0</v>
      </c>
      <c r="AQ146" s="26">
        <v>6.0</v>
      </c>
      <c r="AR146" s="26">
        <v>1.0</v>
      </c>
      <c r="AS146" s="26">
        <v>3.0</v>
      </c>
      <c r="AT146" s="26">
        <v>16.0</v>
      </c>
      <c r="AU146" s="26">
        <v>4.0</v>
      </c>
      <c r="AV146" s="31" t="str">
        <f t="shared" si="401"/>
        <v>L2 - GCC</v>
      </c>
      <c r="AW146" s="32" t="str">
        <f t="shared" si="14"/>
        <v>L2</v>
      </c>
      <c r="AX146" s="32" t="str">
        <f t="shared" si="15"/>
        <v>GCC</v>
      </c>
      <c r="AY146" s="26" t="str">
        <f t="shared" si="402"/>
        <v>Roles in GCCs, GSIs or mid-tier product companies.</v>
      </c>
      <c r="AZ146" s="26" t="str">
        <f t="shared" si="403"/>
        <v>Your solid understanding of algorithms and data structures fits roles like Backend Developer or Application Engineer.</v>
      </c>
      <c r="BA146" s="38">
        <v>0.0</v>
      </c>
      <c r="BB146" s="39">
        <v>0.0</v>
      </c>
      <c r="BC146" s="40">
        <v>0.0</v>
      </c>
      <c r="BD146" s="36">
        <v>0.0</v>
      </c>
      <c r="BE146" s="37">
        <f t="shared" si="16"/>
        <v>0</v>
      </c>
      <c r="BF146" s="26">
        <v>0.0</v>
      </c>
      <c r="BG146" s="29" t="str">
        <f t="shared" ref="BG146:BG155" si="415">if(BF146&lt;=6,"Level 1", if(AR145&lt;=22,"Level 2",IF(AR145&lt;=43,"Level 3","Level 4")))</f>
        <v>Level 1</v>
      </c>
      <c r="BH146"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7">
      <c r="A147" s="27" t="s">
        <v>474</v>
      </c>
      <c r="B147" s="28" t="str">
        <f t="shared" si="2"/>
        <v>GAGANA S</v>
      </c>
      <c r="C147" s="27" t="s">
        <v>475</v>
      </c>
      <c r="D147" s="29" t="b">
        <v>0</v>
      </c>
      <c r="E147" s="26" t="b">
        <v>1</v>
      </c>
      <c r="F147" s="26" t="b">
        <v>1</v>
      </c>
      <c r="S147" s="26" t="s">
        <v>221</v>
      </c>
      <c r="T147" s="26">
        <v>3.0</v>
      </c>
      <c r="U147" s="26">
        <v>6.0</v>
      </c>
      <c r="V147" s="26">
        <v>8.0</v>
      </c>
      <c r="W147" s="26">
        <v>4.0</v>
      </c>
      <c r="X147" s="26">
        <v>2.0</v>
      </c>
      <c r="Y147" s="26">
        <v>3.0</v>
      </c>
      <c r="Z147" s="26">
        <v>0.0</v>
      </c>
      <c r="AA147" s="26">
        <v>4.0</v>
      </c>
      <c r="AB147" s="26">
        <v>3.0</v>
      </c>
      <c r="AC147" s="30">
        <f t="shared" si="390"/>
        <v>17</v>
      </c>
      <c r="AD147" s="30">
        <f t="shared" si="391"/>
        <v>9</v>
      </c>
      <c r="AE147" s="30">
        <f t="shared" si="392"/>
        <v>7</v>
      </c>
      <c r="AF147" s="30">
        <f t="shared" si="393"/>
        <v>33</v>
      </c>
      <c r="AG147" s="4" t="str">
        <f t="shared" si="394"/>
        <v>L3 - Exceptional</v>
      </c>
      <c r="AH147" s="4" t="str">
        <f t="shared" si="395"/>
        <v>L3 - Exceptional</v>
      </c>
      <c r="AI147" s="4" t="str">
        <f t="shared" si="396"/>
        <v>L2 - Above Average</v>
      </c>
      <c r="AJ147" s="4" t="str">
        <f t="shared" si="397"/>
        <v>L3 - Exceptional</v>
      </c>
      <c r="AK147" s="4" t="str">
        <f t="shared" si="398"/>
        <v>Outstanding verbal skills! Your ability to understand, interpret, and express ideas through words is exceptional. Keep pushing the limits to master even more advanced language tasks.</v>
      </c>
      <c r="AL147" s="4" t="str">
        <f t="shared" ref="AL147:AM147" si="414">SWITCH(AI147,"L1 -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7" s="4" t="str">
        <f t="shared" si="414"/>
        <v>Excellent work! You have shown exceptional aptitude in quantitative reasoning, tackling problems with ease and accuracy. Keep up the great work, and challenge yourself further to stay ahead.</v>
      </c>
      <c r="AN147" s="4" t="str">
        <f t="shared" si="400"/>
        <v>Your aptitude is exceptional across all categories! You are excelling and have the potential to perform at the highest levels. Keep challenging yourself, and consider exploring more advanced materials to maintain your performance.</v>
      </c>
      <c r="AO147" s="26" t="s">
        <v>476</v>
      </c>
      <c r="AP147" s="26">
        <v>10.0</v>
      </c>
      <c r="AQ147" s="26">
        <v>4.0</v>
      </c>
      <c r="AR147" s="26">
        <v>10.0</v>
      </c>
      <c r="AS147" s="26">
        <v>3.0</v>
      </c>
      <c r="AT147" s="26">
        <v>27.0</v>
      </c>
      <c r="AU147" s="26">
        <v>6.75</v>
      </c>
      <c r="AV147" s="31" t="str">
        <f t="shared" si="401"/>
        <v>L1 - MAANG</v>
      </c>
      <c r="AW147" s="32" t="str">
        <f t="shared" si="14"/>
        <v>L1</v>
      </c>
      <c r="AX147" s="32" t="str">
        <f t="shared" si="15"/>
        <v>MAANG</v>
      </c>
      <c r="AY147" s="26" t="str">
        <f t="shared" si="402"/>
        <v>Top-tier companies like MAANG and high-performing teams in GCCs. </v>
      </c>
      <c r="AZ147" s="26" t="str">
        <f t="shared" si="403"/>
        <v>Your advanced knowledge makes you ideal for roles like Software Engineer, Algorithm Developer, or Data Scientist in challenging, high-impact environments.</v>
      </c>
      <c r="BA147" s="38">
        <v>0.0</v>
      </c>
      <c r="BB147" s="39">
        <v>0.0</v>
      </c>
      <c r="BC147" s="40">
        <v>0.0</v>
      </c>
      <c r="BD147" s="36">
        <v>0.0</v>
      </c>
      <c r="BE147" s="37">
        <f t="shared" si="16"/>
        <v>0</v>
      </c>
      <c r="BF147" s="26">
        <v>0.0</v>
      </c>
      <c r="BG147" s="29" t="str">
        <f t="shared" si="415"/>
        <v>Level 1</v>
      </c>
      <c r="BH147"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8">
      <c r="A148" s="27" t="s">
        <v>477</v>
      </c>
      <c r="B148" s="28" t="str">
        <f t="shared" si="2"/>
        <v>GAGANASHREE A</v>
      </c>
      <c r="C148" s="27" t="s">
        <v>478</v>
      </c>
      <c r="D148" s="29" t="b">
        <v>0</v>
      </c>
      <c r="E148" s="26" t="b">
        <v>1</v>
      </c>
      <c r="F148" s="26" t="b">
        <v>1</v>
      </c>
      <c r="S148" s="26" t="s">
        <v>221</v>
      </c>
      <c r="T148" s="26">
        <v>3.0</v>
      </c>
      <c r="U148" s="26">
        <v>4.0</v>
      </c>
      <c r="V148" s="26">
        <v>5.0</v>
      </c>
      <c r="W148" s="26">
        <v>4.0</v>
      </c>
      <c r="X148" s="26">
        <v>2.0</v>
      </c>
      <c r="Y148" s="26">
        <v>3.0</v>
      </c>
      <c r="Z148" s="26">
        <v>0.0</v>
      </c>
      <c r="AA148" s="26">
        <v>4.0</v>
      </c>
      <c r="AB148" s="26">
        <v>3.0</v>
      </c>
      <c r="AC148" s="30">
        <f t="shared" si="390"/>
        <v>12</v>
      </c>
      <c r="AD148" s="30">
        <f t="shared" si="391"/>
        <v>9</v>
      </c>
      <c r="AE148" s="30">
        <f t="shared" si="392"/>
        <v>7</v>
      </c>
      <c r="AF148" s="30">
        <f t="shared" si="393"/>
        <v>28</v>
      </c>
      <c r="AG148" s="4" t="str">
        <f t="shared" si="394"/>
        <v>L3 - Exceptional</v>
      </c>
      <c r="AH148" s="4" t="str">
        <f t="shared" si="395"/>
        <v>L3 - Exceptional</v>
      </c>
      <c r="AI148" s="4" t="str">
        <f t="shared" si="396"/>
        <v>L2 - Above Average</v>
      </c>
      <c r="AJ148" s="4" t="str">
        <f t="shared" si="397"/>
        <v>L3 - Exceptional</v>
      </c>
      <c r="AK148" s="4" t="str">
        <f t="shared" si="398"/>
        <v>Outstanding verbal skills! Your ability to understand, interpret, and express ideas through words is exceptional. Keep pushing the limits to master even more advanced language tasks.</v>
      </c>
      <c r="AL148" s="4" t="str">
        <f t="shared" ref="AL148:AM148" si="416">SWITCH(AI148,"L1 -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8" s="4" t="str">
        <f t="shared" si="416"/>
        <v>Excellent work! You have shown exceptional aptitude in quantitative reasoning, tackling problems with ease and accuracy. Keep up the great work, and challenge yourself further to stay ahead.</v>
      </c>
      <c r="AN148" s="4" t="str">
        <f t="shared" si="400"/>
        <v>Your aptitude is exceptional across all categories! You are excelling and have the potential to perform at the highest levels. Keep challenging yourself, and consider exploring more advanced materials to maintain your performance.</v>
      </c>
      <c r="AO148" s="26" t="s">
        <v>479</v>
      </c>
      <c r="AP148" s="26">
        <v>10.0</v>
      </c>
      <c r="AQ148" s="26">
        <v>10.0</v>
      </c>
      <c r="AR148" s="26">
        <v>10.0</v>
      </c>
      <c r="AS148" s="26">
        <v>4.0</v>
      </c>
      <c r="AT148" s="26">
        <v>34.0</v>
      </c>
      <c r="AU148" s="26">
        <v>8.5</v>
      </c>
      <c r="AV148" s="31" t="str">
        <f t="shared" si="401"/>
        <v>L1 - MAANG</v>
      </c>
      <c r="AW148" s="32" t="str">
        <f t="shared" si="14"/>
        <v>L1</v>
      </c>
      <c r="AX148" s="32" t="str">
        <f t="shared" si="15"/>
        <v>MAANG</v>
      </c>
      <c r="AY148" s="26" t="str">
        <f t="shared" si="402"/>
        <v>Top-tier companies like MAANG and high-performing teams in GCCs. </v>
      </c>
      <c r="AZ148" s="26" t="str">
        <f t="shared" si="403"/>
        <v>Your advanced knowledge makes you ideal for roles like Software Engineer, Algorithm Developer, or Data Scientist in challenging, high-impact environments.</v>
      </c>
      <c r="BA148" s="38">
        <v>0.0</v>
      </c>
      <c r="BB148" s="39">
        <v>0.0</v>
      </c>
      <c r="BC148" s="40">
        <v>0.0</v>
      </c>
      <c r="BD148" s="36">
        <v>0.0</v>
      </c>
      <c r="BE148" s="37">
        <f t="shared" si="16"/>
        <v>0</v>
      </c>
      <c r="BF148" s="26">
        <v>0.0</v>
      </c>
      <c r="BG148" s="29" t="str">
        <f t="shared" si="415"/>
        <v>Level 1</v>
      </c>
      <c r="BH148"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9">
      <c r="A149" s="27" t="s">
        <v>480</v>
      </c>
      <c r="B149" s="28" t="str">
        <f t="shared" si="2"/>
        <v>GANAVI A S</v>
      </c>
      <c r="C149" s="27" t="s">
        <v>481</v>
      </c>
      <c r="D149" s="29" t="b">
        <v>0</v>
      </c>
      <c r="E149" s="26" t="b">
        <v>1</v>
      </c>
      <c r="F149" s="26" t="b">
        <v>1</v>
      </c>
      <c r="S149" s="26" t="s">
        <v>221</v>
      </c>
      <c r="T149" s="26">
        <v>3.0</v>
      </c>
      <c r="U149" s="26">
        <v>6.0</v>
      </c>
      <c r="V149" s="26">
        <v>8.0</v>
      </c>
      <c r="W149" s="26">
        <v>4.0</v>
      </c>
      <c r="X149" s="26">
        <v>2.0</v>
      </c>
      <c r="Y149" s="26">
        <v>3.0</v>
      </c>
      <c r="Z149" s="26">
        <v>0.0</v>
      </c>
      <c r="AA149" s="26">
        <v>4.0</v>
      </c>
      <c r="AB149" s="26">
        <v>3.0</v>
      </c>
      <c r="AC149" s="30">
        <f t="shared" si="390"/>
        <v>17</v>
      </c>
      <c r="AD149" s="30">
        <f t="shared" si="391"/>
        <v>9</v>
      </c>
      <c r="AE149" s="30">
        <f t="shared" si="392"/>
        <v>7</v>
      </c>
      <c r="AF149" s="30">
        <f t="shared" si="393"/>
        <v>33</v>
      </c>
      <c r="AG149" s="4" t="str">
        <f t="shared" si="394"/>
        <v>L3 - Exceptional</v>
      </c>
      <c r="AH149" s="4" t="str">
        <f t="shared" si="395"/>
        <v>L3 - Exceptional</v>
      </c>
      <c r="AI149" s="4" t="str">
        <f t="shared" si="396"/>
        <v>L2 - Above Average</v>
      </c>
      <c r="AJ149" s="4" t="str">
        <f t="shared" si="397"/>
        <v>L3 - Exceptional</v>
      </c>
      <c r="AK149" s="4" t="str">
        <f t="shared" si="398"/>
        <v>Outstanding verbal skills! Your ability to understand, interpret, and express ideas through words is exceptional. Keep pushing the limits to master even more advanced language tasks.</v>
      </c>
      <c r="AL149" s="4" t="str">
        <f t="shared" ref="AL149:AM149" si="417">SWITCH(AI149,"L1 -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9" s="4" t="str">
        <f t="shared" si="417"/>
        <v>Excellent work! You have shown exceptional aptitude in quantitative reasoning, tackling problems with ease and accuracy. Keep up the great work, and challenge yourself further to stay ahead.</v>
      </c>
      <c r="AN149" s="4" t="str">
        <f t="shared" si="400"/>
        <v>Your aptitude is exceptional across all categories! You are excelling and have the potential to perform at the highest levels. Keep challenging yourself, and consider exploring more advanced materials to maintain your performance.</v>
      </c>
      <c r="AO149" s="26" t="s">
        <v>482</v>
      </c>
      <c r="AP149" s="26">
        <v>6.0</v>
      </c>
      <c r="AQ149" s="26">
        <v>10.0</v>
      </c>
      <c r="AR149" s="26">
        <v>10.0</v>
      </c>
      <c r="AS149" s="26">
        <v>4.0</v>
      </c>
      <c r="AT149" s="26">
        <v>30.0</v>
      </c>
      <c r="AU149" s="26">
        <v>7.5</v>
      </c>
      <c r="AV149" s="31" t="str">
        <f t="shared" si="401"/>
        <v>L1 - MAANG</v>
      </c>
      <c r="AW149" s="32" t="str">
        <f t="shared" si="14"/>
        <v>L1</v>
      </c>
      <c r="AX149" s="32" t="str">
        <f t="shared" si="15"/>
        <v>MAANG</v>
      </c>
      <c r="AY149" s="26" t="str">
        <f t="shared" si="402"/>
        <v>Top-tier companies like MAANG and high-performing teams in GCCs. </v>
      </c>
      <c r="AZ149" s="26" t="str">
        <f t="shared" si="403"/>
        <v>Your advanced knowledge makes you ideal for roles like Software Engineer, Algorithm Developer, or Data Scientist in challenging, high-impact environments.</v>
      </c>
      <c r="BA149" s="38">
        <v>0.0</v>
      </c>
      <c r="BB149" s="39">
        <v>0.0</v>
      </c>
      <c r="BC149" s="40">
        <v>0.0</v>
      </c>
      <c r="BD149" s="36">
        <v>0.0</v>
      </c>
      <c r="BE149" s="37">
        <f t="shared" si="16"/>
        <v>0</v>
      </c>
      <c r="BF149" s="26">
        <v>0.0</v>
      </c>
      <c r="BG149" s="29" t="str">
        <f t="shared" si="415"/>
        <v>Level 1</v>
      </c>
      <c r="BH149"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0">
      <c r="A150" s="27" t="s">
        <v>483</v>
      </c>
      <c r="B150" s="28" t="str">
        <f t="shared" si="2"/>
        <v>GANESH.R</v>
      </c>
      <c r="C150" s="27" t="s">
        <v>484</v>
      </c>
      <c r="D150" s="29" t="b">
        <v>0</v>
      </c>
      <c r="E150" s="26" t="b">
        <v>1</v>
      </c>
      <c r="F150" s="26" t="b">
        <v>1</v>
      </c>
      <c r="S150" s="26" t="s">
        <v>221</v>
      </c>
      <c r="T150" s="26">
        <v>3.0</v>
      </c>
      <c r="U150" s="26">
        <v>6.0</v>
      </c>
      <c r="V150" s="26">
        <v>8.0</v>
      </c>
      <c r="W150" s="26">
        <v>4.0</v>
      </c>
      <c r="X150" s="26">
        <v>4.0</v>
      </c>
      <c r="Y150" s="26">
        <v>3.0</v>
      </c>
      <c r="Z150" s="26">
        <v>0.0</v>
      </c>
      <c r="AA150" s="26">
        <v>2.0</v>
      </c>
      <c r="AB150" s="26">
        <v>0.0</v>
      </c>
      <c r="AC150" s="30">
        <f t="shared" si="390"/>
        <v>17</v>
      </c>
      <c r="AD150" s="30">
        <f t="shared" si="391"/>
        <v>11</v>
      </c>
      <c r="AE150" s="30">
        <f t="shared" si="392"/>
        <v>2</v>
      </c>
      <c r="AF150" s="30">
        <f t="shared" si="393"/>
        <v>30</v>
      </c>
      <c r="AG150" s="4" t="str">
        <f t="shared" si="394"/>
        <v>L3 - Exceptional</v>
      </c>
      <c r="AH150" s="4" t="str">
        <f t="shared" si="395"/>
        <v>L3 - Exceptional</v>
      </c>
      <c r="AI150" s="4" t="str">
        <f t="shared" si="396"/>
        <v>L3 - Exceptional</v>
      </c>
      <c r="AJ150" s="4" t="str">
        <f t="shared" si="397"/>
        <v>L1 - Below Average</v>
      </c>
      <c r="AK150" s="4" t="str">
        <f t="shared" si="398"/>
        <v>Outstanding verbal skills! Your ability to understand, interpret, and express ideas through words is exceptional. Keep pushing the limits to master even more advanced language tasks.</v>
      </c>
      <c r="AL150" s="4" t="str">
        <f t="shared" ref="AL150:AM150" si="418">SWITCH(AI150,"L1 -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50" s="4" t="str">
        <f t="shared" si="418"/>
        <v>Your performance indicates that there’s room for improvement in understanding and applying quantitative concepts. With more practice, you can strengthen your skills in this area.</v>
      </c>
      <c r="AN150" s="4" t="str">
        <f t="shared" si="400"/>
        <v>Your aptitude is exceptional across all categories! You are excelling and have the potential to perform at the highest levels. Keep challenging yourself, and consider exploring more advanced materials to maintain your performance.</v>
      </c>
      <c r="AO150" s="26" t="s">
        <v>485</v>
      </c>
      <c r="AP150" s="26">
        <v>5.0</v>
      </c>
      <c r="AQ150" s="26">
        <v>6.0</v>
      </c>
      <c r="AR150" s="26">
        <v>8.0</v>
      </c>
      <c r="AS150" s="26">
        <v>4.0</v>
      </c>
      <c r="AT150" s="26">
        <v>23.0</v>
      </c>
      <c r="AU150" s="26">
        <v>5.75</v>
      </c>
      <c r="AV150" s="31" t="str">
        <f t="shared" si="401"/>
        <v>L2 - GCC</v>
      </c>
      <c r="AW150" s="32" t="str">
        <f t="shared" si="14"/>
        <v>L2</v>
      </c>
      <c r="AX150" s="32" t="str">
        <f t="shared" si="15"/>
        <v>GCC</v>
      </c>
      <c r="AY150" s="26" t="str">
        <f t="shared" si="402"/>
        <v>Roles in GCCs, GSIs or mid-tier product companies.</v>
      </c>
      <c r="AZ150" s="26" t="str">
        <f t="shared" si="403"/>
        <v>Your solid understanding of algorithms and data structures fits roles like Backend Developer or Application Engineer.</v>
      </c>
      <c r="BA150" s="38">
        <v>0.0</v>
      </c>
      <c r="BB150" s="39">
        <v>0.0</v>
      </c>
      <c r="BC150" s="40">
        <v>0.0</v>
      </c>
      <c r="BD150" s="36">
        <v>0.0</v>
      </c>
      <c r="BE150" s="37">
        <f t="shared" si="16"/>
        <v>0</v>
      </c>
      <c r="BF150" s="26">
        <v>0.0</v>
      </c>
      <c r="BG150" s="29" t="str">
        <f t="shared" si="415"/>
        <v>Level 1</v>
      </c>
      <c r="BH150"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1">
      <c r="A151" s="27" t="s">
        <v>486</v>
      </c>
      <c r="B151" s="28" t="str">
        <f t="shared" si="2"/>
        <v>KAVYA M S</v>
      </c>
      <c r="C151" s="27" t="s">
        <v>487</v>
      </c>
      <c r="D151" s="29" t="b">
        <v>0</v>
      </c>
      <c r="E151" s="26" t="b">
        <v>1</v>
      </c>
      <c r="F151" s="26" t="b">
        <v>1</v>
      </c>
      <c r="S151" s="26" t="s">
        <v>221</v>
      </c>
      <c r="T151" s="26">
        <v>2.0</v>
      </c>
      <c r="U151" s="26">
        <v>4.0</v>
      </c>
      <c r="V151" s="26">
        <v>5.0</v>
      </c>
      <c r="W151" s="26">
        <v>0.0</v>
      </c>
      <c r="X151" s="26">
        <v>2.0</v>
      </c>
      <c r="Y151" s="26">
        <v>0.0</v>
      </c>
      <c r="Z151" s="26">
        <v>0.0</v>
      </c>
      <c r="AA151" s="26">
        <v>2.0</v>
      </c>
      <c r="AB151" s="26">
        <v>3.0</v>
      </c>
      <c r="AC151" s="30">
        <f t="shared" si="390"/>
        <v>11</v>
      </c>
      <c r="AD151" s="30">
        <f t="shared" si="391"/>
        <v>2</v>
      </c>
      <c r="AE151" s="30">
        <f t="shared" si="392"/>
        <v>5</v>
      </c>
      <c r="AF151" s="30">
        <f t="shared" si="393"/>
        <v>18</v>
      </c>
      <c r="AG151" s="4" t="str">
        <f t="shared" si="394"/>
        <v>L2 - Above Average</v>
      </c>
      <c r="AH151" s="4" t="str">
        <f t="shared" si="395"/>
        <v>L2 - Above Average</v>
      </c>
      <c r="AI151" s="4" t="str">
        <f t="shared" si="396"/>
        <v>L1 - Below Average</v>
      </c>
      <c r="AJ151" s="4" t="str">
        <f t="shared" si="397"/>
        <v>L2 - Above Average</v>
      </c>
      <c r="AK151" s="4" t="str">
        <f t="shared" si="398"/>
        <v>You’ve displayed strong verbal reasoning abilities, understanding complex texts and articulating ideas clearly. Continue to expand your vocabulary and comprehension to stay sharp.</v>
      </c>
      <c r="AL151" s="4" t="str">
        <f t="shared" ref="AL151:AM151" si="419">SWITCH(AI151,"L1 -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1" s="4" t="str">
        <f t="shared" si="419"/>
        <v>You’ve demonstrated a solid grasp of quantitative reasoning and problem-solving. Keep refining your skills for even greater efficiency and speed in tackling complex problems.</v>
      </c>
      <c r="AN151" s="4" t="str">
        <f t="shared" si="400"/>
        <v>You have a strong foundation and are performing well across all categories. Keep up the great work and aim for continuous improvement to achieve even higher levels of performance.</v>
      </c>
      <c r="AO151" s="26" t="s">
        <v>488</v>
      </c>
      <c r="AP151" s="26">
        <v>6.0</v>
      </c>
      <c r="AQ151" s="26">
        <v>2.0</v>
      </c>
      <c r="AR151" s="26">
        <v>1.0</v>
      </c>
      <c r="AS151" s="26">
        <v>4.0</v>
      </c>
      <c r="AT151" s="26">
        <v>13.0</v>
      </c>
      <c r="AU151" s="26">
        <v>3.25</v>
      </c>
      <c r="AV151" s="31" t="str">
        <f t="shared" si="401"/>
        <v>L2 - GCC</v>
      </c>
      <c r="AW151" s="32" t="str">
        <f t="shared" si="14"/>
        <v>L2</v>
      </c>
      <c r="AX151" s="32" t="str">
        <f t="shared" si="15"/>
        <v>GCC</v>
      </c>
      <c r="AY151" s="26" t="str">
        <f t="shared" si="402"/>
        <v>Roles in GCCs, GSIs or mid-tier product companies.</v>
      </c>
      <c r="AZ151" s="26" t="str">
        <f t="shared" si="403"/>
        <v>Your solid understanding of algorithms and data structures fits roles like Backend Developer or Application Engineer.</v>
      </c>
      <c r="BA151" s="38">
        <v>0.0</v>
      </c>
      <c r="BB151" s="39">
        <v>0.0</v>
      </c>
      <c r="BC151" s="40">
        <v>0.0</v>
      </c>
      <c r="BD151" s="36">
        <v>0.0</v>
      </c>
      <c r="BE151" s="37">
        <f t="shared" si="16"/>
        <v>0</v>
      </c>
      <c r="BF151" s="26">
        <v>0.0</v>
      </c>
      <c r="BG151" s="29" t="str">
        <f t="shared" si="415"/>
        <v>Level 1</v>
      </c>
      <c r="BH151"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2">
      <c r="A152" s="27" t="s">
        <v>489</v>
      </c>
      <c r="B152" s="28" t="str">
        <f t="shared" si="2"/>
        <v>KEERTHANA</v>
      </c>
      <c r="C152" s="27" t="s">
        <v>490</v>
      </c>
      <c r="D152" s="29" t="b">
        <v>0</v>
      </c>
      <c r="E152" s="26" t="b">
        <v>1</v>
      </c>
      <c r="F152" s="26" t="b">
        <v>1</v>
      </c>
      <c r="S152" s="26" t="s">
        <v>221</v>
      </c>
      <c r="T152" s="26">
        <v>3.0</v>
      </c>
      <c r="U152" s="26">
        <v>4.0</v>
      </c>
      <c r="V152" s="26">
        <v>6.0</v>
      </c>
      <c r="W152" s="26">
        <v>2.0</v>
      </c>
      <c r="X152" s="26">
        <v>0.0</v>
      </c>
      <c r="Y152" s="26">
        <v>0.0</v>
      </c>
      <c r="Z152" s="26">
        <v>0.0</v>
      </c>
      <c r="AA152" s="26">
        <v>2.0</v>
      </c>
      <c r="AB152" s="26">
        <v>3.0</v>
      </c>
      <c r="AC152" s="30">
        <f t="shared" si="390"/>
        <v>13</v>
      </c>
      <c r="AD152" s="30">
        <f t="shared" si="391"/>
        <v>2</v>
      </c>
      <c r="AE152" s="30">
        <f t="shared" si="392"/>
        <v>5</v>
      </c>
      <c r="AF152" s="30">
        <f t="shared" si="393"/>
        <v>20</v>
      </c>
      <c r="AG152" s="4" t="str">
        <f t="shared" si="394"/>
        <v>L2 - Above Average</v>
      </c>
      <c r="AH152" s="4" t="str">
        <f t="shared" si="395"/>
        <v>L3 - Exceptional</v>
      </c>
      <c r="AI152" s="4" t="str">
        <f t="shared" si="396"/>
        <v>L1 - Below Average</v>
      </c>
      <c r="AJ152" s="4" t="str">
        <f t="shared" si="397"/>
        <v>L2 - Above Average</v>
      </c>
      <c r="AK152" s="4" t="str">
        <f t="shared" si="398"/>
        <v>Outstanding verbal skills! Your ability to understand, interpret, and express ideas through words is exceptional. Keep pushing the limits to master even more advanced language tasks.</v>
      </c>
      <c r="AL152" s="4" t="str">
        <f t="shared" ref="AL152:AM152" si="420">SWITCH(AI152,"L1 -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2" s="4" t="str">
        <f t="shared" si="420"/>
        <v>You’ve demonstrated a solid grasp of quantitative reasoning and problem-solving. Keep refining your skills for even greater efficiency and speed in tackling complex problems.</v>
      </c>
      <c r="AN152" s="4" t="str">
        <f t="shared" si="400"/>
        <v>You have a strong foundation and are performing well across all categories. Keep up the great work and aim for continuous improvement to achieve even higher levels of performance.</v>
      </c>
      <c r="AO152" s="26" t="s">
        <v>491</v>
      </c>
      <c r="AP152" s="26">
        <v>6.0</v>
      </c>
      <c r="AQ152" s="26">
        <v>4.0</v>
      </c>
      <c r="AR152" s="26">
        <v>10.0</v>
      </c>
      <c r="AS152" s="26">
        <v>3.0</v>
      </c>
      <c r="AT152" s="26">
        <v>23.0</v>
      </c>
      <c r="AU152" s="26">
        <v>5.75</v>
      </c>
      <c r="AV152" s="31" t="str">
        <f t="shared" si="401"/>
        <v>L2 - GCC</v>
      </c>
      <c r="AW152" s="32" t="str">
        <f t="shared" si="14"/>
        <v>L2</v>
      </c>
      <c r="AX152" s="32" t="str">
        <f t="shared" si="15"/>
        <v>GCC</v>
      </c>
      <c r="AY152" s="26" t="str">
        <f t="shared" si="402"/>
        <v>Roles in GCCs, GSIs or mid-tier product companies.</v>
      </c>
      <c r="AZ152" s="26" t="str">
        <f t="shared" si="403"/>
        <v>Your solid understanding of algorithms and data structures fits roles like Backend Developer or Application Engineer.</v>
      </c>
      <c r="BA152" s="38">
        <v>0.0</v>
      </c>
      <c r="BB152" s="39">
        <v>0.0</v>
      </c>
      <c r="BC152" s="40">
        <v>0.0</v>
      </c>
      <c r="BD152" s="36">
        <v>0.0</v>
      </c>
      <c r="BE152" s="37">
        <f t="shared" si="16"/>
        <v>0</v>
      </c>
      <c r="BF152" s="26">
        <v>0.0</v>
      </c>
      <c r="BG152" s="29" t="str">
        <f t="shared" si="415"/>
        <v>Level 1</v>
      </c>
      <c r="BH152"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3">
      <c r="A153" s="27" t="s">
        <v>492</v>
      </c>
      <c r="B153" s="28" t="str">
        <f t="shared" si="2"/>
        <v>KHAJA BANDENAWAZ</v>
      </c>
      <c r="C153" s="27" t="s">
        <v>493</v>
      </c>
      <c r="D153" s="29" t="b">
        <v>0</v>
      </c>
      <c r="E153" s="26" t="b">
        <v>1</v>
      </c>
      <c r="F153" s="26" t="b">
        <v>1</v>
      </c>
      <c r="S153" s="26" t="s">
        <v>221</v>
      </c>
      <c r="T153" s="26">
        <v>2.0</v>
      </c>
      <c r="U153" s="26">
        <v>4.0</v>
      </c>
      <c r="V153" s="26">
        <v>3.0</v>
      </c>
      <c r="W153" s="26">
        <v>2.0</v>
      </c>
      <c r="X153" s="26">
        <v>0.0</v>
      </c>
      <c r="Y153" s="26">
        <v>3.0</v>
      </c>
      <c r="Z153" s="26">
        <v>0.0</v>
      </c>
      <c r="AA153" s="26">
        <v>6.0</v>
      </c>
      <c r="AB153" s="26">
        <v>6.0</v>
      </c>
      <c r="AC153" s="30">
        <f t="shared" si="390"/>
        <v>9</v>
      </c>
      <c r="AD153" s="30">
        <f t="shared" si="391"/>
        <v>5</v>
      </c>
      <c r="AE153" s="30">
        <f t="shared" si="392"/>
        <v>12</v>
      </c>
      <c r="AF153" s="30">
        <f t="shared" si="393"/>
        <v>26</v>
      </c>
      <c r="AG153" s="4" t="str">
        <f t="shared" si="394"/>
        <v>L2 - Above Average</v>
      </c>
      <c r="AH153" s="4" t="str">
        <f t="shared" si="395"/>
        <v>L2 - Above Average</v>
      </c>
      <c r="AI153" s="4" t="str">
        <f t="shared" si="396"/>
        <v>L1 - Below Average</v>
      </c>
      <c r="AJ153" s="4" t="str">
        <f t="shared" si="397"/>
        <v>L3 - Exceptional</v>
      </c>
      <c r="AK153" s="4" t="str">
        <f t="shared" si="398"/>
        <v>You’ve displayed strong verbal reasoning abilities, understanding complex texts and articulating ideas clearly. Continue to expand your vocabulary and comprehension to stay sharp.</v>
      </c>
      <c r="AL153" s="4" t="str">
        <f t="shared" ref="AL153:AM153" si="421">SWITCH(AI153,"L1 -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3" s="4" t="str">
        <f t="shared" si="421"/>
        <v>Excellent work! You have shown exceptional aptitude in quantitative reasoning, tackling problems with ease and accuracy. Keep up the great work, and challenge yourself further to stay ahead.</v>
      </c>
      <c r="AN153" s="4" t="str">
        <f t="shared" si="400"/>
        <v>You have a strong foundation and are performing well across all categories. Keep up the great work and aim for continuous improvement to achieve even higher levels of performance.</v>
      </c>
      <c r="AO153" s="26" t="s">
        <v>494</v>
      </c>
      <c r="AP153" s="26">
        <v>7.0</v>
      </c>
      <c r="AQ153" s="26">
        <v>5.0</v>
      </c>
      <c r="AR153" s="26">
        <v>1.0</v>
      </c>
      <c r="AS153" s="26">
        <v>3.0</v>
      </c>
      <c r="AT153" s="26">
        <v>16.0</v>
      </c>
      <c r="AU153" s="26">
        <v>4.0</v>
      </c>
      <c r="AV153" s="31" t="str">
        <f t="shared" si="401"/>
        <v>L2 - GCC</v>
      </c>
      <c r="AW153" s="32" t="str">
        <f t="shared" si="14"/>
        <v>L2</v>
      </c>
      <c r="AX153" s="32" t="str">
        <f t="shared" si="15"/>
        <v>GCC</v>
      </c>
      <c r="AY153" s="26" t="str">
        <f t="shared" si="402"/>
        <v>Roles in GCCs, GSIs or mid-tier product companies.</v>
      </c>
      <c r="AZ153" s="26" t="str">
        <f t="shared" si="403"/>
        <v>Your solid understanding of algorithms and data structures fits roles like Backend Developer or Application Engineer.</v>
      </c>
      <c r="BA153" s="38">
        <v>0.0</v>
      </c>
      <c r="BB153" s="39">
        <v>0.0</v>
      </c>
      <c r="BC153" s="40">
        <v>0.0</v>
      </c>
      <c r="BD153" s="36">
        <v>0.0</v>
      </c>
      <c r="BE153" s="37">
        <f t="shared" si="16"/>
        <v>0</v>
      </c>
      <c r="BF153" s="26">
        <v>0.0</v>
      </c>
      <c r="BG153" s="29" t="str">
        <f t="shared" si="415"/>
        <v>Level 1</v>
      </c>
      <c r="BH153"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4">
      <c r="A154" s="27" t="s">
        <v>495</v>
      </c>
      <c r="B154" s="28" t="str">
        <f t="shared" si="2"/>
        <v>KHUSHI V KUMAR</v>
      </c>
      <c r="C154" s="27" t="s">
        <v>496</v>
      </c>
      <c r="D154" s="29" t="b">
        <v>0</v>
      </c>
      <c r="E154" s="26" t="b">
        <v>1</v>
      </c>
      <c r="F154" s="26" t="b">
        <v>1</v>
      </c>
      <c r="S154" s="26" t="s">
        <v>221</v>
      </c>
      <c r="T154" s="26">
        <v>1.0</v>
      </c>
      <c r="U154" s="26">
        <v>2.0</v>
      </c>
      <c r="V154" s="26">
        <v>3.0</v>
      </c>
      <c r="W154" s="26">
        <v>1.0</v>
      </c>
      <c r="X154" s="26">
        <v>0.0</v>
      </c>
      <c r="Y154" s="26">
        <v>0.0</v>
      </c>
      <c r="Z154" s="26">
        <v>0.0</v>
      </c>
      <c r="AA154" s="26">
        <v>4.0</v>
      </c>
      <c r="AB154" s="26">
        <v>3.0</v>
      </c>
      <c r="AC154" s="30">
        <f t="shared" si="390"/>
        <v>6</v>
      </c>
      <c r="AD154" s="30">
        <f t="shared" si="391"/>
        <v>1</v>
      </c>
      <c r="AE154" s="30">
        <f t="shared" si="392"/>
        <v>7</v>
      </c>
      <c r="AF154" s="30">
        <f t="shared" si="393"/>
        <v>14</v>
      </c>
      <c r="AG154" s="4" t="str">
        <f t="shared" si="394"/>
        <v>L2 - Above Average</v>
      </c>
      <c r="AH154" s="4" t="str">
        <f t="shared" si="395"/>
        <v>L2 - Above Average</v>
      </c>
      <c r="AI154" s="4" t="str">
        <f t="shared" si="396"/>
        <v>L1 - Below Average</v>
      </c>
      <c r="AJ154" s="4" t="str">
        <f t="shared" si="397"/>
        <v>L3 - Exceptional</v>
      </c>
      <c r="AK154" s="4" t="str">
        <f t="shared" si="398"/>
        <v>You’ve displayed strong verbal reasoning abilities, understanding complex texts and articulating ideas clearly. Continue to expand your vocabulary and comprehension to stay sharp.</v>
      </c>
      <c r="AL154" s="4" t="str">
        <f t="shared" ref="AL154:AM154" si="422">SWITCH(AI154,"L1 -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4" s="4" t="str">
        <f t="shared" si="422"/>
        <v>Excellent work! You have shown exceptional aptitude in quantitative reasoning, tackling problems with ease and accuracy. Keep up the great work, and challenge yourself further to stay ahead.</v>
      </c>
      <c r="AN154" s="4" t="str">
        <f t="shared" si="400"/>
        <v>You have a strong foundation and are performing well across all categories. Keep up the great work and aim for continuous improvement to achieve even higher levels of performance.</v>
      </c>
      <c r="AO154" s="26" t="s">
        <v>497</v>
      </c>
      <c r="AP154" s="26">
        <v>6.0</v>
      </c>
      <c r="AQ154" s="26">
        <v>7.0</v>
      </c>
      <c r="AR154" s="26">
        <v>4.0</v>
      </c>
      <c r="AS154" s="26">
        <v>4.0</v>
      </c>
      <c r="AT154" s="26">
        <v>21.0</v>
      </c>
      <c r="AU154" s="26">
        <v>5.25</v>
      </c>
      <c r="AV154" s="31" t="str">
        <f t="shared" si="401"/>
        <v>L2 - GCC</v>
      </c>
      <c r="AW154" s="32" t="str">
        <f t="shared" si="14"/>
        <v>L2</v>
      </c>
      <c r="AX154" s="32" t="str">
        <f t="shared" si="15"/>
        <v>GCC</v>
      </c>
      <c r="AY154" s="26" t="str">
        <f t="shared" si="402"/>
        <v>Roles in GCCs, GSIs or mid-tier product companies.</v>
      </c>
      <c r="AZ154" s="26" t="str">
        <f t="shared" si="403"/>
        <v>Your solid understanding of algorithms and data structures fits roles like Backend Developer or Application Engineer.</v>
      </c>
      <c r="BA154" s="38">
        <v>0.0</v>
      </c>
      <c r="BB154" s="39">
        <v>0.0</v>
      </c>
      <c r="BC154" s="40">
        <v>0.0</v>
      </c>
      <c r="BD154" s="36">
        <v>0.0</v>
      </c>
      <c r="BE154" s="37">
        <f t="shared" si="16"/>
        <v>0</v>
      </c>
      <c r="BF154" s="26">
        <v>0.0</v>
      </c>
      <c r="BG154" s="29" t="str">
        <f t="shared" si="415"/>
        <v>Level 1</v>
      </c>
      <c r="BH154"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5">
      <c r="A155" s="27" t="s">
        <v>498</v>
      </c>
      <c r="B155" s="28" t="str">
        <f t="shared" si="2"/>
        <v>KISHAN BC</v>
      </c>
      <c r="C155" s="27" t="s">
        <v>499</v>
      </c>
      <c r="D155" s="29" t="b">
        <v>0</v>
      </c>
      <c r="E155" s="26" t="b">
        <v>1</v>
      </c>
      <c r="F155" s="26" t="b">
        <v>1</v>
      </c>
      <c r="S155" s="26" t="s">
        <v>221</v>
      </c>
      <c r="T155" s="26">
        <v>3.0</v>
      </c>
      <c r="U155" s="26">
        <v>4.0</v>
      </c>
      <c r="V155" s="26">
        <v>8.0</v>
      </c>
      <c r="W155" s="26">
        <v>5.0</v>
      </c>
      <c r="X155" s="26">
        <v>4.0</v>
      </c>
      <c r="Y155" s="26">
        <v>3.0</v>
      </c>
      <c r="Z155" s="26">
        <v>0.0</v>
      </c>
      <c r="AA155" s="26">
        <v>2.0</v>
      </c>
      <c r="AB155" s="26">
        <v>6.0</v>
      </c>
      <c r="AC155" s="30">
        <f t="shared" si="390"/>
        <v>15</v>
      </c>
      <c r="AD155" s="30">
        <f t="shared" si="391"/>
        <v>12</v>
      </c>
      <c r="AE155" s="30">
        <f t="shared" si="392"/>
        <v>8</v>
      </c>
      <c r="AF155" s="30">
        <f t="shared" si="393"/>
        <v>35</v>
      </c>
      <c r="AG155" s="4" t="str">
        <f t="shared" si="394"/>
        <v>L3 - Exceptional</v>
      </c>
      <c r="AH155" s="4" t="str">
        <f t="shared" si="395"/>
        <v>L3 - Exceptional</v>
      </c>
      <c r="AI155" s="4" t="str">
        <f t="shared" si="396"/>
        <v>L3 - Exceptional</v>
      </c>
      <c r="AJ155" s="4" t="str">
        <f t="shared" si="397"/>
        <v>L3 - Exceptional</v>
      </c>
      <c r="AK155" s="4" t="str">
        <f t="shared" si="398"/>
        <v>Outstanding verbal skills! Your ability to understand, interpret, and express ideas through words is exceptional. Keep pushing the limits to master even more advanced language tasks.</v>
      </c>
      <c r="AL155" s="4" t="str">
        <f t="shared" ref="AL155:AM155" si="423">SWITCH(AI155,"L1 -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55" s="4" t="str">
        <f t="shared" si="423"/>
        <v>Excellent work! You have shown exceptional aptitude in quantitative reasoning, tackling problems with ease and accuracy. Keep up the great work, and challenge yourself further to stay ahead.</v>
      </c>
      <c r="AN155" s="4" t="str">
        <f t="shared" si="400"/>
        <v>Your aptitude is exceptional across all categories! You are excelling and have the potential to perform at the highest levels. Keep challenging yourself, and consider exploring more advanced materials to maintain your performance.</v>
      </c>
      <c r="AO155" s="26" t="s">
        <v>500</v>
      </c>
      <c r="AP155" s="26">
        <v>0.0</v>
      </c>
      <c r="AQ155" s="26">
        <v>0.0</v>
      </c>
      <c r="AR155" s="26">
        <v>0.0</v>
      </c>
      <c r="AS155" s="26">
        <v>8.0</v>
      </c>
      <c r="AT155" s="26">
        <v>8.0</v>
      </c>
      <c r="AU155" s="26">
        <v>2.0</v>
      </c>
      <c r="AV155" s="31" t="str">
        <f t="shared" si="401"/>
        <v>L3 - GSI</v>
      </c>
      <c r="AW155" s="32" t="str">
        <f t="shared" si="14"/>
        <v>L3</v>
      </c>
      <c r="AX155" s="32" t="str">
        <f t="shared" si="15"/>
        <v>GSI</v>
      </c>
      <c r="AY155" s="26" t="str">
        <f t="shared" si="402"/>
        <v>Entry-level roles in service-based companies or startups.</v>
      </c>
      <c r="AZ155" s="26" t="str">
        <f t="shared" si="403"/>
        <v>You currently fit roles such as Junior Developer, Support Engineer, or Test Engineer. Build on your fundamentals to grow into advanced positions.</v>
      </c>
      <c r="BA155" s="38">
        <v>0.0</v>
      </c>
      <c r="BB155" s="39">
        <v>0.0</v>
      </c>
      <c r="BC155" s="40">
        <v>0.0</v>
      </c>
      <c r="BD155" s="36">
        <v>0.0</v>
      </c>
      <c r="BE155" s="37">
        <f t="shared" si="16"/>
        <v>0</v>
      </c>
      <c r="BF155" s="26">
        <v>0.0</v>
      </c>
      <c r="BG155" s="29" t="str">
        <f t="shared" si="415"/>
        <v>Level 1</v>
      </c>
      <c r="BH155" s="29" t="str">
        <f t="shared" si="40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6">
      <c r="A156" s="28" t="s">
        <v>501</v>
      </c>
      <c r="B156" s="28" t="str">
        <f t="shared" si="2"/>
        <v>PUNYASHREE B</v>
      </c>
      <c r="C156" s="28" t="s">
        <v>502</v>
      </c>
      <c r="D156" s="26" t="b">
        <v>1</v>
      </c>
      <c r="E156" s="29" t="b">
        <v>0</v>
      </c>
      <c r="F156" s="29" t="b">
        <v>0</v>
      </c>
      <c r="G156" s="26">
        <v>5.0</v>
      </c>
      <c r="H156" s="26">
        <v>1.0</v>
      </c>
      <c r="I156" s="26">
        <v>6.0</v>
      </c>
      <c r="J156" s="26">
        <v>7.0</v>
      </c>
      <c r="K156" s="26">
        <v>3.0</v>
      </c>
      <c r="L156" s="42">
        <f>SUM(H156:K156)</f>
        <v>17</v>
      </c>
      <c r="M156" s="42">
        <f>IFERROR(ROUND((H156/L156)*100, 0), 0)
</f>
        <v>6</v>
      </c>
      <c r="N156" s="42">
        <f>IFERROR(ROUND((I156/L156)*100, 0), 0)
</f>
        <v>35</v>
      </c>
      <c r="O156" s="42">
        <f>IFERROR(ROUND((J156/L156)*100, 0), 0)
</f>
        <v>41</v>
      </c>
      <c r="P156" s="42">
        <f>IFERROR(ROUND((J156/L156)*100, 0), 0)
</f>
        <v>41</v>
      </c>
      <c r="Q156" s="26" t="s">
        <v>81</v>
      </c>
      <c r="R156" s="50" t="s">
        <v>82</v>
      </c>
      <c r="S156" s="26" t="s">
        <v>221</v>
      </c>
      <c r="AF156" s="30"/>
      <c r="AG156" s="4"/>
      <c r="AH156" s="4"/>
      <c r="AI156" s="4"/>
      <c r="AJ156" s="4"/>
      <c r="AK156" s="4"/>
      <c r="AL156" s="4"/>
      <c r="AM156" s="4"/>
      <c r="AN156" s="4"/>
      <c r="AV156" s="31"/>
      <c r="AW156" s="32" t="str">
        <f t="shared" si="14"/>
        <v>-</v>
      </c>
      <c r="AX156" s="32" t="str">
        <f t="shared" si="15"/>
        <v>-</v>
      </c>
      <c r="BA156" s="33"/>
      <c r="BB156" s="34"/>
      <c r="BC156" s="35"/>
      <c r="BD156" s="36">
        <v>0.0</v>
      </c>
      <c r="BE156" s="37">
        <f t="shared" si="16"/>
        <v>0</v>
      </c>
    </row>
    <row r="157">
      <c r="A157" s="27" t="s">
        <v>503</v>
      </c>
      <c r="B157" s="28" t="str">
        <f t="shared" si="2"/>
        <v>KUSHAL GM</v>
      </c>
      <c r="C157" s="27" t="s">
        <v>504</v>
      </c>
      <c r="D157" s="29" t="b">
        <v>0</v>
      </c>
      <c r="E157" s="26" t="b">
        <v>1</v>
      </c>
      <c r="F157" s="26" t="b">
        <v>1</v>
      </c>
      <c r="S157" s="26" t="s">
        <v>221</v>
      </c>
      <c r="T157" s="26">
        <v>2.0</v>
      </c>
      <c r="U157" s="26">
        <v>4.0</v>
      </c>
      <c r="V157" s="26">
        <v>5.0</v>
      </c>
      <c r="W157" s="26">
        <v>2.0</v>
      </c>
      <c r="X157" s="26">
        <v>0.0</v>
      </c>
      <c r="Y157" s="26">
        <v>0.0</v>
      </c>
      <c r="Z157" s="26">
        <v>0.0</v>
      </c>
      <c r="AA157" s="26">
        <v>6.0</v>
      </c>
      <c r="AB157" s="26">
        <v>0.0</v>
      </c>
      <c r="AC157" s="30">
        <f>T157+U157+V157</f>
        <v>11</v>
      </c>
      <c r="AD157" s="30">
        <f>W157+X157+Y157</f>
        <v>2</v>
      </c>
      <c r="AE157" s="30">
        <f>Z157+AA157+AB157</f>
        <v>6</v>
      </c>
      <c r="AF157" s="30">
        <f>SUM(T157:AB157)</f>
        <v>19</v>
      </c>
      <c r="AG157" s="4" t="str">
        <f>IF(AF157&lt;=8, "L1 - Below Average", IF(AF157&lt;=26, "L2 - Above Average", IF(AF157&lt;=50, "L3 - Exceptional", "Out of Range")))</f>
        <v>L2 - Above Average</v>
      </c>
      <c r="AH157" s="4" t="str">
        <f>IF((T157+U157+V157)&lt;=3, "L1 - Below Average", IF((T157+U157+V157)&lt;=11, "L2 - Above Average", IF((T157+U157+V157)&lt;=17, "L3 - Exceptional", "Out of Range")))</f>
        <v>L2 - Above Average</v>
      </c>
      <c r="AI157" s="4" t="str">
        <f>IF((W157+X157+Y157)&lt;=5, "L1 - Below Average", IF((W157+X157+Y157)&lt;=9, "L2 - Above Average", IF((W157+X157+Y157)&lt;=15, "L3 - Exceptional", "Out of Range")))</f>
        <v>L1 - Below Average</v>
      </c>
      <c r="AJ157" s="4" t="str">
        <f>IF((Z157+AA157+AB157)&lt;=4, "L1 - Below Average", IF((Z157+AA157+AB157)&lt;=6, "L2 - Above Average", IF((Z157+AA157+AB157)&lt;=18, "L3 - Exceptional", "Out of Range")))</f>
        <v>L2 - Above Average</v>
      </c>
      <c r="AK157" s="4" t="str">
        <f>SWITCH(AH157,"L1 -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57" s="4" t="str">
        <f t="shared" ref="AL157:AM157" si="424">SWITCH(AI157,"L1 -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7" s="4" t="str">
        <f t="shared" si="424"/>
        <v>You’ve demonstrated a solid grasp of quantitative reasoning and problem-solving. Keep refining your skills for even greater efficiency and speed in tackling complex problems.</v>
      </c>
      <c r="AN157" s="4" t="str">
        <f>SWITCH(AG157,"L1 -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57" s="26" t="s">
        <v>505</v>
      </c>
      <c r="AP157" s="26">
        <v>3.0</v>
      </c>
      <c r="AQ157" s="26">
        <v>3.0</v>
      </c>
      <c r="AR157" s="26">
        <v>4.0</v>
      </c>
      <c r="AS157" s="26">
        <v>4.0</v>
      </c>
      <c r="AT157" s="26">
        <v>14.0</v>
      </c>
      <c r="AU157" s="26">
        <v>3.5</v>
      </c>
      <c r="AV157" s="31" t="str">
        <f>IF(AU157&lt;=1, "L4 - Basics", IF(AU157&lt;=3, "L3 - GSI", IF(AU157&lt;=6, "L2 - GCC", "L1 - MAANG")))</f>
        <v>L2 - GCC</v>
      </c>
      <c r="AW157" s="32" t="str">
        <f t="shared" si="14"/>
        <v>L2</v>
      </c>
      <c r="AX157" s="32" t="str">
        <f t="shared" si="15"/>
        <v>GCC</v>
      </c>
      <c r="AY157" s="26" t="str">
        <f>SWITCH(AV157,"L1 -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57" s="26" t="str">
        <f>SWITCH(AV157,"L1 -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57" s="38">
        <v>0.0</v>
      </c>
      <c r="BB157" s="39">
        <v>0.0</v>
      </c>
      <c r="BC157" s="40">
        <v>0.0</v>
      </c>
      <c r="BD157" s="36">
        <v>0.0</v>
      </c>
      <c r="BE157" s="37">
        <f t="shared" si="16"/>
        <v>0</v>
      </c>
      <c r="BF157" s="26">
        <v>0.0</v>
      </c>
      <c r="BG157" s="29" t="str">
        <f>if(BF157&lt;=6,"Level 1", if(AR156&lt;=22,"Level 2",IF(AR156&lt;=43,"Level 3","Level 4")))</f>
        <v>Level 1</v>
      </c>
      <c r="BH157" s="29" t="str">
        <f>SWITCH(BG157,"Level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8">
      <c r="A158" s="28" t="s">
        <v>506</v>
      </c>
      <c r="B158" s="28" t="str">
        <f t="shared" si="2"/>
        <v>RAKSHITHA J R</v>
      </c>
      <c r="C158" s="28" t="s">
        <v>507</v>
      </c>
      <c r="D158" s="26" t="b">
        <v>1</v>
      </c>
      <c r="E158" s="29" t="b">
        <v>0</v>
      </c>
      <c r="F158" s="29" t="b">
        <v>0</v>
      </c>
      <c r="G158" s="26">
        <v>5.0</v>
      </c>
      <c r="H158" s="26">
        <v>3.0</v>
      </c>
      <c r="I158" s="26">
        <v>6.0</v>
      </c>
      <c r="J158" s="26">
        <v>7.0</v>
      </c>
      <c r="K158" s="26">
        <v>3.0</v>
      </c>
      <c r="L158" s="42">
        <f>SUM(H158:K158)</f>
        <v>19</v>
      </c>
      <c r="M158" s="42">
        <f>IFERROR(ROUND((H158/L158)*100, 0), 0)
</f>
        <v>16</v>
      </c>
      <c r="N158" s="42">
        <f>IFERROR(ROUND((I158/L158)*100, 0), 0)
</f>
        <v>32</v>
      </c>
      <c r="O158" s="42">
        <f>IFERROR(ROUND((J158/L158)*100, 0), 0)
</f>
        <v>37</v>
      </c>
      <c r="P158" s="42">
        <f>IFERROR(ROUND((J158/L158)*100, 0), 0)
</f>
        <v>37</v>
      </c>
      <c r="Q158" s="26" t="s">
        <v>81</v>
      </c>
      <c r="R158" s="50" t="s">
        <v>82</v>
      </c>
      <c r="S158" s="26" t="s">
        <v>221</v>
      </c>
      <c r="AF158" s="30"/>
      <c r="AG158" s="4"/>
      <c r="AH158" s="4"/>
      <c r="AI158" s="4"/>
      <c r="AJ158" s="4"/>
      <c r="AK158" s="4"/>
      <c r="AL158" s="4"/>
      <c r="AM158" s="4"/>
      <c r="AN158" s="4"/>
      <c r="AV158" s="31"/>
      <c r="AW158" s="32" t="str">
        <f t="shared" si="14"/>
        <v>-</v>
      </c>
      <c r="AX158" s="32" t="str">
        <f t="shared" si="15"/>
        <v>-</v>
      </c>
      <c r="BA158" s="33"/>
      <c r="BB158" s="34"/>
      <c r="BC158" s="35"/>
      <c r="BD158" s="36">
        <v>0.0</v>
      </c>
      <c r="BE158" s="37">
        <f t="shared" si="16"/>
        <v>0</v>
      </c>
    </row>
    <row r="159">
      <c r="A159" s="26" t="s">
        <v>508</v>
      </c>
      <c r="B159" s="28" t="str">
        <f t="shared" si="2"/>
        <v>NAGARAJU S R</v>
      </c>
      <c r="C159" s="49" t="s">
        <v>509</v>
      </c>
      <c r="D159" s="29" t="b">
        <v>0</v>
      </c>
      <c r="E159" s="29" t="b">
        <v>0</v>
      </c>
      <c r="F159" s="26" t="b">
        <v>1</v>
      </c>
      <c r="AF159" s="30"/>
      <c r="AG159" s="4"/>
      <c r="AH159" s="4"/>
      <c r="AI159" s="4"/>
      <c r="AJ159" s="4"/>
      <c r="AK159" s="4"/>
      <c r="AL159" s="4"/>
      <c r="AM159" s="4"/>
      <c r="AN159" s="4"/>
      <c r="AO159" s="26" t="s">
        <v>510</v>
      </c>
      <c r="AP159" s="26">
        <v>0.0</v>
      </c>
      <c r="AQ159" s="26">
        <v>3.0</v>
      </c>
      <c r="AR159" s="26">
        <v>3.0</v>
      </c>
      <c r="AS159" s="26">
        <v>0.0</v>
      </c>
      <c r="AT159" s="26">
        <v>6.0</v>
      </c>
      <c r="AU159" s="26">
        <v>1.5</v>
      </c>
      <c r="AV159" s="31" t="str">
        <f t="shared" ref="AV159:AV160" si="426">IF(AU159&lt;=1, "L4 - Basics", IF(AU159&lt;=3, "L3 - GSI", IF(AU159&lt;=6, "L2 - GCC", "L1 - MAANG")))</f>
        <v>L3 - GSI</v>
      </c>
      <c r="AW159" s="32" t="str">
        <f t="shared" si="14"/>
        <v>L3</v>
      </c>
      <c r="AX159" s="32" t="str">
        <f t="shared" si="15"/>
        <v>GSI</v>
      </c>
      <c r="AY159" s="26" t="str">
        <f t="shared" ref="AY159:AY160" si="427">SWITCH(AV159,"L1 -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159" s="26" t="str">
        <f t="shared" ref="AZ159:AZ160" si="428">SWITCH(AV159,"L1 -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159" s="38">
        <v>0.0</v>
      </c>
      <c r="BB159" s="39">
        <v>0.0</v>
      </c>
      <c r="BC159" s="40">
        <v>0.0</v>
      </c>
      <c r="BD159" s="36">
        <v>0.0</v>
      </c>
      <c r="BE159" s="37">
        <f t="shared" si="16"/>
        <v>0</v>
      </c>
      <c r="BF159" s="26">
        <v>0.0</v>
      </c>
      <c r="BG159" s="29" t="str">
        <f t="shared" ref="BG159:BG160" si="429">if(BF159&lt;=6,"Level 1", if(AR158&lt;=22,"Level 2",IF(AR158&lt;=43,"Level 3","Level 4")))</f>
        <v>Level 1</v>
      </c>
      <c r="BH159" s="29" t="str">
        <f t="shared" ref="BH159:BH160" si="430">SWITCH(BG159,"Level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0">
      <c r="A160" s="27" t="s">
        <v>511</v>
      </c>
      <c r="B160" s="28" t="str">
        <f t="shared" si="2"/>
        <v>MANOJ</v>
      </c>
      <c r="C160" s="27" t="s">
        <v>512</v>
      </c>
      <c r="D160" s="29" t="b">
        <v>0</v>
      </c>
      <c r="E160" s="26" t="b">
        <v>1</v>
      </c>
      <c r="F160" s="26" t="b">
        <v>1</v>
      </c>
      <c r="S160" s="26" t="s">
        <v>221</v>
      </c>
      <c r="T160" s="26">
        <v>2.0</v>
      </c>
      <c r="U160" s="26">
        <v>4.0</v>
      </c>
      <c r="V160" s="26">
        <v>6.0</v>
      </c>
      <c r="W160" s="26">
        <v>2.0</v>
      </c>
      <c r="X160" s="26">
        <v>2.0</v>
      </c>
      <c r="Y160" s="26">
        <v>0.0</v>
      </c>
      <c r="Z160" s="26">
        <v>0.0</v>
      </c>
      <c r="AA160" s="26">
        <v>4.0</v>
      </c>
      <c r="AB160" s="26">
        <v>0.0</v>
      </c>
      <c r="AC160" s="30">
        <f>T160+U160+V160</f>
        <v>12</v>
      </c>
      <c r="AD160" s="30">
        <f>W160+X160+Y160</f>
        <v>4</v>
      </c>
      <c r="AE160" s="30">
        <f>Z160+AA160+AB160</f>
        <v>4</v>
      </c>
      <c r="AF160" s="30">
        <f>SUM(T160:AB160)</f>
        <v>20</v>
      </c>
      <c r="AG160" s="4" t="str">
        <f>IF(AF160&lt;=8, "L1 - Below Average", IF(AF160&lt;=26, "L2 - Above Average", IF(AF160&lt;=50, "L3 - Exceptional", "Out of Range")))</f>
        <v>L2 - Above Average</v>
      </c>
      <c r="AH160" s="4" t="str">
        <f>IF((T160+U160+V160)&lt;=3, "L1 - Below Average", IF((T160+U160+V160)&lt;=11, "L2 - Above Average", IF((T160+U160+V160)&lt;=17, "L3 - Exceptional", "Out of Range")))</f>
        <v>L3 - Exceptional</v>
      </c>
      <c r="AI160" s="4" t="str">
        <f>IF((W160+X160+Y160)&lt;=5, "L1 - Below Average", IF((W160+X160+Y160)&lt;=9, "L2 - Above Average", IF((W160+X160+Y160)&lt;=15, "L3 - Exceptional", "Out of Range")))</f>
        <v>L1 - Below Average</v>
      </c>
      <c r="AJ160" s="4" t="str">
        <f>IF((Z160+AA160+AB160)&lt;=4, "L1 - Below Average", IF((Z160+AA160+AB160)&lt;=6, "L2 - Above Average", IF((Z160+AA160+AB160)&lt;=18, "L3 - Exceptional", "Out of Range")))</f>
        <v>L1 - Below Average</v>
      </c>
      <c r="AK160" s="4" t="str">
        <f>SWITCH(AH160,"L1 -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60" s="4" t="str">
        <f t="shared" ref="AL160:AM160" si="425">SWITCH(AI160,"L1 -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60" s="4" t="str">
        <f t="shared" si="425"/>
        <v>Your performance indicates that there’s room for improvement in understanding and applying quantitative concepts. With more practice, you can strengthen your skills in this area.</v>
      </c>
      <c r="AN160" s="4" t="str">
        <f>SWITCH(AG160,"L1 -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60" s="26" t="s">
        <v>513</v>
      </c>
      <c r="AP160" s="26">
        <v>5.0</v>
      </c>
      <c r="AQ160" s="26">
        <v>8.0</v>
      </c>
      <c r="AR160" s="26">
        <v>5.0</v>
      </c>
      <c r="AS160" s="26">
        <v>0.0</v>
      </c>
      <c r="AT160" s="26">
        <v>18.0</v>
      </c>
      <c r="AU160" s="26">
        <v>4.5</v>
      </c>
      <c r="AV160" s="31" t="str">
        <f t="shared" si="426"/>
        <v>L2 - GCC</v>
      </c>
      <c r="AW160" s="32" t="str">
        <f t="shared" si="14"/>
        <v>L2</v>
      </c>
      <c r="AX160" s="32" t="str">
        <f t="shared" si="15"/>
        <v>GCC</v>
      </c>
      <c r="AY160" s="26" t="str">
        <f t="shared" si="427"/>
        <v>Roles in GCCs, GSIs or mid-tier product companies.</v>
      </c>
      <c r="AZ160" s="26" t="str">
        <f t="shared" si="428"/>
        <v>Your solid understanding of algorithms and data structures fits roles like Backend Developer or Application Engineer.</v>
      </c>
      <c r="BA160" s="38">
        <v>0.0</v>
      </c>
      <c r="BB160" s="39">
        <v>0.0</v>
      </c>
      <c r="BC160" s="40">
        <v>0.0</v>
      </c>
      <c r="BD160" s="36">
        <v>0.0</v>
      </c>
      <c r="BE160" s="37">
        <f t="shared" si="16"/>
        <v>0</v>
      </c>
      <c r="BF160" s="26">
        <v>0.0</v>
      </c>
      <c r="BG160" s="29" t="str">
        <f t="shared" si="429"/>
        <v>Level 1</v>
      </c>
      <c r="BH160" s="29" t="str">
        <f t="shared" si="43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1">
      <c r="A161" s="28" t="s">
        <v>514</v>
      </c>
      <c r="B161" s="28" t="str">
        <f t="shared" si="2"/>
        <v>SONIKA M H</v>
      </c>
      <c r="C161" s="28" t="s">
        <v>515</v>
      </c>
      <c r="D161" s="26" t="b">
        <v>1</v>
      </c>
      <c r="E161" s="29" t="b">
        <v>0</v>
      </c>
      <c r="F161" s="29" t="b">
        <v>0</v>
      </c>
      <c r="G161" s="26">
        <v>5.0</v>
      </c>
      <c r="H161" s="26">
        <v>3.0</v>
      </c>
      <c r="I161" s="26">
        <v>6.0</v>
      </c>
      <c r="J161" s="26">
        <v>7.0</v>
      </c>
      <c r="K161" s="26">
        <v>3.0</v>
      </c>
      <c r="L161" s="42">
        <f t="shared" ref="L161:L162" si="431">SUM(H161:K161)</f>
        <v>19</v>
      </c>
      <c r="M161" s="42">
        <f t="shared" ref="M161:M162" si="432">IFERROR(ROUND((H161/L161)*100, 0), 0)
</f>
        <v>16</v>
      </c>
      <c r="N161" s="42">
        <f t="shared" ref="N161:N162" si="433">IFERROR(ROUND((I161/L161)*100, 0), 0)
</f>
        <v>32</v>
      </c>
      <c r="O161" s="42">
        <f t="shared" ref="O161:O162" si="434">IFERROR(ROUND((J161/L161)*100, 0), 0)
</f>
        <v>37</v>
      </c>
      <c r="P161" s="42">
        <f t="shared" ref="P161:P162" si="435">IFERROR(ROUND((J161/L161)*100, 0), 0)
</f>
        <v>37</v>
      </c>
      <c r="Q161" s="26" t="s">
        <v>81</v>
      </c>
      <c r="R161" s="50" t="s">
        <v>82</v>
      </c>
      <c r="S161" s="26" t="s">
        <v>221</v>
      </c>
      <c r="AF161" s="30"/>
      <c r="AG161" s="4"/>
      <c r="AH161" s="4"/>
      <c r="AI161" s="4"/>
      <c r="AJ161" s="4"/>
      <c r="AK161" s="4"/>
      <c r="AL161" s="4"/>
      <c r="AM161" s="4"/>
      <c r="AN161" s="4"/>
      <c r="AV161" s="31"/>
      <c r="AW161" s="32" t="str">
        <f t="shared" si="14"/>
        <v>-</v>
      </c>
      <c r="AX161" s="32" t="str">
        <f t="shared" si="15"/>
        <v>-</v>
      </c>
      <c r="BA161" s="33"/>
      <c r="BB161" s="34"/>
      <c r="BC161" s="35"/>
      <c r="BD161" s="36">
        <v>0.0</v>
      </c>
      <c r="BE161" s="37">
        <f t="shared" si="16"/>
        <v>0</v>
      </c>
    </row>
    <row r="162">
      <c r="A162" s="28" t="s">
        <v>516</v>
      </c>
      <c r="B162" s="28" t="str">
        <f t="shared" si="2"/>
        <v>SONU S</v>
      </c>
      <c r="C162" s="28" t="s">
        <v>517</v>
      </c>
      <c r="D162" s="26" t="b">
        <v>1</v>
      </c>
      <c r="E162" s="29" t="b">
        <v>0</v>
      </c>
      <c r="F162" s="29" t="b">
        <v>0</v>
      </c>
      <c r="G162" s="26">
        <v>5.0</v>
      </c>
      <c r="H162" s="26">
        <v>6.0</v>
      </c>
      <c r="I162" s="26">
        <v>6.0</v>
      </c>
      <c r="J162" s="26">
        <v>7.0</v>
      </c>
      <c r="K162" s="26">
        <v>3.0</v>
      </c>
      <c r="L162" s="42">
        <f t="shared" si="431"/>
        <v>22</v>
      </c>
      <c r="M162" s="42">
        <f t="shared" si="432"/>
        <v>27</v>
      </c>
      <c r="N162" s="42">
        <f t="shared" si="433"/>
        <v>27</v>
      </c>
      <c r="O162" s="42">
        <f t="shared" si="434"/>
        <v>32</v>
      </c>
      <c r="P162" s="42">
        <f t="shared" si="435"/>
        <v>32</v>
      </c>
      <c r="Q162" s="26" t="s">
        <v>215</v>
      </c>
      <c r="R162" s="50" t="s">
        <v>216</v>
      </c>
      <c r="S162" s="26" t="s">
        <v>221</v>
      </c>
      <c r="AF162" s="30"/>
      <c r="AG162" s="4"/>
      <c r="AH162" s="4"/>
      <c r="AI162" s="4"/>
      <c r="AJ162" s="4"/>
      <c r="AK162" s="4"/>
      <c r="AL162" s="4"/>
      <c r="AM162" s="4"/>
      <c r="AN162" s="4"/>
      <c r="AV162" s="31"/>
      <c r="AW162" s="32" t="str">
        <f t="shared" si="14"/>
        <v>-</v>
      </c>
      <c r="AX162" s="32" t="str">
        <f t="shared" si="15"/>
        <v>-</v>
      </c>
      <c r="BA162" s="33"/>
      <c r="BB162" s="34"/>
      <c r="BC162" s="35"/>
      <c r="BD162" s="36">
        <v>0.0</v>
      </c>
      <c r="BE162" s="37">
        <f t="shared" si="16"/>
        <v>0</v>
      </c>
    </row>
    <row r="163">
      <c r="A163" s="27" t="s">
        <v>518</v>
      </c>
      <c r="B163" s="28" t="str">
        <f t="shared" si="2"/>
        <v>MANVITH MS</v>
      </c>
      <c r="C163" s="27" t="s">
        <v>519</v>
      </c>
      <c r="D163" s="29" t="b">
        <v>0</v>
      </c>
      <c r="E163" s="26" t="b">
        <v>1</v>
      </c>
      <c r="F163" s="26" t="b">
        <v>1</v>
      </c>
      <c r="S163" s="26" t="s">
        <v>221</v>
      </c>
      <c r="T163" s="26">
        <v>3.0</v>
      </c>
      <c r="U163" s="26">
        <v>6.0</v>
      </c>
      <c r="V163" s="26">
        <v>8.0</v>
      </c>
      <c r="W163" s="26">
        <v>5.0</v>
      </c>
      <c r="X163" s="26">
        <v>4.0</v>
      </c>
      <c r="Y163" s="26">
        <v>3.0</v>
      </c>
      <c r="Z163" s="26">
        <v>0.0</v>
      </c>
      <c r="AA163" s="26">
        <v>2.0</v>
      </c>
      <c r="AB163" s="26">
        <v>6.0</v>
      </c>
      <c r="AC163" s="30">
        <f t="shared" ref="AC163:AC164" si="437">T163+U163+V163</f>
        <v>17</v>
      </c>
      <c r="AD163" s="30">
        <f t="shared" ref="AD163:AD164" si="438">W163+X163+Y163</f>
        <v>12</v>
      </c>
      <c r="AE163" s="30">
        <f t="shared" ref="AE163:AE164" si="439">Z163+AA163+AB163</f>
        <v>8</v>
      </c>
      <c r="AF163" s="30">
        <f t="shared" ref="AF163:AF164" si="440">SUM(T163:AB163)</f>
        <v>37</v>
      </c>
      <c r="AG163" s="4" t="str">
        <f t="shared" ref="AG163:AG164" si="441">IF(AF163&lt;=8, "L1 - Below Average", IF(AF163&lt;=26, "L2 - Above Average", IF(AF163&lt;=50, "L3 - Exceptional", "Out of Range")))</f>
        <v>L3 - Exceptional</v>
      </c>
      <c r="AH163" s="4" t="str">
        <f t="shared" ref="AH163:AH164" si="442">IF((T163+U163+V163)&lt;=3, "L1 - Below Average", IF((T163+U163+V163)&lt;=11, "L2 - Above Average", IF((T163+U163+V163)&lt;=17, "L3 - Exceptional", "Out of Range")))</f>
        <v>L3 - Exceptional</v>
      </c>
      <c r="AI163" s="4" t="str">
        <f t="shared" ref="AI163:AI164" si="443">IF((W163+X163+Y163)&lt;=5, "L1 - Below Average", IF((W163+X163+Y163)&lt;=9, "L2 - Above Average", IF((W163+X163+Y163)&lt;=15, "L3 - Exceptional", "Out of Range")))</f>
        <v>L3 - Exceptional</v>
      </c>
      <c r="AJ163" s="4" t="str">
        <f t="shared" ref="AJ163:AJ164" si="444">IF((Z163+AA163+AB163)&lt;=4, "L1 - Below Average", IF((Z163+AA163+AB163)&lt;=6, "L2 - Above Average", IF((Z163+AA163+AB163)&lt;=18, "L3 - Exceptional", "Out of Range")))</f>
        <v>L3 - Exceptional</v>
      </c>
      <c r="AK163" s="4" t="str">
        <f t="shared" ref="AK163:AK164" si="445">SWITCH(AH163,"L1 -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63" s="4" t="str">
        <f t="shared" ref="AL163:AM163" si="436">SWITCH(AI163,"L1 -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63" s="4" t="str">
        <f t="shared" si="436"/>
        <v>Excellent work! You have shown exceptional aptitude in quantitative reasoning, tackling problems with ease and accuracy. Keep up the great work, and challenge yourself further to stay ahead.</v>
      </c>
      <c r="AN163" s="4" t="str">
        <f t="shared" ref="AN163:AN164" si="447">SWITCH(AG163,"L1 -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163" s="26" t="s">
        <v>520</v>
      </c>
      <c r="AP163" s="26">
        <v>0.0</v>
      </c>
      <c r="AQ163" s="26">
        <v>0.0</v>
      </c>
      <c r="AR163" s="26">
        <v>0.0</v>
      </c>
      <c r="AS163" s="26">
        <v>10.0</v>
      </c>
      <c r="AT163" s="26">
        <v>10.0</v>
      </c>
      <c r="AU163" s="26">
        <v>2.5</v>
      </c>
      <c r="AV163" s="31" t="str">
        <f t="shared" ref="AV163:AV164" si="448">IF(AU163&lt;=1, "L4 - Basics", IF(AU163&lt;=3, "L3 - GSI", IF(AU163&lt;=6, "L2 - GCC", "L1 - MAANG")))</f>
        <v>L3 - GSI</v>
      </c>
      <c r="AW163" s="32" t="str">
        <f t="shared" si="14"/>
        <v>L3</v>
      </c>
      <c r="AX163" s="32" t="str">
        <f t="shared" si="15"/>
        <v>GSI</v>
      </c>
      <c r="AY163" s="26" t="str">
        <f t="shared" ref="AY163:AY164" si="449">SWITCH(AV163,"L1 -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163" s="26" t="str">
        <f t="shared" ref="AZ163:AZ164" si="450">SWITCH(AV163,"L1 -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163" s="38">
        <v>0.0</v>
      </c>
      <c r="BB163" s="39">
        <v>0.0</v>
      </c>
      <c r="BC163" s="40">
        <v>0.0</v>
      </c>
      <c r="BD163" s="36">
        <v>0.0</v>
      </c>
      <c r="BE163" s="37">
        <f t="shared" si="16"/>
        <v>0</v>
      </c>
      <c r="BF163" s="26">
        <v>0.0</v>
      </c>
      <c r="BG163" s="29" t="str">
        <f>if(BF163&lt;=6,"Level 1", if(AR162&lt;=22,"Level 2",IF(AR162&lt;=43,"Level 3","Level 4")))</f>
        <v>Level 1</v>
      </c>
      <c r="BH163" s="29" t="str">
        <f t="shared" ref="BH163:BH164" si="451">SWITCH(BG163,"Level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4">
      <c r="A164" s="27" t="s">
        <v>521</v>
      </c>
      <c r="B164" s="28" t="str">
        <f t="shared" si="2"/>
        <v>MOHAMMED ADNAN HAGALWADI</v>
      </c>
      <c r="C164" s="27" t="s">
        <v>522</v>
      </c>
      <c r="D164" s="29" t="b">
        <v>0</v>
      </c>
      <c r="E164" s="26" t="b">
        <v>1</v>
      </c>
      <c r="F164" s="26" t="b">
        <v>1</v>
      </c>
      <c r="G164" s="29">
        <v>3.0</v>
      </c>
      <c r="L164" s="42">
        <f t="shared" ref="L164:L172" si="452">SUM(H164:K164)</f>
        <v>0</v>
      </c>
      <c r="M164" s="42">
        <f t="shared" ref="M164:M172" si="453">IFERROR(ROUND((H164/L164)*100, 0), 0)
</f>
        <v>0</v>
      </c>
      <c r="N164" s="42">
        <f t="shared" ref="N164:N172" si="454">IFERROR(ROUND((I164/L164)*100, 0), 0)
</f>
        <v>0</v>
      </c>
      <c r="O164" s="42">
        <f t="shared" ref="O164:O172" si="455">IFERROR(ROUND((J164/L164)*100, 0), 0)
</f>
        <v>0</v>
      </c>
      <c r="P164" s="42">
        <f t="shared" ref="P164:P172" si="456">IFERROR(ROUND((J164/L164)*100, 0), 0)
</f>
        <v>0</v>
      </c>
      <c r="S164" s="26" t="s">
        <v>221</v>
      </c>
      <c r="T164" s="26">
        <v>3.0</v>
      </c>
      <c r="U164" s="42">
        <v>6.0</v>
      </c>
      <c r="V164" s="42">
        <v>8.0</v>
      </c>
      <c r="W164" s="44">
        <v>5.0</v>
      </c>
      <c r="X164" s="44">
        <v>4.0</v>
      </c>
      <c r="Y164" s="44">
        <v>3.0</v>
      </c>
      <c r="Z164" s="44">
        <v>0.0</v>
      </c>
      <c r="AA164" s="44">
        <v>2.0</v>
      </c>
      <c r="AB164" s="44">
        <v>6.0</v>
      </c>
      <c r="AC164" s="30">
        <f t="shared" si="437"/>
        <v>17</v>
      </c>
      <c r="AD164" s="30">
        <f t="shared" si="438"/>
        <v>12</v>
      </c>
      <c r="AE164" s="30">
        <f t="shared" si="439"/>
        <v>8</v>
      </c>
      <c r="AF164" s="30">
        <f t="shared" si="440"/>
        <v>37</v>
      </c>
      <c r="AG164" s="4" t="str">
        <f t="shared" si="441"/>
        <v>L3 - Exceptional</v>
      </c>
      <c r="AH164" s="4" t="str">
        <f t="shared" si="442"/>
        <v>L3 - Exceptional</v>
      </c>
      <c r="AI164" s="4" t="str">
        <f t="shared" si="443"/>
        <v>L3 - Exceptional</v>
      </c>
      <c r="AJ164" s="4" t="str">
        <f t="shared" si="444"/>
        <v>L3 - Exceptional</v>
      </c>
      <c r="AK164" s="4" t="str">
        <f t="shared" si="445"/>
        <v>Outstanding verbal skills! Your ability to understand, interpret, and express ideas through words is exceptional. Keep pushing the limits to master even more advanced language tasks.</v>
      </c>
      <c r="AL164" s="4" t="str">
        <f t="shared" ref="AL164:AM164" si="446">SWITCH(AI164,"L1 -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64" s="4" t="str">
        <f t="shared" si="446"/>
        <v>Excellent work! You have shown exceptional aptitude in quantitative reasoning, tackling problems with ease and accuracy. Keep up the great work, and challenge yourself further to stay ahead.</v>
      </c>
      <c r="AN164" s="4" t="str">
        <f t="shared" si="447"/>
        <v>Your aptitude is exceptional across all categories! You are excelling and have the potential to perform at the highest levels. Keep challenging yourself, and consider exploring more advanced materials to maintain your performance.</v>
      </c>
      <c r="AO164" s="44" t="s">
        <v>523</v>
      </c>
      <c r="AP164" s="44">
        <v>0.0</v>
      </c>
      <c r="AQ164" s="44">
        <v>6.0</v>
      </c>
      <c r="AR164" s="44">
        <v>0.0</v>
      </c>
      <c r="AS164" s="44">
        <v>7.0</v>
      </c>
      <c r="AT164" s="44">
        <v>13.0</v>
      </c>
      <c r="AU164" s="44">
        <v>3.25</v>
      </c>
      <c r="AV164" s="31" t="str">
        <f t="shared" si="448"/>
        <v>L2 - GCC</v>
      </c>
      <c r="AW164" s="32" t="str">
        <f t="shared" si="14"/>
        <v>L2</v>
      </c>
      <c r="AX164" s="32" t="str">
        <f t="shared" si="15"/>
        <v>GCC</v>
      </c>
      <c r="AY164" s="26" t="str">
        <f t="shared" si="449"/>
        <v>Roles in GCCs, GSIs or mid-tier product companies.</v>
      </c>
      <c r="AZ164" s="26" t="str">
        <f t="shared" si="450"/>
        <v>Your solid understanding of algorithms and data structures fits roles like Backend Developer or Application Engineer.</v>
      </c>
      <c r="BA164" s="45">
        <v>0.0</v>
      </c>
      <c r="BB164" s="46">
        <v>0.0</v>
      </c>
      <c r="BC164" s="47">
        <v>0.0</v>
      </c>
      <c r="BD164" s="48">
        <v>0.0</v>
      </c>
      <c r="BE164" s="37">
        <f t="shared" si="16"/>
        <v>0</v>
      </c>
      <c r="BF164" s="44">
        <v>0.0</v>
      </c>
      <c r="BG164" s="29" t="str">
        <f>if(BF164&lt;=6,"Level 1", if(#REF!&lt;=22,"Level 2",IF(#REF!&lt;=43,"Level 3","Level 4")))</f>
        <v>Level 1</v>
      </c>
      <c r="BH164" s="29" t="str">
        <f t="shared" si="45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5">
      <c r="A165" s="28" t="s">
        <v>524</v>
      </c>
      <c r="B165" s="28" t="str">
        <f t="shared" si="2"/>
        <v>VIKAS S</v>
      </c>
      <c r="C165" s="28" t="s">
        <v>525</v>
      </c>
      <c r="D165" s="26" t="b">
        <v>1</v>
      </c>
      <c r="E165" s="29" t="b">
        <v>0</v>
      </c>
      <c r="F165" s="29" t="b">
        <v>0</v>
      </c>
      <c r="G165" s="26">
        <v>5.0</v>
      </c>
      <c r="H165" s="26">
        <v>5.0</v>
      </c>
      <c r="I165" s="26">
        <v>6.0</v>
      </c>
      <c r="J165" s="26">
        <v>7.0</v>
      </c>
      <c r="K165" s="26">
        <v>3.0</v>
      </c>
      <c r="L165" s="42">
        <f t="shared" si="452"/>
        <v>21</v>
      </c>
      <c r="M165" s="42">
        <f t="shared" si="453"/>
        <v>24</v>
      </c>
      <c r="N165" s="42">
        <f t="shared" si="454"/>
        <v>29</v>
      </c>
      <c r="O165" s="42">
        <f t="shared" si="455"/>
        <v>33</v>
      </c>
      <c r="P165" s="42">
        <f t="shared" si="456"/>
        <v>33</v>
      </c>
      <c r="Q165" s="26" t="s">
        <v>81</v>
      </c>
      <c r="R165" s="50" t="s">
        <v>82</v>
      </c>
      <c r="S165" s="26" t="s">
        <v>221</v>
      </c>
      <c r="AF165" s="30"/>
      <c r="AG165" s="4"/>
      <c r="AH165" s="4"/>
      <c r="AI165" s="4"/>
      <c r="AJ165" s="4"/>
      <c r="AK165" s="4"/>
      <c r="AL165" s="4"/>
      <c r="AM165" s="4"/>
      <c r="AN165" s="4"/>
      <c r="AV165" s="31"/>
      <c r="AW165" s="32" t="str">
        <f t="shared" si="14"/>
        <v>-</v>
      </c>
      <c r="AX165" s="32" t="str">
        <f t="shared" si="15"/>
        <v>-</v>
      </c>
      <c r="BA165" s="33"/>
      <c r="BB165" s="34"/>
      <c r="BC165" s="35"/>
      <c r="BD165" s="36">
        <v>0.0</v>
      </c>
      <c r="BE165" s="37">
        <f t="shared" si="16"/>
        <v>0</v>
      </c>
    </row>
    <row r="166">
      <c r="A166" s="27" t="s">
        <v>526</v>
      </c>
      <c r="B166" s="28" t="str">
        <f t="shared" si="2"/>
        <v>NIKHILESH G</v>
      </c>
      <c r="C166" s="27" t="s">
        <v>527</v>
      </c>
      <c r="D166" s="29" t="b">
        <v>0</v>
      </c>
      <c r="E166" s="26" t="b">
        <v>1</v>
      </c>
      <c r="F166" s="26" t="b">
        <v>1</v>
      </c>
      <c r="G166" s="29">
        <v>1.0</v>
      </c>
      <c r="L166" s="42">
        <f t="shared" si="452"/>
        <v>0</v>
      </c>
      <c r="M166" s="42">
        <f t="shared" si="453"/>
        <v>0</v>
      </c>
      <c r="N166" s="42">
        <f t="shared" si="454"/>
        <v>0</v>
      </c>
      <c r="O166" s="42">
        <f t="shared" si="455"/>
        <v>0</v>
      </c>
      <c r="P166" s="42">
        <f t="shared" si="456"/>
        <v>0</v>
      </c>
      <c r="S166" s="26" t="s">
        <v>221</v>
      </c>
      <c r="T166" s="26">
        <v>1.0</v>
      </c>
      <c r="U166" s="42">
        <v>6.0</v>
      </c>
      <c r="V166" s="42">
        <v>2.0</v>
      </c>
      <c r="W166" s="44">
        <v>0.0</v>
      </c>
      <c r="X166" s="44">
        <v>2.0</v>
      </c>
      <c r="Y166" s="44">
        <v>0.0</v>
      </c>
      <c r="Z166" s="44">
        <v>0.0</v>
      </c>
      <c r="AA166" s="44">
        <v>2.0</v>
      </c>
      <c r="AB166" s="44">
        <v>3.0</v>
      </c>
      <c r="AC166" s="30">
        <f t="shared" ref="AC166:AC172" si="458">T166+U166+V166</f>
        <v>9</v>
      </c>
      <c r="AD166" s="30">
        <f t="shared" ref="AD166:AD172" si="459">W166+X166+Y166</f>
        <v>2</v>
      </c>
      <c r="AE166" s="30">
        <f t="shared" ref="AE166:AE172" si="460">Z166+AA166+AB166</f>
        <v>5</v>
      </c>
      <c r="AF166" s="30">
        <f t="shared" ref="AF166:AF172" si="461">SUM(T166:AB166)</f>
        <v>16</v>
      </c>
      <c r="AG166" s="4" t="str">
        <f t="shared" ref="AG166:AG172" si="462">IF(AF166&lt;=8, "L1 - Below Average", IF(AF166&lt;=26, "L2 - Above Average", IF(AF166&lt;=50, "L3 - Exceptional", "Out of Range")))</f>
        <v>L2 - Above Average</v>
      </c>
      <c r="AH166" s="4" t="str">
        <f t="shared" ref="AH166:AH172" si="463">IF((T166+U166+V166)&lt;=3, "L1 - Below Average", IF((T166+U166+V166)&lt;=11, "L2 - Above Average", IF((T166+U166+V166)&lt;=17, "L3 - Exceptional", "Out of Range")))</f>
        <v>L2 - Above Average</v>
      </c>
      <c r="AI166" s="4" t="str">
        <f t="shared" ref="AI166:AI172" si="464">IF((W166+X166+Y166)&lt;=5, "L1 - Below Average", IF((W166+X166+Y166)&lt;=9, "L2 - Above Average", IF((W166+X166+Y166)&lt;=15, "L3 - Exceptional", "Out of Range")))</f>
        <v>L1 - Below Average</v>
      </c>
      <c r="AJ166" s="4" t="str">
        <f t="shared" ref="AJ166:AJ172" si="465">IF((Z166+AA166+AB166)&lt;=4, "L1 - Below Average", IF((Z166+AA166+AB166)&lt;=6, "L2 - Above Average", IF((Z166+AA166+AB166)&lt;=18, "L3 - Exceptional", "Out of Range")))</f>
        <v>L2 - Above Average</v>
      </c>
      <c r="AK166" s="4" t="str">
        <f t="shared" ref="AK166:AK172" si="466">SWITCH(AH166,"L1 -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66" s="4" t="str">
        <f t="shared" ref="AL166:AM166" si="457">SWITCH(AI166,"L1 -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66" s="4" t="str">
        <f t="shared" si="457"/>
        <v>You’ve demonstrated a solid grasp of quantitative reasoning and problem-solving. Keep refining your skills for even greater efficiency and speed in tackling complex problems.</v>
      </c>
      <c r="AN166" s="4" t="str">
        <f t="shared" ref="AN166:AN172" si="468">SWITCH(AG166,"L1 -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66" s="44" t="s">
        <v>528</v>
      </c>
      <c r="AP166" s="44">
        <v>6.0</v>
      </c>
      <c r="AQ166" s="44">
        <v>6.0</v>
      </c>
      <c r="AR166" s="44">
        <v>10.0</v>
      </c>
      <c r="AS166" s="44">
        <v>4.0</v>
      </c>
      <c r="AT166" s="44">
        <v>26.0</v>
      </c>
      <c r="AU166" s="44">
        <v>6.5</v>
      </c>
      <c r="AV166" s="31" t="str">
        <f t="shared" ref="AV166:AV175" si="469">IF(AU166&lt;=1, "L4 - Basics", IF(AU166&lt;=3, "L3 - GSI", IF(AU166&lt;=6, "L2 - GCC", "L1 - MAANG")))</f>
        <v>L1 - MAANG</v>
      </c>
      <c r="AW166" s="32" t="str">
        <f t="shared" si="14"/>
        <v>L1</v>
      </c>
      <c r="AX166" s="32" t="str">
        <f t="shared" si="15"/>
        <v>MAANG</v>
      </c>
      <c r="AY166" s="26" t="str">
        <f t="shared" ref="AY166:AY175" si="470">SWITCH(AV166,"L1 -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66" s="26" t="str">
        <f t="shared" ref="AZ166:AZ175" si="471">SWITCH(AV166,"L1 -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66" s="45">
        <v>0.0</v>
      </c>
      <c r="BB166" s="46">
        <v>0.0</v>
      </c>
      <c r="BC166" s="47">
        <v>0.0</v>
      </c>
      <c r="BD166" s="48">
        <v>0.0</v>
      </c>
      <c r="BE166" s="37">
        <f t="shared" si="16"/>
        <v>0</v>
      </c>
      <c r="BF166" s="44">
        <v>0.0</v>
      </c>
      <c r="BG166" s="29" t="str">
        <f t="shared" ref="BG166:BG175" si="472">if(BF166&lt;=6,"Level 1", if(AR165&lt;=22,"Level 2",IF(AR165&lt;=43,"Level 3","Level 4")))</f>
        <v>Level 1</v>
      </c>
      <c r="BH166" s="29" t="str">
        <f t="shared" ref="BH166:BH175" si="473">SWITCH(BG166,"Level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7">
      <c r="A167" s="27" t="s">
        <v>529</v>
      </c>
      <c r="B167" s="28" t="str">
        <f t="shared" si="2"/>
        <v>NISARGA P</v>
      </c>
      <c r="C167" s="27" t="s">
        <v>530</v>
      </c>
      <c r="D167" s="29" t="b">
        <v>0</v>
      </c>
      <c r="E167" s="26" t="b">
        <v>1</v>
      </c>
      <c r="F167" s="26" t="b">
        <v>1</v>
      </c>
      <c r="G167" s="29">
        <v>1.0</v>
      </c>
      <c r="L167" s="42">
        <f t="shared" si="452"/>
        <v>0</v>
      </c>
      <c r="M167" s="42">
        <f t="shared" si="453"/>
        <v>0</v>
      </c>
      <c r="N167" s="42">
        <f t="shared" si="454"/>
        <v>0</v>
      </c>
      <c r="O167" s="42">
        <f t="shared" si="455"/>
        <v>0</v>
      </c>
      <c r="P167" s="42">
        <f t="shared" si="456"/>
        <v>0</v>
      </c>
      <c r="S167" s="26" t="s">
        <v>221</v>
      </c>
      <c r="T167" s="26">
        <v>1.0</v>
      </c>
      <c r="U167" s="42">
        <v>4.0</v>
      </c>
      <c r="V167" s="42">
        <v>6.0</v>
      </c>
      <c r="W167" s="44">
        <v>2.0</v>
      </c>
      <c r="X167" s="44">
        <v>0.0</v>
      </c>
      <c r="Y167" s="44">
        <v>0.0</v>
      </c>
      <c r="Z167" s="44">
        <v>0.0</v>
      </c>
      <c r="AA167" s="44">
        <v>4.0</v>
      </c>
      <c r="AB167" s="44">
        <v>3.0</v>
      </c>
      <c r="AC167" s="30">
        <f t="shared" si="458"/>
        <v>11</v>
      </c>
      <c r="AD167" s="30">
        <f t="shared" si="459"/>
        <v>2</v>
      </c>
      <c r="AE167" s="30">
        <f t="shared" si="460"/>
        <v>7</v>
      </c>
      <c r="AF167" s="30">
        <f t="shared" si="461"/>
        <v>20</v>
      </c>
      <c r="AG167" s="4" t="str">
        <f t="shared" si="462"/>
        <v>L2 - Above Average</v>
      </c>
      <c r="AH167" s="4" t="str">
        <f t="shared" si="463"/>
        <v>L2 - Above Average</v>
      </c>
      <c r="AI167" s="4" t="str">
        <f t="shared" si="464"/>
        <v>L1 - Below Average</v>
      </c>
      <c r="AJ167" s="4" t="str">
        <f t="shared" si="465"/>
        <v>L3 - Exceptional</v>
      </c>
      <c r="AK167" s="4" t="str">
        <f t="shared" si="466"/>
        <v>You’ve displayed strong verbal reasoning abilities, understanding complex texts and articulating ideas clearly. Continue to expand your vocabulary and comprehension to stay sharp.</v>
      </c>
      <c r="AL167" s="4" t="str">
        <f t="shared" ref="AL167:AM167" si="467">SWITCH(AI167,"L1 -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67" s="4" t="str">
        <f t="shared" si="467"/>
        <v>Excellent work! You have shown exceptional aptitude in quantitative reasoning, tackling problems with ease and accuracy. Keep up the great work, and challenge yourself further to stay ahead.</v>
      </c>
      <c r="AN167" s="4" t="str">
        <f t="shared" si="468"/>
        <v>You have a strong foundation and are performing well across all categories. Keep up the great work and aim for continuous improvement to achieve even higher levels of performance.</v>
      </c>
      <c r="AO167" s="44" t="s">
        <v>531</v>
      </c>
      <c r="AP167" s="44">
        <v>2.0</v>
      </c>
      <c r="AQ167" s="44">
        <v>0.0</v>
      </c>
      <c r="AR167" s="44">
        <v>10.0</v>
      </c>
      <c r="AS167" s="44">
        <v>3.0</v>
      </c>
      <c r="AT167" s="44">
        <v>15.0</v>
      </c>
      <c r="AU167" s="44">
        <v>3.75</v>
      </c>
      <c r="AV167" s="31" t="str">
        <f t="shared" si="469"/>
        <v>L2 - GCC</v>
      </c>
      <c r="AW167" s="32" t="str">
        <f t="shared" si="14"/>
        <v>L2</v>
      </c>
      <c r="AX167" s="32" t="str">
        <f t="shared" si="15"/>
        <v>GCC</v>
      </c>
      <c r="AY167" s="26" t="str">
        <f t="shared" si="470"/>
        <v>Roles in GCCs, GSIs or mid-tier product companies.</v>
      </c>
      <c r="AZ167" s="26" t="str">
        <f t="shared" si="471"/>
        <v>Your solid understanding of algorithms and data structures fits roles like Backend Developer or Application Engineer.</v>
      </c>
      <c r="BA167" s="45">
        <v>0.0</v>
      </c>
      <c r="BB167" s="46">
        <v>0.0</v>
      </c>
      <c r="BC167" s="47">
        <v>0.0</v>
      </c>
      <c r="BD167" s="48">
        <v>0.0</v>
      </c>
      <c r="BE167" s="37">
        <f t="shared" si="16"/>
        <v>0</v>
      </c>
      <c r="BF167" s="44">
        <v>0.0</v>
      </c>
      <c r="BG167" s="29" t="str">
        <f t="shared" si="472"/>
        <v>Level 1</v>
      </c>
      <c r="BH167"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8">
      <c r="A168" s="27" t="s">
        <v>532</v>
      </c>
      <c r="B168" s="28" t="str">
        <f t="shared" si="2"/>
        <v>NISCHITHA M C</v>
      </c>
      <c r="C168" s="27" t="s">
        <v>533</v>
      </c>
      <c r="D168" s="29" t="b">
        <v>0</v>
      </c>
      <c r="E168" s="26" t="b">
        <v>1</v>
      </c>
      <c r="F168" s="26" t="b">
        <v>1</v>
      </c>
      <c r="G168" s="29">
        <v>1.0</v>
      </c>
      <c r="L168" s="42">
        <f t="shared" si="452"/>
        <v>0</v>
      </c>
      <c r="M168" s="42">
        <f t="shared" si="453"/>
        <v>0</v>
      </c>
      <c r="N168" s="42">
        <f t="shared" si="454"/>
        <v>0</v>
      </c>
      <c r="O168" s="42">
        <f t="shared" si="455"/>
        <v>0</v>
      </c>
      <c r="P168" s="42">
        <f t="shared" si="456"/>
        <v>0</v>
      </c>
      <c r="S168" s="26" t="s">
        <v>221</v>
      </c>
      <c r="T168" s="26">
        <v>1.0</v>
      </c>
      <c r="U168" s="42">
        <v>2.0</v>
      </c>
      <c r="V168" s="42">
        <v>0.0</v>
      </c>
      <c r="W168" s="44">
        <v>2.0</v>
      </c>
      <c r="X168" s="44">
        <v>2.0</v>
      </c>
      <c r="Y168" s="44">
        <v>3.0</v>
      </c>
      <c r="Z168" s="44">
        <v>0.0</v>
      </c>
      <c r="AA168" s="44">
        <v>4.0</v>
      </c>
      <c r="AB168" s="44">
        <v>0.0</v>
      </c>
      <c r="AC168" s="30">
        <f t="shared" si="458"/>
        <v>3</v>
      </c>
      <c r="AD168" s="30">
        <f t="shared" si="459"/>
        <v>7</v>
      </c>
      <c r="AE168" s="30">
        <f t="shared" si="460"/>
        <v>4</v>
      </c>
      <c r="AF168" s="30">
        <f t="shared" si="461"/>
        <v>14</v>
      </c>
      <c r="AG168" s="4" t="str">
        <f t="shared" si="462"/>
        <v>L2 - Above Average</v>
      </c>
      <c r="AH168" s="4" t="str">
        <f t="shared" si="463"/>
        <v>L1 - Below Average</v>
      </c>
      <c r="AI168" s="4" t="str">
        <f t="shared" si="464"/>
        <v>L2 - Above Average</v>
      </c>
      <c r="AJ168" s="4" t="str">
        <f t="shared" si="465"/>
        <v>L1 - Below Average</v>
      </c>
      <c r="AK168" s="4" t="str">
        <f t="shared" si="466"/>
        <v>Your verbal skills are on the right track, but some areas may need extra attention. With focused practice, you can improve your vocabulary, comprehension, and communication skills.</v>
      </c>
      <c r="AL168" s="4" t="str">
        <f t="shared" ref="AL168:AM168" si="474">SWITCH(AI168,"L1 -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68" s="4" t="str">
        <f t="shared" si="474"/>
        <v>Your performance indicates that there’s room for improvement in understanding and applying quantitative concepts. With more practice, you can strengthen your skills in this area.</v>
      </c>
      <c r="AN168" s="4" t="str">
        <f t="shared" si="468"/>
        <v>You have a strong foundation and are performing well across all categories. Keep up the great work and aim for continuous improvement to achieve even higher levels of performance.</v>
      </c>
      <c r="AO168" s="44" t="s">
        <v>534</v>
      </c>
      <c r="AP168" s="44">
        <v>2.0</v>
      </c>
      <c r="AQ168" s="44">
        <v>3.0</v>
      </c>
      <c r="AR168" s="44">
        <v>8.0</v>
      </c>
      <c r="AS168" s="44">
        <v>3.0</v>
      </c>
      <c r="AT168" s="44">
        <v>16.0</v>
      </c>
      <c r="AU168" s="44">
        <v>4.0</v>
      </c>
      <c r="AV168" s="31" t="str">
        <f t="shared" si="469"/>
        <v>L2 - GCC</v>
      </c>
      <c r="AW168" s="32" t="str">
        <f t="shared" si="14"/>
        <v>L2</v>
      </c>
      <c r="AX168" s="32" t="str">
        <f t="shared" si="15"/>
        <v>GCC</v>
      </c>
      <c r="AY168" s="26" t="str">
        <f t="shared" si="470"/>
        <v>Roles in GCCs, GSIs or mid-tier product companies.</v>
      </c>
      <c r="AZ168" s="26" t="str">
        <f t="shared" si="471"/>
        <v>Your solid understanding of algorithms and data structures fits roles like Backend Developer or Application Engineer.</v>
      </c>
      <c r="BA168" s="45">
        <v>0.0</v>
      </c>
      <c r="BB168" s="46">
        <v>0.0</v>
      </c>
      <c r="BC168" s="47">
        <v>0.0</v>
      </c>
      <c r="BD168" s="48">
        <v>0.0</v>
      </c>
      <c r="BE168" s="37">
        <f t="shared" si="16"/>
        <v>0</v>
      </c>
      <c r="BF168" s="44">
        <v>0.0</v>
      </c>
      <c r="BG168" s="29" t="str">
        <f t="shared" si="472"/>
        <v>Level 1</v>
      </c>
      <c r="BH168"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69">
      <c r="A169" s="27" t="s">
        <v>535</v>
      </c>
      <c r="B169" s="28" t="str">
        <f t="shared" si="2"/>
        <v>NITHIN A C</v>
      </c>
      <c r="C169" s="27" t="s">
        <v>536</v>
      </c>
      <c r="D169" s="29" t="b">
        <v>0</v>
      </c>
      <c r="E169" s="26" t="b">
        <v>1</v>
      </c>
      <c r="F169" s="26" t="b">
        <v>1</v>
      </c>
      <c r="G169" s="29">
        <v>2.0</v>
      </c>
      <c r="L169" s="42">
        <f t="shared" si="452"/>
        <v>0</v>
      </c>
      <c r="M169" s="42">
        <f t="shared" si="453"/>
        <v>0</v>
      </c>
      <c r="N169" s="42">
        <f t="shared" si="454"/>
        <v>0</v>
      </c>
      <c r="O169" s="42">
        <f t="shared" si="455"/>
        <v>0</v>
      </c>
      <c r="P169" s="42">
        <f t="shared" si="456"/>
        <v>0</v>
      </c>
      <c r="S169" s="26" t="s">
        <v>221</v>
      </c>
      <c r="T169" s="26">
        <v>2.0</v>
      </c>
      <c r="U169" s="42">
        <v>6.0</v>
      </c>
      <c r="V169" s="42">
        <v>5.0</v>
      </c>
      <c r="W169" s="44">
        <v>1.0</v>
      </c>
      <c r="X169" s="44">
        <v>2.0</v>
      </c>
      <c r="Y169" s="44">
        <v>0.0</v>
      </c>
      <c r="Z169" s="44">
        <v>0.0</v>
      </c>
      <c r="AA169" s="44">
        <v>2.0</v>
      </c>
      <c r="AB169" s="44">
        <v>0.0</v>
      </c>
      <c r="AC169" s="30">
        <f t="shared" si="458"/>
        <v>13</v>
      </c>
      <c r="AD169" s="30">
        <f t="shared" si="459"/>
        <v>3</v>
      </c>
      <c r="AE169" s="30">
        <f t="shared" si="460"/>
        <v>2</v>
      </c>
      <c r="AF169" s="30">
        <f t="shared" si="461"/>
        <v>18</v>
      </c>
      <c r="AG169" s="4" t="str">
        <f t="shared" si="462"/>
        <v>L2 - Above Average</v>
      </c>
      <c r="AH169" s="4" t="str">
        <f t="shared" si="463"/>
        <v>L3 - Exceptional</v>
      </c>
      <c r="AI169" s="4" t="str">
        <f t="shared" si="464"/>
        <v>L1 - Below Average</v>
      </c>
      <c r="AJ169" s="4" t="str">
        <f t="shared" si="465"/>
        <v>L1 - Below Average</v>
      </c>
      <c r="AK169" s="4" t="str">
        <f t="shared" si="466"/>
        <v>Outstanding verbal skills! Your ability to understand, interpret, and express ideas through words is exceptional. Keep pushing the limits to master even more advanced language tasks.</v>
      </c>
      <c r="AL169" s="4" t="str">
        <f t="shared" ref="AL169:AM169" si="475">SWITCH(AI169,"L1 -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69" s="4" t="str">
        <f t="shared" si="475"/>
        <v>Your performance indicates that there’s room for improvement in understanding and applying quantitative concepts. With more practice, you can strengthen your skills in this area.</v>
      </c>
      <c r="AN169" s="4" t="str">
        <f t="shared" si="468"/>
        <v>You have a strong foundation and are performing well across all categories. Keep up the great work and aim for continuous improvement to achieve even higher levels of performance.</v>
      </c>
      <c r="AO169" s="44" t="s">
        <v>537</v>
      </c>
      <c r="AP169" s="44">
        <v>5.0</v>
      </c>
      <c r="AQ169" s="44">
        <v>4.0</v>
      </c>
      <c r="AR169" s="44">
        <v>4.0</v>
      </c>
      <c r="AS169" s="44">
        <v>3.0</v>
      </c>
      <c r="AT169" s="44">
        <v>16.0</v>
      </c>
      <c r="AU169" s="44">
        <v>4.0</v>
      </c>
      <c r="AV169" s="31" t="str">
        <f t="shared" si="469"/>
        <v>L2 - GCC</v>
      </c>
      <c r="AW169" s="32" t="str">
        <f t="shared" si="14"/>
        <v>L2</v>
      </c>
      <c r="AX169" s="32" t="str">
        <f t="shared" si="15"/>
        <v>GCC</v>
      </c>
      <c r="AY169" s="26" t="str">
        <f t="shared" si="470"/>
        <v>Roles in GCCs, GSIs or mid-tier product companies.</v>
      </c>
      <c r="AZ169" s="26" t="str">
        <f t="shared" si="471"/>
        <v>Your solid understanding of algorithms and data structures fits roles like Backend Developer or Application Engineer.</v>
      </c>
      <c r="BA169" s="45">
        <v>0.0</v>
      </c>
      <c r="BB169" s="46">
        <v>0.0</v>
      </c>
      <c r="BC169" s="47">
        <v>0.0</v>
      </c>
      <c r="BD169" s="48">
        <v>0.0</v>
      </c>
      <c r="BE169" s="37">
        <f t="shared" si="16"/>
        <v>0</v>
      </c>
      <c r="BF169" s="44">
        <v>0.0</v>
      </c>
      <c r="BG169" s="29" t="str">
        <f t="shared" si="472"/>
        <v>Level 1</v>
      </c>
      <c r="BH169"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0">
      <c r="A170" s="27" t="s">
        <v>538</v>
      </c>
      <c r="B170" s="28" t="str">
        <f t="shared" si="2"/>
        <v>P VISHWAS</v>
      </c>
      <c r="C170" s="27" t="s">
        <v>539</v>
      </c>
      <c r="D170" s="29" t="b">
        <v>0</v>
      </c>
      <c r="E170" s="26" t="b">
        <v>1</v>
      </c>
      <c r="F170" s="26" t="b">
        <v>1</v>
      </c>
      <c r="G170" s="29">
        <v>3.0</v>
      </c>
      <c r="L170" s="42">
        <f t="shared" si="452"/>
        <v>0</v>
      </c>
      <c r="M170" s="42">
        <f t="shared" si="453"/>
        <v>0</v>
      </c>
      <c r="N170" s="42">
        <f t="shared" si="454"/>
        <v>0</v>
      </c>
      <c r="O170" s="42">
        <f t="shared" si="455"/>
        <v>0</v>
      </c>
      <c r="P170" s="42">
        <f t="shared" si="456"/>
        <v>0</v>
      </c>
      <c r="S170" s="26" t="s">
        <v>221</v>
      </c>
      <c r="T170" s="26">
        <v>3.0</v>
      </c>
      <c r="U170" s="42">
        <v>4.0</v>
      </c>
      <c r="V170" s="42">
        <v>8.0</v>
      </c>
      <c r="W170" s="44">
        <v>5.0</v>
      </c>
      <c r="X170" s="44">
        <v>4.0</v>
      </c>
      <c r="Y170" s="44">
        <v>6.0</v>
      </c>
      <c r="Z170" s="44">
        <v>0.0</v>
      </c>
      <c r="AA170" s="44">
        <v>4.0</v>
      </c>
      <c r="AB170" s="44">
        <v>6.0</v>
      </c>
      <c r="AC170" s="30">
        <f t="shared" si="458"/>
        <v>15</v>
      </c>
      <c r="AD170" s="30">
        <f t="shared" si="459"/>
        <v>15</v>
      </c>
      <c r="AE170" s="30">
        <f t="shared" si="460"/>
        <v>10</v>
      </c>
      <c r="AF170" s="30">
        <f t="shared" si="461"/>
        <v>40</v>
      </c>
      <c r="AG170" s="4" t="str">
        <f t="shared" si="462"/>
        <v>L3 - Exceptional</v>
      </c>
      <c r="AH170" s="4" t="str">
        <f t="shared" si="463"/>
        <v>L3 - Exceptional</v>
      </c>
      <c r="AI170" s="4" t="str">
        <f t="shared" si="464"/>
        <v>L3 - Exceptional</v>
      </c>
      <c r="AJ170" s="4" t="str">
        <f t="shared" si="465"/>
        <v>L3 - Exceptional</v>
      </c>
      <c r="AK170" s="4" t="str">
        <f t="shared" si="466"/>
        <v>Outstanding verbal skills! Your ability to understand, interpret, and express ideas through words is exceptional. Keep pushing the limits to master even more advanced language tasks.</v>
      </c>
      <c r="AL170" s="4" t="str">
        <f t="shared" ref="AL170:AM170" si="476">SWITCH(AI170,"L1 -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70" s="4" t="str">
        <f t="shared" si="476"/>
        <v>Excellent work! You have shown exceptional aptitude in quantitative reasoning, tackling problems with ease and accuracy. Keep up the great work, and challenge yourself further to stay ahead.</v>
      </c>
      <c r="AN170" s="4" t="str">
        <f t="shared" si="468"/>
        <v>Your aptitude is exceptional across all categories! You are excelling and have the potential to perform at the highest levels. Keep challenging yourself, and consider exploring more advanced materials to maintain your performance.</v>
      </c>
      <c r="AO170" s="44" t="s">
        <v>540</v>
      </c>
      <c r="AP170" s="44">
        <v>7.0</v>
      </c>
      <c r="AQ170" s="44">
        <v>9.0</v>
      </c>
      <c r="AR170" s="44">
        <v>1.0</v>
      </c>
      <c r="AS170" s="44">
        <v>3.0</v>
      </c>
      <c r="AT170" s="44">
        <v>20.0</v>
      </c>
      <c r="AU170" s="44">
        <v>5.0</v>
      </c>
      <c r="AV170" s="31" t="str">
        <f t="shared" si="469"/>
        <v>L2 - GCC</v>
      </c>
      <c r="AW170" s="32" t="str">
        <f t="shared" si="14"/>
        <v>L2</v>
      </c>
      <c r="AX170" s="32" t="str">
        <f t="shared" si="15"/>
        <v>GCC</v>
      </c>
      <c r="AY170" s="26" t="str">
        <f t="shared" si="470"/>
        <v>Roles in GCCs, GSIs or mid-tier product companies.</v>
      </c>
      <c r="AZ170" s="26" t="str">
        <f t="shared" si="471"/>
        <v>Your solid understanding of algorithms and data structures fits roles like Backend Developer or Application Engineer.</v>
      </c>
      <c r="BA170" s="45">
        <v>0.0</v>
      </c>
      <c r="BB170" s="46">
        <v>0.0</v>
      </c>
      <c r="BC170" s="47">
        <v>0.0</v>
      </c>
      <c r="BD170" s="48">
        <v>0.0</v>
      </c>
      <c r="BE170" s="37">
        <f t="shared" si="16"/>
        <v>0</v>
      </c>
      <c r="BF170" s="44">
        <v>0.0</v>
      </c>
      <c r="BG170" s="29" t="str">
        <f t="shared" si="472"/>
        <v>Level 1</v>
      </c>
      <c r="BH170"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1">
      <c r="A171" s="27" t="s">
        <v>541</v>
      </c>
      <c r="B171" s="28" t="str">
        <f t="shared" si="2"/>
        <v>PAVAN M</v>
      </c>
      <c r="C171" s="27" t="s">
        <v>542</v>
      </c>
      <c r="D171" s="29" t="b">
        <v>0</v>
      </c>
      <c r="E171" s="26" t="b">
        <v>1</v>
      </c>
      <c r="F171" s="26" t="b">
        <v>1</v>
      </c>
      <c r="G171" s="29">
        <v>1.0</v>
      </c>
      <c r="L171" s="42">
        <f t="shared" si="452"/>
        <v>0</v>
      </c>
      <c r="M171" s="42">
        <f t="shared" si="453"/>
        <v>0</v>
      </c>
      <c r="N171" s="42">
        <f t="shared" si="454"/>
        <v>0</v>
      </c>
      <c r="O171" s="42">
        <f t="shared" si="455"/>
        <v>0</v>
      </c>
      <c r="P171" s="42">
        <f t="shared" si="456"/>
        <v>0</v>
      </c>
      <c r="S171" s="26" t="s">
        <v>221</v>
      </c>
      <c r="T171" s="26">
        <v>1.0</v>
      </c>
      <c r="U171" s="42">
        <v>2.0</v>
      </c>
      <c r="V171" s="42">
        <v>6.0</v>
      </c>
      <c r="W171" s="44">
        <v>3.0</v>
      </c>
      <c r="X171" s="44">
        <v>0.0</v>
      </c>
      <c r="Y171" s="44">
        <v>3.0</v>
      </c>
      <c r="Z171" s="44">
        <v>0.0</v>
      </c>
      <c r="AA171" s="44">
        <v>2.0</v>
      </c>
      <c r="AB171" s="44">
        <v>0.0</v>
      </c>
      <c r="AC171" s="30">
        <f t="shared" si="458"/>
        <v>9</v>
      </c>
      <c r="AD171" s="30">
        <f t="shared" si="459"/>
        <v>6</v>
      </c>
      <c r="AE171" s="30">
        <f t="shared" si="460"/>
        <v>2</v>
      </c>
      <c r="AF171" s="30">
        <f t="shared" si="461"/>
        <v>17</v>
      </c>
      <c r="AG171" s="4" t="str">
        <f t="shared" si="462"/>
        <v>L2 - Above Average</v>
      </c>
      <c r="AH171" s="4" t="str">
        <f t="shared" si="463"/>
        <v>L2 - Above Average</v>
      </c>
      <c r="AI171" s="4" t="str">
        <f t="shared" si="464"/>
        <v>L2 - Above Average</v>
      </c>
      <c r="AJ171" s="4" t="str">
        <f t="shared" si="465"/>
        <v>L1 - Below Average</v>
      </c>
      <c r="AK171" s="4" t="str">
        <f t="shared" si="466"/>
        <v>You’ve displayed strong verbal reasoning abilities, understanding complex texts and articulating ideas clearly. Continue to expand your vocabulary and comprehension to stay sharp.</v>
      </c>
      <c r="AL171" s="4" t="str">
        <f t="shared" ref="AL171:AM171" si="477">SWITCH(AI171,"L1 -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71" s="4" t="str">
        <f t="shared" si="477"/>
        <v>Your performance indicates that there’s room for improvement in understanding and applying quantitative concepts. With more practice, you can strengthen your skills in this area.</v>
      </c>
      <c r="AN171" s="4" t="str">
        <f t="shared" si="468"/>
        <v>You have a strong foundation and are performing well across all categories. Keep up the great work and aim for continuous improvement to achieve even higher levels of performance.</v>
      </c>
      <c r="AO171" s="44" t="s">
        <v>543</v>
      </c>
      <c r="AP171" s="44">
        <v>6.0</v>
      </c>
      <c r="AQ171" s="44">
        <v>3.0</v>
      </c>
      <c r="AR171" s="44">
        <v>8.0</v>
      </c>
      <c r="AS171" s="44">
        <v>3.0</v>
      </c>
      <c r="AT171" s="44">
        <v>20.0</v>
      </c>
      <c r="AU171" s="44">
        <v>5.0</v>
      </c>
      <c r="AV171" s="31" t="str">
        <f t="shared" si="469"/>
        <v>L2 - GCC</v>
      </c>
      <c r="AW171" s="32" t="str">
        <f t="shared" si="14"/>
        <v>L2</v>
      </c>
      <c r="AX171" s="32" t="str">
        <f t="shared" si="15"/>
        <v>GCC</v>
      </c>
      <c r="AY171" s="26" t="str">
        <f t="shared" si="470"/>
        <v>Roles in GCCs, GSIs or mid-tier product companies.</v>
      </c>
      <c r="AZ171" s="26" t="str">
        <f t="shared" si="471"/>
        <v>Your solid understanding of algorithms and data structures fits roles like Backend Developer or Application Engineer.</v>
      </c>
      <c r="BA171" s="45">
        <v>0.0</v>
      </c>
      <c r="BB171" s="46">
        <v>0.0</v>
      </c>
      <c r="BC171" s="47">
        <v>0.0</v>
      </c>
      <c r="BD171" s="48">
        <v>0.0</v>
      </c>
      <c r="BE171" s="37">
        <f t="shared" si="16"/>
        <v>0</v>
      </c>
      <c r="BF171" s="44">
        <v>0.0</v>
      </c>
      <c r="BG171" s="29" t="str">
        <f t="shared" si="472"/>
        <v>Level 1</v>
      </c>
      <c r="BH171"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2">
      <c r="A172" s="27" t="s">
        <v>544</v>
      </c>
      <c r="B172" s="28" t="str">
        <f t="shared" si="2"/>
        <v>POORVIKA  H R</v>
      </c>
      <c r="C172" s="27" t="s">
        <v>545</v>
      </c>
      <c r="D172" s="29" t="b">
        <v>0</v>
      </c>
      <c r="E172" s="26" t="b">
        <v>1</v>
      </c>
      <c r="F172" s="26" t="b">
        <v>1</v>
      </c>
      <c r="G172" s="29">
        <v>1.0</v>
      </c>
      <c r="L172" s="42">
        <f t="shared" si="452"/>
        <v>0</v>
      </c>
      <c r="M172" s="42">
        <f t="shared" si="453"/>
        <v>0</v>
      </c>
      <c r="N172" s="42">
        <f t="shared" si="454"/>
        <v>0</v>
      </c>
      <c r="O172" s="42">
        <f t="shared" si="455"/>
        <v>0</v>
      </c>
      <c r="P172" s="42">
        <f t="shared" si="456"/>
        <v>0</v>
      </c>
      <c r="S172" s="26" t="s">
        <v>221</v>
      </c>
      <c r="T172" s="26">
        <v>1.0</v>
      </c>
      <c r="U172" s="42">
        <v>2.0</v>
      </c>
      <c r="V172" s="42">
        <v>2.0</v>
      </c>
      <c r="W172" s="44">
        <v>3.0</v>
      </c>
      <c r="X172" s="44">
        <v>2.0</v>
      </c>
      <c r="Y172" s="44">
        <v>0.0</v>
      </c>
      <c r="Z172" s="44">
        <v>0.0</v>
      </c>
      <c r="AA172" s="44">
        <v>2.0</v>
      </c>
      <c r="AB172" s="44">
        <v>0.0</v>
      </c>
      <c r="AC172" s="30">
        <f t="shared" si="458"/>
        <v>5</v>
      </c>
      <c r="AD172" s="30">
        <f t="shared" si="459"/>
        <v>5</v>
      </c>
      <c r="AE172" s="30">
        <f t="shared" si="460"/>
        <v>2</v>
      </c>
      <c r="AF172" s="30">
        <f t="shared" si="461"/>
        <v>12</v>
      </c>
      <c r="AG172" s="4" t="str">
        <f t="shared" si="462"/>
        <v>L2 - Above Average</v>
      </c>
      <c r="AH172" s="4" t="str">
        <f t="shared" si="463"/>
        <v>L2 - Above Average</v>
      </c>
      <c r="AI172" s="4" t="str">
        <f t="shared" si="464"/>
        <v>L1 - Below Average</v>
      </c>
      <c r="AJ172" s="4" t="str">
        <f t="shared" si="465"/>
        <v>L1 - Below Average</v>
      </c>
      <c r="AK172" s="4" t="str">
        <f t="shared" si="466"/>
        <v>You’ve displayed strong verbal reasoning abilities, understanding complex texts and articulating ideas clearly. Continue to expand your vocabulary and comprehension to stay sharp.</v>
      </c>
      <c r="AL172" s="4" t="str">
        <f t="shared" ref="AL172:AM172" si="478">SWITCH(AI172,"L1 -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72" s="4" t="str">
        <f t="shared" si="478"/>
        <v>Your performance indicates that there’s room for improvement in understanding and applying quantitative concepts. With more practice, you can strengthen your skills in this area.</v>
      </c>
      <c r="AN172" s="4" t="str">
        <f t="shared" si="468"/>
        <v>You have a strong foundation and are performing well across all categories. Keep up the great work and aim for continuous improvement to achieve even higher levels of performance.</v>
      </c>
      <c r="AO172" s="44" t="s">
        <v>546</v>
      </c>
      <c r="AP172" s="44">
        <v>6.0</v>
      </c>
      <c r="AQ172" s="44">
        <v>10.0</v>
      </c>
      <c r="AR172" s="44">
        <v>10.0</v>
      </c>
      <c r="AS172" s="44">
        <v>3.0</v>
      </c>
      <c r="AT172" s="44">
        <v>29.0</v>
      </c>
      <c r="AU172" s="44">
        <v>7.25</v>
      </c>
      <c r="AV172" s="31" t="str">
        <f t="shared" si="469"/>
        <v>L1 - MAANG</v>
      </c>
      <c r="AW172" s="32" t="str">
        <f t="shared" si="14"/>
        <v>L1</v>
      </c>
      <c r="AX172" s="32" t="str">
        <f t="shared" si="15"/>
        <v>MAANG</v>
      </c>
      <c r="AY172" s="26" t="str">
        <f t="shared" si="470"/>
        <v>Top-tier companies like MAANG and high-performing teams in GCCs. </v>
      </c>
      <c r="AZ172" s="26" t="str">
        <f t="shared" si="471"/>
        <v>Your advanced knowledge makes you ideal for roles like Software Engineer, Algorithm Developer, or Data Scientist in challenging, high-impact environments.</v>
      </c>
      <c r="BA172" s="45">
        <v>0.0</v>
      </c>
      <c r="BB172" s="46">
        <v>0.0</v>
      </c>
      <c r="BC172" s="47">
        <v>0.0</v>
      </c>
      <c r="BD172" s="48">
        <v>0.0</v>
      </c>
      <c r="BE172" s="37">
        <f t="shared" si="16"/>
        <v>0</v>
      </c>
      <c r="BF172" s="44">
        <v>0.0</v>
      </c>
      <c r="BG172" s="29" t="str">
        <f t="shared" si="472"/>
        <v>Level 1</v>
      </c>
      <c r="BH172"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3">
      <c r="A173" s="57" t="s">
        <v>547</v>
      </c>
      <c r="B173" s="28" t="str">
        <f t="shared" si="2"/>
        <v>PRAJWAL NR</v>
      </c>
      <c r="C173" s="58" t="s">
        <v>548</v>
      </c>
      <c r="D173" s="29" t="b">
        <v>0</v>
      </c>
      <c r="E173" s="29" t="b">
        <v>0</v>
      </c>
      <c r="F173" s="26" t="b">
        <v>1</v>
      </c>
      <c r="AF173" s="30"/>
      <c r="AG173" s="4"/>
      <c r="AH173" s="4"/>
      <c r="AI173" s="4"/>
      <c r="AJ173" s="4"/>
      <c r="AK173" s="4"/>
      <c r="AL173" s="4"/>
      <c r="AM173" s="4"/>
      <c r="AN173" s="4"/>
      <c r="AO173" s="26" t="s">
        <v>549</v>
      </c>
      <c r="AP173" s="26">
        <v>0.0</v>
      </c>
      <c r="AQ173" s="26">
        <v>0.0</v>
      </c>
      <c r="AR173" s="26">
        <v>1.0</v>
      </c>
      <c r="AS173" s="26">
        <v>0.0</v>
      </c>
      <c r="AT173" s="26">
        <v>1.0</v>
      </c>
      <c r="AU173" s="26">
        <v>0.25</v>
      </c>
      <c r="AV173" s="31" t="str">
        <f t="shared" si="469"/>
        <v>L4 - Basics</v>
      </c>
      <c r="AW173" s="32" t="str">
        <f t="shared" si="14"/>
        <v>L4</v>
      </c>
      <c r="AX173" s="32" t="str">
        <f t="shared" si="15"/>
        <v>BASIC</v>
      </c>
      <c r="AY173" s="26" t="str">
        <f t="shared" si="470"/>
        <v>Technical support, manual testing, or internships.</v>
      </c>
      <c r="AZ173" s="26" t="str">
        <f t="shared" si="471"/>
        <v>Focus on improving syntax, debugging, and algorithms to advance your career.</v>
      </c>
      <c r="BA173" s="38">
        <v>0.0</v>
      </c>
      <c r="BB173" s="39">
        <v>0.0</v>
      </c>
      <c r="BC173" s="40">
        <v>0.0</v>
      </c>
      <c r="BD173" s="36">
        <v>0.0</v>
      </c>
      <c r="BE173" s="37">
        <f t="shared" si="16"/>
        <v>0</v>
      </c>
      <c r="BF173" s="26">
        <v>0.0</v>
      </c>
      <c r="BG173" s="29" t="str">
        <f t="shared" si="472"/>
        <v>Level 1</v>
      </c>
      <c r="BH173"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4">
      <c r="A174" s="27" t="s">
        <v>550</v>
      </c>
      <c r="B174" s="28" t="str">
        <f t="shared" si="2"/>
        <v>PRATHEEKSHA M L</v>
      </c>
      <c r="C174" s="27" t="s">
        <v>551</v>
      </c>
      <c r="D174" s="26" t="b">
        <v>0</v>
      </c>
      <c r="E174" s="26" t="b">
        <v>1</v>
      </c>
      <c r="F174" s="26" t="b">
        <v>1</v>
      </c>
      <c r="G174" s="29">
        <v>1.0</v>
      </c>
      <c r="L174" s="42">
        <f t="shared" ref="L174:L182" si="480">SUM(H174:K174)</f>
        <v>0</v>
      </c>
      <c r="M174" s="42">
        <f t="shared" ref="M174:M182" si="481">IFERROR(ROUND((H174/L174)*100, 0), 0)
</f>
        <v>0</v>
      </c>
      <c r="N174" s="42">
        <f t="shared" ref="N174:N182" si="482">IFERROR(ROUND((I174/L174)*100, 0), 0)
</f>
        <v>0</v>
      </c>
      <c r="O174" s="42">
        <f t="shared" ref="O174:O182" si="483">IFERROR(ROUND((J174/L174)*100, 0), 0)
</f>
        <v>0</v>
      </c>
      <c r="P174" s="42">
        <f t="shared" ref="P174:P182" si="484">IFERROR(ROUND((J174/L174)*100, 0), 0)
</f>
        <v>0</v>
      </c>
      <c r="S174" s="26" t="s">
        <v>221</v>
      </c>
      <c r="T174" s="26">
        <v>1.0</v>
      </c>
      <c r="U174" s="42">
        <v>2.0</v>
      </c>
      <c r="V174" s="42">
        <v>2.0</v>
      </c>
      <c r="W174" s="44">
        <v>5.0</v>
      </c>
      <c r="X174" s="44">
        <v>4.0</v>
      </c>
      <c r="Y174" s="44">
        <v>0.0</v>
      </c>
      <c r="Z174" s="44">
        <v>0.0</v>
      </c>
      <c r="AA174" s="44">
        <v>2.0</v>
      </c>
      <c r="AB174" s="44">
        <v>3.0</v>
      </c>
      <c r="AC174" s="30">
        <f t="shared" ref="AC174:AC175" si="485">T174+U174+V174</f>
        <v>5</v>
      </c>
      <c r="AD174" s="30">
        <f t="shared" ref="AD174:AD175" si="486">W174+X174+Y174</f>
        <v>9</v>
      </c>
      <c r="AE174" s="30">
        <f t="shared" ref="AE174:AE175" si="487">Z174+AA174+AB174</f>
        <v>5</v>
      </c>
      <c r="AF174" s="30">
        <f t="shared" ref="AF174:AF175" si="488">SUM(T174:AB174)</f>
        <v>19</v>
      </c>
      <c r="AG174" s="4" t="str">
        <f t="shared" ref="AG174:AG175" si="489">IF(AF174&lt;=8, "L1 - Below Average", IF(AF174&lt;=26, "L2 - Above Average", IF(AF174&lt;=50, "L3 - Exceptional", "Out of Range")))</f>
        <v>L2 - Above Average</v>
      </c>
      <c r="AH174" s="4" t="str">
        <f t="shared" ref="AH174:AH175" si="490">IF((T174+U174+V174)&lt;=3, "L1 - Below Average", IF((T174+U174+V174)&lt;=11, "L2 - Above Average", IF((T174+U174+V174)&lt;=17, "L3 - Exceptional", "Out of Range")))</f>
        <v>L2 - Above Average</v>
      </c>
      <c r="AI174" s="4" t="str">
        <f t="shared" ref="AI174:AI175" si="491">IF((W174+X174+Y174)&lt;=5, "L1 - Below Average", IF((W174+X174+Y174)&lt;=9, "L2 - Above Average", IF((W174+X174+Y174)&lt;=15, "L3 - Exceptional", "Out of Range")))</f>
        <v>L2 - Above Average</v>
      </c>
      <c r="AJ174" s="4" t="str">
        <f t="shared" ref="AJ174:AJ175" si="492">IF((Z174+AA174+AB174)&lt;=4, "L1 - Below Average", IF((Z174+AA174+AB174)&lt;=6, "L2 - Above Average", IF((Z174+AA174+AB174)&lt;=18, "L3 - Exceptional", "Out of Range")))</f>
        <v>L2 - Above Average</v>
      </c>
      <c r="AK174" s="4" t="str">
        <f t="shared" ref="AK174:AK175" si="493">SWITCH(AH174,"L1 -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74" s="4" t="str">
        <f t="shared" ref="AL174:AM174" si="479">SWITCH(AI174,"L1 -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74" s="4" t="str">
        <f t="shared" si="479"/>
        <v>You’ve demonstrated a solid grasp of quantitative reasoning and problem-solving. Keep refining your skills for even greater efficiency and speed in tackling complex problems.</v>
      </c>
      <c r="AN174" s="4" t="str">
        <f t="shared" ref="AN174:AN175" si="495">SWITCH(AG174,"L1 -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74" s="44" t="s">
        <v>552</v>
      </c>
      <c r="AP174" s="44">
        <v>5.0</v>
      </c>
      <c r="AQ174" s="44">
        <v>10.0</v>
      </c>
      <c r="AR174" s="44">
        <v>10.0</v>
      </c>
      <c r="AS174" s="44">
        <v>3.0</v>
      </c>
      <c r="AT174" s="44">
        <v>28.0</v>
      </c>
      <c r="AU174" s="44">
        <v>7.0</v>
      </c>
      <c r="AV174" s="31" t="str">
        <f t="shared" si="469"/>
        <v>L1 - MAANG</v>
      </c>
      <c r="AW174" s="32" t="str">
        <f t="shared" si="14"/>
        <v>L1</v>
      </c>
      <c r="AX174" s="32" t="str">
        <f t="shared" si="15"/>
        <v>MAANG</v>
      </c>
      <c r="AY174" s="26" t="str">
        <f t="shared" si="470"/>
        <v>Top-tier companies like MAANG and high-performing teams in GCCs. </v>
      </c>
      <c r="AZ174" s="26" t="str">
        <f t="shared" si="471"/>
        <v>Your advanced knowledge makes you ideal for roles like Software Engineer, Algorithm Developer, or Data Scientist in challenging, high-impact environments.</v>
      </c>
      <c r="BA174" s="45">
        <v>0.0</v>
      </c>
      <c r="BB174" s="46">
        <v>0.0</v>
      </c>
      <c r="BC174" s="47">
        <v>0.0</v>
      </c>
      <c r="BD174" s="48">
        <v>0.0</v>
      </c>
      <c r="BE174" s="37">
        <f t="shared" si="16"/>
        <v>0</v>
      </c>
      <c r="BF174" s="44">
        <v>0.0</v>
      </c>
      <c r="BG174" s="29" t="str">
        <f t="shared" si="472"/>
        <v>Level 1</v>
      </c>
      <c r="BH174"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5">
      <c r="A175" s="27" t="s">
        <v>553</v>
      </c>
      <c r="B175" s="28" t="str">
        <f t="shared" si="2"/>
        <v>RAGHUNANDAN S</v>
      </c>
      <c r="C175" s="27" t="s">
        <v>554</v>
      </c>
      <c r="D175" s="29" t="b">
        <v>0</v>
      </c>
      <c r="E175" s="26" t="b">
        <v>1</v>
      </c>
      <c r="F175" s="26" t="b">
        <v>1</v>
      </c>
      <c r="G175" s="29">
        <v>3.0</v>
      </c>
      <c r="L175" s="42">
        <f t="shared" si="480"/>
        <v>0</v>
      </c>
      <c r="M175" s="42">
        <f t="shared" si="481"/>
        <v>0</v>
      </c>
      <c r="N175" s="42">
        <f t="shared" si="482"/>
        <v>0</v>
      </c>
      <c r="O175" s="42">
        <f t="shared" si="483"/>
        <v>0</v>
      </c>
      <c r="P175" s="42">
        <f t="shared" si="484"/>
        <v>0</v>
      </c>
      <c r="S175" s="26" t="s">
        <v>221</v>
      </c>
      <c r="T175" s="26">
        <v>3.0</v>
      </c>
      <c r="U175" s="42">
        <v>6.0</v>
      </c>
      <c r="V175" s="42">
        <v>5.0</v>
      </c>
      <c r="W175" s="44">
        <v>0.0</v>
      </c>
      <c r="X175" s="44">
        <v>2.0</v>
      </c>
      <c r="Y175" s="44">
        <v>3.0</v>
      </c>
      <c r="Z175" s="44">
        <v>0.0</v>
      </c>
      <c r="AA175" s="44">
        <v>2.0</v>
      </c>
      <c r="AB175" s="44">
        <v>3.0</v>
      </c>
      <c r="AC175" s="30">
        <f t="shared" si="485"/>
        <v>14</v>
      </c>
      <c r="AD175" s="30">
        <f t="shared" si="486"/>
        <v>5</v>
      </c>
      <c r="AE175" s="30">
        <f t="shared" si="487"/>
        <v>5</v>
      </c>
      <c r="AF175" s="30">
        <f t="shared" si="488"/>
        <v>24</v>
      </c>
      <c r="AG175" s="4" t="str">
        <f t="shared" si="489"/>
        <v>L2 - Above Average</v>
      </c>
      <c r="AH175" s="4" t="str">
        <f t="shared" si="490"/>
        <v>L3 - Exceptional</v>
      </c>
      <c r="AI175" s="4" t="str">
        <f t="shared" si="491"/>
        <v>L1 - Below Average</v>
      </c>
      <c r="AJ175" s="4" t="str">
        <f t="shared" si="492"/>
        <v>L2 - Above Average</v>
      </c>
      <c r="AK175" s="4" t="str">
        <f t="shared" si="493"/>
        <v>Outstanding verbal skills! Your ability to understand, interpret, and express ideas through words is exceptional. Keep pushing the limits to master even more advanced language tasks.</v>
      </c>
      <c r="AL175" s="4" t="str">
        <f t="shared" ref="AL175:AM175" si="494">SWITCH(AI175,"L1 -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75" s="4" t="str">
        <f t="shared" si="494"/>
        <v>You’ve demonstrated a solid grasp of quantitative reasoning and problem-solving. Keep refining your skills for even greater efficiency and speed in tackling complex problems.</v>
      </c>
      <c r="AN175" s="4" t="str">
        <f t="shared" si="495"/>
        <v>You have a strong foundation and are performing well across all categories. Keep up the great work and aim for continuous improvement to achieve even higher levels of performance.</v>
      </c>
      <c r="AO175" s="44" t="s">
        <v>555</v>
      </c>
      <c r="AP175" s="44">
        <v>5.0</v>
      </c>
      <c r="AQ175" s="44">
        <v>6.0</v>
      </c>
      <c r="AR175" s="44">
        <v>10.0</v>
      </c>
      <c r="AS175" s="44">
        <v>4.0</v>
      </c>
      <c r="AT175" s="44">
        <v>25.0</v>
      </c>
      <c r="AU175" s="44">
        <v>6.25</v>
      </c>
      <c r="AV175" s="31" t="str">
        <f t="shared" si="469"/>
        <v>L1 - MAANG</v>
      </c>
      <c r="AW175" s="32" t="str">
        <f t="shared" si="14"/>
        <v>L1</v>
      </c>
      <c r="AX175" s="32" t="str">
        <f t="shared" si="15"/>
        <v>MAANG</v>
      </c>
      <c r="AY175" s="26" t="str">
        <f t="shared" si="470"/>
        <v>Top-tier companies like MAANG and high-performing teams in GCCs. </v>
      </c>
      <c r="AZ175" s="26" t="str">
        <f t="shared" si="471"/>
        <v>Your advanced knowledge makes you ideal for roles like Software Engineer, Algorithm Developer, or Data Scientist in challenging, high-impact environments.</v>
      </c>
      <c r="BA175" s="45">
        <v>0.0</v>
      </c>
      <c r="BB175" s="46">
        <v>0.0</v>
      </c>
      <c r="BC175" s="47">
        <v>0.0</v>
      </c>
      <c r="BD175" s="48">
        <v>0.0</v>
      </c>
      <c r="BE175" s="37">
        <f t="shared" si="16"/>
        <v>0</v>
      </c>
      <c r="BF175" s="44">
        <v>0.0</v>
      </c>
      <c r="BG175" s="29" t="str">
        <f t="shared" si="472"/>
        <v>Level 1</v>
      </c>
      <c r="BH175" s="29" t="str">
        <f t="shared" si="47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6">
      <c r="A176" s="28" t="s">
        <v>556</v>
      </c>
      <c r="B176" s="28" t="str">
        <f t="shared" si="2"/>
        <v>SHAHID PASHA</v>
      </c>
      <c r="C176" s="28" t="s">
        <v>557</v>
      </c>
      <c r="D176" s="26" t="b">
        <v>1</v>
      </c>
      <c r="E176" s="29" t="b">
        <v>0</v>
      </c>
      <c r="F176" s="29" t="b">
        <v>0</v>
      </c>
      <c r="G176" s="26">
        <v>5.0</v>
      </c>
      <c r="H176" s="26">
        <v>6.0</v>
      </c>
      <c r="I176" s="26">
        <v>6.0</v>
      </c>
      <c r="J176" s="26">
        <v>7.0</v>
      </c>
      <c r="K176" s="26">
        <v>3.0</v>
      </c>
      <c r="L176" s="42">
        <f t="shared" si="480"/>
        <v>22</v>
      </c>
      <c r="M176" s="42">
        <f t="shared" si="481"/>
        <v>27</v>
      </c>
      <c r="N176" s="42">
        <f t="shared" si="482"/>
        <v>27</v>
      </c>
      <c r="O176" s="42">
        <f t="shared" si="483"/>
        <v>32</v>
      </c>
      <c r="P176" s="42">
        <f t="shared" si="484"/>
        <v>32</v>
      </c>
      <c r="Q176" s="26" t="s">
        <v>215</v>
      </c>
      <c r="R176" s="50" t="s">
        <v>216</v>
      </c>
      <c r="S176" s="26" t="s">
        <v>558</v>
      </c>
      <c r="AF176" s="30"/>
      <c r="AG176" s="4"/>
      <c r="AH176" s="4"/>
      <c r="AI176" s="4"/>
      <c r="AJ176" s="4"/>
      <c r="AK176" s="4"/>
      <c r="AL176" s="4"/>
      <c r="AM176" s="4"/>
      <c r="AN176" s="4"/>
      <c r="AV176" s="31"/>
      <c r="AW176" s="32" t="str">
        <f t="shared" si="14"/>
        <v>-</v>
      </c>
      <c r="AX176" s="32" t="str">
        <f t="shared" si="15"/>
        <v>-</v>
      </c>
      <c r="BA176" s="33"/>
      <c r="BB176" s="34"/>
      <c r="BC176" s="35"/>
      <c r="BD176" s="36">
        <v>0.0</v>
      </c>
      <c r="BE176" s="37">
        <f t="shared" si="16"/>
        <v>0</v>
      </c>
    </row>
    <row r="177">
      <c r="A177" s="27" t="s">
        <v>559</v>
      </c>
      <c r="B177" s="28" t="str">
        <f t="shared" si="2"/>
        <v>SOHANA MV</v>
      </c>
      <c r="C177" s="27" t="s">
        <v>560</v>
      </c>
      <c r="D177" s="29" t="b">
        <v>0</v>
      </c>
      <c r="E177" s="26" t="b">
        <v>1</v>
      </c>
      <c r="F177" s="26" t="b">
        <v>1</v>
      </c>
      <c r="G177" s="29">
        <v>2.0</v>
      </c>
      <c r="L177" s="42">
        <f t="shared" si="480"/>
        <v>0</v>
      </c>
      <c r="M177" s="42">
        <f t="shared" si="481"/>
        <v>0</v>
      </c>
      <c r="N177" s="42">
        <f t="shared" si="482"/>
        <v>0</v>
      </c>
      <c r="O177" s="42">
        <f t="shared" si="483"/>
        <v>0</v>
      </c>
      <c r="P177" s="42">
        <f t="shared" si="484"/>
        <v>0</v>
      </c>
      <c r="S177" s="26" t="s">
        <v>221</v>
      </c>
      <c r="T177" s="26">
        <v>2.0</v>
      </c>
      <c r="U177" s="42">
        <v>6.0</v>
      </c>
      <c r="V177" s="42">
        <v>3.0</v>
      </c>
      <c r="W177" s="44">
        <v>1.0</v>
      </c>
      <c r="X177" s="44">
        <v>0.0</v>
      </c>
      <c r="Y177" s="44">
        <v>0.0</v>
      </c>
      <c r="Z177" s="44">
        <v>0.0</v>
      </c>
      <c r="AA177" s="44">
        <v>4.0</v>
      </c>
      <c r="AB177" s="44">
        <v>0.0</v>
      </c>
      <c r="AC177" s="30">
        <f t="shared" ref="AC177:AC180" si="497">T177+U177+V177</f>
        <v>11</v>
      </c>
      <c r="AD177" s="30">
        <f t="shared" ref="AD177:AD180" si="498">W177+X177+Y177</f>
        <v>1</v>
      </c>
      <c r="AE177" s="30">
        <f t="shared" ref="AE177:AE180" si="499">Z177+AA177+AB177</f>
        <v>4</v>
      </c>
      <c r="AF177" s="30">
        <f t="shared" ref="AF177:AF180" si="500">SUM(T177:AB177)</f>
        <v>16</v>
      </c>
      <c r="AG177" s="4" t="str">
        <f t="shared" ref="AG177:AG180" si="501">IF(AF177&lt;=8, "L1 - Below Average", IF(AF177&lt;=26, "L2 - Above Average", IF(AF177&lt;=50, "L3 - Exceptional", "Out of Range")))</f>
        <v>L2 - Above Average</v>
      </c>
      <c r="AH177" s="4" t="str">
        <f t="shared" ref="AH177:AH180" si="502">IF((T177+U177+V177)&lt;=3, "L1 - Below Average", IF((T177+U177+V177)&lt;=11, "L2 - Above Average", IF((T177+U177+V177)&lt;=17, "L3 - Exceptional", "Out of Range")))</f>
        <v>L2 - Above Average</v>
      </c>
      <c r="AI177" s="4" t="str">
        <f t="shared" ref="AI177:AI180" si="503">IF((W177+X177+Y177)&lt;=5, "L1 - Below Average", IF((W177+X177+Y177)&lt;=9, "L2 - Above Average", IF((W177+X177+Y177)&lt;=15, "L3 - Exceptional", "Out of Range")))</f>
        <v>L1 - Below Average</v>
      </c>
      <c r="AJ177" s="4" t="str">
        <f t="shared" ref="AJ177:AJ180" si="504">IF((Z177+AA177+AB177)&lt;=4, "L1 - Below Average", IF((Z177+AA177+AB177)&lt;=6, "L2 - Above Average", IF((Z177+AA177+AB177)&lt;=18, "L3 - Exceptional", "Out of Range")))</f>
        <v>L1 - Below Average</v>
      </c>
      <c r="AK177" s="4" t="str">
        <f t="shared" ref="AK177:AK180" si="505">SWITCH(AH177,"L1 -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77" s="4" t="str">
        <f t="shared" ref="AL177:AM177" si="496">SWITCH(AI177,"L1 -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77" s="4" t="str">
        <f t="shared" si="496"/>
        <v>Your performance indicates that there’s room for improvement in understanding and applying quantitative concepts. With more practice, you can strengthen your skills in this area.</v>
      </c>
      <c r="AN177" s="4" t="str">
        <f t="shared" ref="AN177:AN180" si="507">SWITCH(AG177,"L1 -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77" s="44" t="s">
        <v>561</v>
      </c>
      <c r="AP177" s="44">
        <v>0.0</v>
      </c>
      <c r="AQ177" s="44">
        <v>0.0</v>
      </c>
      <c r="AR177" s="44">
        <v>4.0</v>
      </c>
      <c r="AS177" s="44">
        <v>3.0</v>
      </c>
      <c r="AT177" s="44">
        <v>7.0</v>
      </c>
      <c r="AU177" s="44">
        <v>1.75</v>
      </c>
      <c r="AV177" s="31" t="str">
        <f t="shared" ref="AV177:AV180" si="508">IF(AU177&lt;=1, "L4 - Basics", IF(AU177&lt;=3, "L3 - GSI", IF(AU177&lt;=6, "L2 - GCC", "L1 - MAANG")))</f>
        <v>L3 - GSI</v>
      </c>
      <c r="AW177" s="32" t="str">
        <f t="shared" si="14"/>
        <v>L3</v>
      </c>
      <c r="AX177" s="32" t="str">
        <f t="shared" si="15"/>
        <v>GSI</v>
      </c>
      <c r="AY177" s="26" t="str">
        <f t="shared" ref="AY177:AY180" si="509">SWITCH(AV177,"L1 -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177" s="26" t="str">
        <f t="shared" ref="AZ177:AZ180" si="510">SWITCH(AV177,"L1 -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177" s="45">
        <v>0.0</v>
      </c>
      <c r="BB177" s="46">
        <v>0.0</v>
      </c>
      <c r="BC177" s="47">
        <v>0.0</v>
      </c>
      <c r="BD177" s="48">
        <v>0.0</v>
      </c>
      <c r="BE177" s="37">
        <f t="shared" si="16"/>
        <v>0</v>
      </c>
      <c r="BF177" s="44">
        <v>0.0</v>
      </c>
      <c r="BG177" s="29" t="str">
        <f t="shared" ref="BG177:BG180" si="511">if(BF177&lt;=6,"Level 1", if(AR176&lt;=22,"Level 2",IF(AR176&lt;=43,"Level 3","Level 4")))</f>
        <v>Level 1</v>
      </c>
      <c r="BH177" s="29" t="str">
        <f t="shared" ref="BH177:BH180" si="512">SWITCH(BG177,"Level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8">
      <c r="A178" s="27" t="s">
        <v>562</v>
      </c>
      <c r="B178" s="28" t="str">
        <f t="shared" si="2"/>
        <v>SOWJANYA S R</v>
      </c>
      <c r="C178" s="27" t="s">
        <v>563</v>
      </c>
      <c r="D178" s="29" t="b">
        <v>0</v>
      </c>
      <c r="E178" s="26" t="b">
        <v>1</v>
      </c>
      <c r="F178" s="26" t="b">
        <v>1</v>
      </c>
      <c r="G178" s="29">
        <v>2.0</v>
      </c>
      <c r="L178" s="42">
        <f t="shared" si="480"/>
        <v>0</v>
      </c>
      <c r="M178" s="42">
        <f t="shared" si="481"/>
        <v>0</v>
      </c>
      <c r="N178" s="42">
        <f t="shared" si="482"/>
        <v>0</v>
      </c>
      <c r="O178" s="42">
        <f t="shared" si="483"/>
        <v>0</v>
      </c>
      <c r="P178" s="42">
        <f t="shared" si="484"/>
        <v>0</v>
      </c>
      <c r="S178" s="26" t="s">
        <v>221</v>
      </c>
      <c r="T178" s="26">
        <v>2.0</v>
      </c>
      <c r="U178" s="42">
        <v>0.0</v>
      </c>
      <c r="V178" s="42">
        <v>3.0</v>
      </c>
      <c r="W178" s="44">
        <v>1.0</v>
      </c>
      <c r="X178" s="44">
        <v>2.0</v>
      </c>
      <c r="Y178" s="44">
        <v>3.0</v>
      </c>
      <c r="Z178" s="44">
        <v>0.0</v>
      </c>
      <c r="AA178" s="44">
        <v>2.0</v>
      </c>
      <c r="AB178" s="44">
        <v>9.0</v>
      </c>
      <c r="AC178" s="30">
        <f t="shared" si="497"/>
        <v>5</v>
      </c>
      <c r="AD178" s="30">
        <f t="shared" si="498"/>
        <v>6</v>
      </c>
      <c r="AE178" s="30">
        <f t="shared" si="499"/>
        <v>11</v>
      </c>
      <c r="AF178" s="30">
        <f t="shared" si="500"/>
        <v>22</v>
      </c>
      <c r="AG178" s="4" t="str">
        <f t="shared" si="501"/>
        <v>L2 - Above Average</v>
      </c>
      <c r="AH178" s="4" t="str">
        <f t="shared" si="502"/>
        <v>L2 - Above Average</v>
      </c>
      <c r="AI178" s="4" t="str">
        <f t="shared" si="503"/>
        <v>L2 - Above Average</v>
      </c>
      <c r="AJ178" s="4" t="str">
        <f t="shared" si="504"/>
        <v>L3 - Exceptional</v>
      </c>
      <c r="AK178" s="4" t="str">
        <f t="shared" si="505"/>
        <v>You’ve displayed strong verbal reasoning abilities, understanding complex texts and articulating ideas clearly. Continue to expand your vocabulary and comprehension to stay sharp.</v>
      </c>
      <c r="AL178" s="4" t="str">
        <f t="shared" ref="AL178:AM178" si="506">SWITCH(AI178,"L1 -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78" s="4" t="str">
        <f t="shared" si="506"/>
        <v>Excellent work! You have shown exceptional aptitude in quantitative reasoning, tackling problems with ease and accuracy. Keep up the great work, and challenge yourself further to stay ahead.</v>
      </c>
      <c r="AN178" s="4" t="str">
        <f t="shared" si="507"/>
        <v>You have a strong foundation and are performing well across all categories. Keep up the great work and aim for continuous improvement to achieve even higher levels of performance.</v>
      </c>
      <c r="AO178" s="44" t="s">
        <v>564</v>
      </c>
      <c r="AP178" s="44">
        <v>2.0</v>
      </c>
      <c r="AQ178" s="44">
        <v>1.0</v>
      </c>
      <c r="AR178" s="44">
        <v>10.0</v>
      </c>
      <c r="AS178" s="44">
        <v>3.0</v>
      </c>
      <c r="AT178" s="44">
        <v>16.0</v>
      </c>
      <c r="AU178" s="44">
        <v>4.0</v>
      </c>
      <c r="AV178" s="31" t="str">
        <f t="shared" si="508"/>
        <v>L2 - GCC</v>
      </c>
      <c r="AW178" s="32" t="str">
        <f t="shared" si="14"/>
        <v>L2</v>
      </c>
      <c r="AX178" s="32" t="str">
        <f t="shared" si="15"/>
        <v>GCC</v>
      </c>
      <c r="AY178" s="26" t="str">
        <f t="shared" si="509"/>
        <v>Roles in GCCs, GSIs or mid-tier product companies.</v>
      </c>
      <c r="AZ178" s="26" t="str">
        <f t="shared" si="510"/>
        <v>Your solid understanding of algorithms and data structures fits roles like Backend Developer or Application Engineer.</v>
      </c>
      <c r="BA178" s="45">
        <v>0.0</v>
      </c>
      <c r="BB178" s="46">
        <v>0.0</v>
      </c>
      <c r="BC178" s="47">
        <v>0.0</v>
      </c>
      <c r="BD178" s="48">
        <v>0.0</v>
      </c>
      <c r="BE178" s="37">
        <f t="shared" si="16"/>
        <v>0</v>
      </c>
      <c r="BF178" s="44">
        <v>0.0</v>
      </c>
      <c r="BG178" s="29" t="str">
        <f t="shared" si="511"/>
        <v>Level 1</v>
      </c>
      <c r="BH178" s="29" t="str">
        <f t="shared" si="51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9">
      <c r="A179" s="27" t="s">
        <v>524</v>
      </c>
      <c r="B179" s="28" t="str">
        <f t="shared" si="2"/>
        <v>VIKAS S</v>
      </c>
      <c r="C179" s="27" t="s">
        <v>565</v>
      </c>
      <c r="D179" s="29" t="b">
        <v>0</v>
      </c>
      <c r="E179" s="26" t="b">
        <v>1</v>
      </c>
      <c r="F179" s="26" t="b">
        <v>1</v>
      </c>
      <c r="G179" s="29">
        <v>3.0</v>
      </c>
      <c r="L179" s="42">
        <f t="shared" si="480"/>
        <v>0</v>
      </c>
      <c r="M179" s="42">
        <f t="shared" si="481"/>
        <v>0</v>
      </c>
      <c r="N179" s="42">
        <f t="shared" si="482"/>
        <v>0</v>
      </c>
      <c r="O179" s="42">
        <f t="shared" si="483"/>
        <v>0</v>
      </c>
      <c r="P179" s="42">
        <f t="shared" si="484"/>
        <v>0</v>
      </c>
      <c r="S179" s="26" t="s">
        <v>221</v>
      </c>
      <c r="T179" s="26">
        <v>3.0</v>
      </c>
      <c r="U179" s="42">
        <v>6.0</v>
      </c>
      <c r="V179" s="42">
        <v>8.0</v>
      </c>
      <c r="W179" s="44">
        <v>4.0</v>
      </c>
      <c r="X179" s="44">
        <v>2.0</v>
      </c>
      <c r="Y179" s="44">
        <v>3.0</v>
      </c>
      <c r="Z179" s="44">
        <v>0.0</v>
      </c>
      <c r="AA179" s="44">
        <v>4.0</v>
      </c>
      <c r="AB179" s="44">
        <v>3.0</v>
      </c>
      <c r="AC179" s="30">
        <f t="shared" si="497"/>
        <v>17</v>
      </c>
      <c r="AD179" s="30">
        <f t="shared" si="498"/>
        <v>9</v>
      </c>
      <c r="AE179" s="30">
        <f t="shared" si="499"/>
        <v>7</v>
      </c>
      <c r="AF179" s="30">
        <f t="shared" si="500"/>
        <v>33</v>
      </c>
      <c r="AG179" s="4" t="str">
        <f t="shared" si="501"/>
        <v>L3 - Exceptional</v>
      </c>
      <c r="AH179" s="4" t="str">
        <f t="shared" si="502"/>
        <v>L3 - Exceptional</v>
      </c>
      <c r="AI179" s="4" t="str">
        <f t="shared" si="503"/>
        <v>L2 - Above Average</v>
      </c>
      <c r="AJ179" s="4" t="str">
        <f t="shared" si="504"/>
        <v>L3 - Exceptional</v>
      </c>
      <c r="AK179" s="4" t="str">
        <f t="shared" si="505"/>
        <v>Outstanding verbal skills! Your ability to understand, interpret, and express ideas through words is exceptional. Keep pushing the limits to master even more advanced language tasks.</v>
      </c>
      <c r="AL179" s="4" t="str">
        <f t="shared" ref="AL179:AM179" si="513">SWITCH(AI179,"L1 -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79" s="4" t="str">
        <f t="shared" si="513"/>
        <v>Excellent work! You have shown exceptional aptitude in quantitative reasoning, tackling problems with ease and accuracy. Keep up the great work, and challenge yourself further to stay ahead.</v>
      </c>
      <c r="AN179" s="4" t="str">
        <f t="shared" si="507"/>
        <v>Your aptitude is exceptional across all categories! You are excelling and have the potential to perform at the highest levels. Keep challenging yourself, and consider exploring more advanced materials to maintain your performance.</v>
      </c>
      <c r="AO179" s="44" t="s">
        <v>566</v>
      </c>
      <c r="AP179" s="44">
        <v>6.0</v>
      </c>
      <c r="AQ179" s="44">
        <v>7.0</v>
      </c>
      <c r="AR179" s="44">
        <v>10.0</v>
      </c>
      <c r="AS179" s="44">
        <v>3.0</v>
      </c>
      <c r="AT179" s="44">
        <v>26.0</v>
      </c>
      <c r="AU179" s="44">
        <v>6.5</v>
      </c>
      <c r="AV179" s="31" t="str">
        <f t="shared" si="508"/>
        <v>L1 - MAANG</v>
      </c>
      <c r="AW179" s="32" t="str">
        <f t="shared" si="14"/>
        <v>L1</v>
      </c>
      <c r="AX179" s="32" t="str">
        <f t="shared" si="15"/>
        <v>MAANG</v>
      </c>
      <c r="AY179" s="26" t="str">
        <f t="shared" si="509"/>
        <v>Top-tier companies like MAANG and high-performing teams in GCCs. </v>
      </c>
      <c r="AZ179" s="26" t="str">
        <f t="shared" si="510"/>
        <v>Your advanced knowledge makes you ideal for roles like Software Engineer, Algorithm Developer, or Data Scientist in challenging, high-impact environments.</v>
      </c>
      <c r="BA179" s="45">
        <v>0.0</v>
      </c>
      <c r="BB179" s="46">
        <v>0.0</v>
      </c>
      <c r="BC179" s="47">
        <v>0.0</v>
      </c>
      <c r="BD179" s="48">
        <v>0.0</v>
      </c>
      <c r="BE179" s="37">
        <f t="shared" si="16"/>
        <v>0</v>
      </c>
      <c r="BF179" s="44">
        <v>0.0</v>
      </c>
      <c r="BG179" s="29" t="str">
        <f t="shared" si="511"/>
        <v>Level 1</v>
      </c>
      <c r="BH179" s="29" t="str">
        <f t="shared" si="51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0">
      <c r="A180" s="27" t="s">
        <v>567</v>
      </c>
      <c r="B180" s="28" t="str">
        <f t="shared" si="2"/>
        <v>YASHVANTH H T</v>
      </c>
      <c r="C180" s="27" t="s">
        <v>568</v>
      </c>
      <c r="D180" s="29" t="b">
        <v>0</v>
      </c>
      <c r="E180" s="26" t="b">
        <v>1</v>
      </c>
      <c r="F180" s="26" t="b">
        <v>1</v>
      </c>
      <c r="G180" s="29">
        <v>3.0</v>
      </c>
      <c r="L180" s="42">
        <f t="shared" si="480"/>
        <v>0</v>
      </c>
      <c r="M180" s="42">
        <f t="shared" si="481"/>
        <v>0</v>
      </c>
      <c r="N180" s="42">
        <f t="shared" si="482"/>
        <v>0</v>
      </c>
      <c r="O180" s="42">
        <f t="shared" si="483"/>
        <v>0</v>
      </c>
      <c r="P180" s="42">
        <f t="shared" si="484"/>
        <v>0</v>
      </c>
      <c r="S180" s="26" t="s">
        <v>221</v>
      </c>
      <c r="T180" s="26">
        <v>3.0</v>
      </c>
      <c r="U180" s="42">
        <v>6.0</v>
      </c>
      <c r="V180" s="42">
        <v>8.0</v>
      </c>
      <c r="W180" s="44">
        <v>4.0</v>
      </c>
      <c r="X180" s="44">
        <v>2.0</v>
      </c>
      <c r="Y180" s="44">
        <v>3.0</v>
      </c>
      <c r="Z180" s="44">
        <v>0.0</v>
      </c>
      <c r="AA180" s="44">
        <v>4.0</v>
      </c>
      <c r="AB180" s="44">
        <v>0.0</v>
      </c>
      <c r="AC180" s="30">
        <f t="shared" si="497"/>
        <v>17</v>
      </c>
      <c r="AD180" s="30">
        <f t="shared" si="498"/>
        <v>9</v>
      </c>
      <c r="AE180" s="30">
        <f t="shared" si="499"/>
        <v>4</v>
      </c>
      <c r="AF180" s="30">
        <f t="shared" si="500"/>
        <v>30</v>
      </c>
      <c r="AG180" s="4" t="str">
        <f t="shared" si="501"/>
        <v>L3 - Exceptional</v>
      </c>
      <c r="AH180" s="4" t="str">
        <f t="shared" si="502"/>
        <v>L3 - Exceptional</v>
      </c>
      <c r="AI180" s="4" t="str">
        <f t="shared" si="503"/>
        <v>L2 - Above Average</v>
      </c>
      <c r="AJ180" s="4" t="str">
        <f t="shared" si="504"/>
        <v>L1 - Below Average</v>
      </c>
      <c r="AK180" s="4" t="str">
        <f t="shared" si="505"/>
        <v>Outstanding verbal skills! Your ability to understand, interpret, and express ideas through words is exceptional. Keep pushing the limits to master even more advanced language tasks.</v>
      </c>
      <c r="AL180" s="4" t="str">
        <f t="shared" ref="AL180:AM180" si="514">SWITCH(AI180,"L1 -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80" s="4" t="str">
        <f t="shared" si="514"/>
        <v>Your performance indicates that there’s room for improvement in understanding and applying quantitative concepts. With more practice, you can strengthen your skills in this area.</v>
      </c>
      <c r="AN180" s="4" t="str">
        <f t="shared" si="507"/>
        <v>Your aptitude is exceptional across all categories! You are excelling and have the potential to perform at the highest levels. Keep challenging yourself, and consider exploring more advanced materials to maintain your performance.</v>
      </c>
      <c r="AO180" s="44" t="s">
        <v>569</v>
      </c>
      <c r="AP180" s="44">
        <v>0.0</v>
      </c>
      <c r="AQ180" s="44">
        <v>5.0</v>
      </c>
      <c r="AR180" s="44">
        <v>3.0</v>
      </c>
      <c r="AS180" s="44">
        <v>3.0</v>
      </c>
      <c r="AT180" s="44">
        <v>11.0</v>
      </c>
      <c r="AU180" s="44">
        <v>2.75</v>
      </c>
      <c r="AV180" s="31" t="str">
        <f t="shared" si="508"/>
        <v>L3 - GSI</v>
      </c>
      <c r="AW180" s="32" t="str">
        <f t="shared" si="14"/>
        <v>L3</v>
      </c>
      <c r="AX180" s="32" t="str">
        <f t="shared" si="15"/>
        <v>GSI</v>
      </c>
      <c r="AY180" s="26" t="str">
        <f t="shared" si="509"/>
        <v>Entry-level roles in service-based companies or startups.</v>
      </c>
      <c r="AZ180" s="26" t="str">
        <f t="shared" si="510"/>
        <v>You currently fit roles such as Junior Developer, Support Engineer, or Test Engineer. Build on your fundamentals to grow into advanced positions.</v>
      </c>
      <c r="BA180" s="45">
        <v>0.0</v>
      </c>
      <c r="BB180" s="46">
        <v>0.0</v>
      </c>
      <c r="BC180" s="47">
        <v>0.0</v>
      </c>
      <c r="BD180" s="48">
        <v>0.0</v>
      </c>
      <c r="BE180" s="37">
        <f t="shared" si="16"/>
        <v>0</v>
      </c>
      <c r="BF180" s="44">
        <v>0.0</v>
      </c>
      <c r="BG180" s="29" t="str">
        <f t="shared" si="511"/>
        <v>Level 1</v>
      </c>
      <c r="BH180" s="29" t="str">
        <f t="shared" si="51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1">
      <c r="A181" s="28" t="s">
        <v>570</v>
      </c>
      <c r="B181" s="28" t="str">
        <f t="shared" si="2"/>
        <v>AKASH T P</v>
      </c>
      <c r="C181" s="28" t="s">
        <v>571</v>
      </c>
      <c r="D181" s="26" t="b">
        <v>1</v>
      </c>
      <c r="E181" s="29" t="b">
        <v>0</v>
      </c>
      <c r="F181" s="29" t="b">
        <v>0</v>
      </c>
      <c r="G181" s="26">
        <v>5.0</v>
      </c>
      <c r="H181" s="26">
        <v>6.0</v>
      </c>
      <c r="I181" s="26">
        <v>6.0</v>
      </c>
      <c r="J181" s="26">
        <v>7.0</v>
      </c>
      <c r="K181" s="26">
        <v>3.0</v>
      </c>
      <c r="L181" s="42">
        <f t="shared" si="480"/>
        <v>22</v>
      </c>
      <c r="M181" s="42">
        <f t="shared" si="481"/>
        <v>27</v>
      </c>
      <c r="N181" s="42">
        <f t="shared" si="482"/>
        <v>27</v>
      </c>
      <c r="O181" s="42">
        <f t="shared" si="483"/>
        <v>32</v>
      </c>
      <c r="P181" s="42">
        <f t="shared" si="484"/>
        <v>32</v>
      </c>
      <c r="Q181" s="26" t="s">
        <v>215</v>
      </c>
      <c r="R181" s="50" t="s">
        <v>216</v>
      </c>
      <c r="S181" s="26" t="s">
        <v>164</v>
      </c>
      <c r="AF181" s="30"/>
      <c r="AG181" s="4"/>
      <c r="AH181" s="4"/>
      <c r="AI181" s="4"/>
      <c r="AJ181" s="4"/>
      <c r="AK181" s="4"/>
      <c r="AL181" s="4"/>
      <c r="AM181" s="4"/>
      <c r="AN181" s="4"/>
      <c r="AV181" s="31"/>
      <c r="AW181" s="32" t="str">
        <f t="shared" si="14"/>
        <v>-</v>
      </c>
      <c r="AX181" s="32" t="str">
        <f t="shared" si="15"/>
        <v>-</v>
      </c>
      <c r="BA181" s="33"/>
      <c r="BB181" s="34"/>
      <c r="BC181" s="35"/>
      <c r="BD181" s="36">
        <v>0.0</v>
      </c>
      <c r="BE181" s="37">
        <f t="shared" si="16"/>
        <v>0</v>
      </c>
    </row>
    <row r="182">
      <c r="A182" s="27" t="s">
        <v>572</v>
      </c>
      <c r="B182" s="28" t="str">
        <f t="shared" si="2"/>
        <v>BJ JAYADEVA</v>
      </c>
      <c r="C182" s="27" t="s">
        <v>573</v>
      </c>
      <c r="D182" s="29" t="b">
        <v>0</v>
      </c>
      <c r="E182" s="26" t="b">
        <v>1</v>
      </c>
      <c r="F182" s="26" t="b">
        <v>1</v>
      </c>
      <c r="G182" s="29">
        <v>3.0</v>
      </c>
      <c r="L182" s="42">
        <f t="shared" si="480"/>
        <v>0</v>
      </c>
      <c r="M182" s="42">
        <f t="shared" si="481"/>
        <v>0</v>
      </c>
      <c r="N182" s="42">
        <f t="shared" si="482"/>
        <v>0</v>
      </c>
      <c r="O182" s="42">
        <f t="shared" si="483"/>
        <v>0</v>
      </c>
      <c r="P182" s="42">
        <f t="shared" si="484"/>
        <v>0</v>
      </c>
      <c r="S182" s="26" t="s">
        <v>558</v>
      </c>
      <c r="T182" s="26">
        <v>3.0</v>
      </c>
      <c r="U182" s="42">
        <v>4.0</v>
      </c>
      <c r="V182" s="42">
        <v>3.0</v>
      </c>
      <c r="W182" s="44">
        <v>2.0</v>
      </c>
      <c r="X182" s="44">
        <v>4.0</v>
      </c>
      <c r="Y182" s="44">
        <v>0.0</v>
      </c>
      <c r="Z182" s="44">
        <v>0.0</v>
      </c>
      <c r="AA182" s="44">
        <v>4.0</v>
      </c>
      <c r="AB182" s="44">
        <v>0.0</v>
      </c>
      <c r="AC182" s="30">
        <f t="shared" ref="AC182:AC185" si="516">T182+U182+V182</f>
        <v>10</v>
      </c>
      <c r="AD182" s="30">
        <f t="shared" ref="AD182:AD185" si="517">W182+X182+Y182</f>
        <v>6</v>
      </c>
      <c r="AE182" s="30">
        <f t="shared" ref="AE182:AE185" si="518">Z182+AA182+AB182</f>
        <v>4</v>
      </c>
      <c r="AF182" s="30">
        <f t="shared" ref="AF182:AF185" si="519">SUM(T182:AB182)</f>
        <v>20</v>
      </c>
      <c r="AG182" s="4" t="str">
        <f t="shared" ref="AG182:AG185" si="520">IF(AF182&lt;=8, "L1 - Below Average", IF(AF182&lt;=26, "L2 - Above Average", IF(AF182&lt;=50, "L3 - Exceptional", "Out of Range")))</f>
        <v>L2 - Above Average</v>
      </c>
      <c r="AH182" s="4" t="str">
        <f t="shared" ref="AH182:AH185" si="521">IF((T182+U182+V182)&lt;=3, "L1 - Below Average", IF((T182+U182+V182)&lt;=11, "L2 - Above Average", IF((T182+U182+V182)&lt;=17, "L3 - Exceptional", "Out of Range")))</f>
        <v>L2 - Above Average</v>
      </c>
      <c r="AI182" s="4" t="str">
        <f t="shared" ref="AI182:AI185" si="522">IF((W182+X182+Y182)&lt;=5, "L1 - Below Average", IF((W182+X182+Y182)&lt;=9, "L2 - Above Average", IF((W182+X182+Y182)&lt;=15, "L3 - Exceptional", "Out of Range")))</f>
        <v>L2 - Above Average</v>
      </c>
      <c r="AJ182" s="4" t="str">
        <f t="shared" ref="AJ182:AJ185" si="523">IF((Z182+AA182+AB182)&lt;=4, "L1 - Below Average", IF((Z182+AA182+AB182)&lt;=6, "L2 - Above Average", IF((Z182+AA182+AB182)&lt;=18, "L3 - Exceptional", "Out of Range")))</f>
        <v>L1 - Below Average</v>
      </c>
      <c r="AK182" s="4" t="str">
        <f t="shared" ref="AK182:AK185" si="524">SWITCH(AH182,"L1 -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82" s="4" t="str">
        <f t="shared" ref="AL182:AM182" si="515">SWITCH(AI182,"L1 -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82" s="4" t="str">
        <f t="shared" si="515"/>
        <v>Your performance indicates that there’s room for improvement in understanding and applying quantitative concepts. With more practice, you can strengthen your skills in this area.</v>
      </c>
      <c r="AN182" s="4" t="str">
        <f t="shared" ref="AN182:AN185" si="526">SWITCH(AG182,"L1 -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82" s="44" t="s">
        <v>574</v>
      </c>
      <c r="AP182" s="44">
        <v>7.0</v>
      </c>
      <c r="AQ182" s="44">
        <v>6.0</v>
      </c>
      <c r="AR182" s="44">
        <v>8.0</v>
      </c>
      <c r="AS182" s="44">
        <v>5.0</v>
      </c>
      <c r="AT182" s="44">
        <v>26.0</v>
      </c>
      <c r="AU182" s="44">
        <v>6.5</v>
      </c>
      <c r="AV182" s="31" t="str">
        <f t="shared" ref="AV182:AV185" si="527">IF(AU182&lt;=1, "L4 - Basics", IF(AU182&lt;=3, "L3 - GSI", IF(AU182&lt;=6, "L2 - GCC", "L1 - MAANG")))</f>
        <v>L1 - MAANG</v>
      </c>
      <c r="AW182" s="32" t="str">
        <f t="shared" si="14"/>
        <v>L1</v>
      </c>
      <c r="AX182" s="32" t="str">
        <f t="shared" si="15"/>
        <v>MAANG</v>
      </c>
      <c r="AY182" s="26" t="str">
        <f t="shared" ref="AY182:AY185" si="528">SWITCH(AV182,"L1 -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82" s="26" t="str">
        <f t="shared" ref="AZ182:AZ185" si="529">SWITCH(AV182,"L1 -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82" s="45">
        <v>0.0</v>
      </c>
      <c r="BB182" s="46">
        <v>0.0</v>
      </c>
      <c r="BC182" s="47">
        <v>0.0</v>
      </c>
      <c r="BD182" s="48">
        <v>0.0</v>
      </c>
      <c r="BE182" s="37">
        <f t="shared" si="16"/>
        <v>0</v>
      </c>
      <c r="BF182" s="44">
        <v>0.0</v>
      </c>
      <c r="BG182" s="29" t="str">
        <f t="shared" ref="BG182:BG185" si="530">if(BF182&lt;=6,"Level 1", if(AR181&lt;=22,"Level 2",IF(AR181&lt;=43,"Level 3","Level 4")))</f>
        <v>Level 1</v>
      </c>
      <c r="BH182" s="29" t="str">
        <f t="shared" ref="BH182:BH185" si="531">SWITCH(BG182,"Level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3">
      <c r="A183" s="27" t="s">
        <v>575</v>
      </c>
      <c r="B183" s="28" t="str">
        <f t="shared" si="2"/>
        <v>CHAITHRASHREE AC</v>
      </c>
      <c r="C183" s="27" t="s">
        <v>576</v>
      </c>
      <c r="D183" s="29" t="b">
        <v>0</v>
      </c>
      <c r="E183" s="26" t="b">
        <v>1</v>
      </c>
      <c r="F183" s="26" t="b">
        <v>1</v>
      </c>
      <c r="G183" s="29">
        <v>0.0</v>
      </c>
      <c r="S183" s="26" t="s">
        <v>558</v>
      </c>
      <c r="T183" s="26">
        <v>0.0</v>
      </c>
      <c r="U183" s="42">
        <v>0.0</v>
      </c>
      <c r="V183" s="42">
        <v>3.0</v>
      </c>
      <c r="W183" s="44">
        <v>3.0</v>
      </c>
      <c r="X183" s="44">
        <v>0.0</v>
      </c>
      <c r="Y183" s="44">
        <v>0.0</v>
      </c>
      <c r="Z183" s="44">
        <v>0.0</v>
      </c>
      <c r="AA183" s="44">
        <v>4.0</v>
      </c>
      <c r="AB183" s="44">
        <v>3.0</v>
      </c>
      <c r="AC183" s="30">
        <f t="shared" si="516"/>
        <v>3</v>
      </c>
      <c r="AD183" s="30">
        <f t="shared" si="517"/>
        <v>3</v>
      </c>
      <c r="AE183" s="30">
        <f t="shared" si="518"/>
        <v>7</v>
      </c>
      <c r="AF183" s="30">
        <f t="shared" si="519"/>
        <v>13</v>
      </c>
      <c r="AG183" s="4" t="str">
        <f t="shared" si="520"/>
        <v>L2 - Above Average</v>
      </c>
      <c r="AH183" s="4" t="str">
        <f t="shared" si="521"/>
        <v>L1 - Below Average</v>
      </c>
      <c r="AI183" s="4" t="str">
        <f t="shared" si="522"/>
        <v>L1 - Below Average</v>
      </c>
      <c r="AJ183" s="4" t="str">
        <f t="shared" si="523"/>
        <v>L3 - Exceptional</v>
      </c>
      <c r="AK183" s="4" t="str">
        <f t="shared" si="524"/>
        <v>Your verbal skills are on the right track, but some areas may need extra attention. With focused practice, you can improve your vocabulary, comprehension, and communication skills.</v>
      </c>
      <c r="AL183" s="4" t="str">
        <f t="shared" ref="AL183:AM183" si="525">SWITCH(AI183,"L1 -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3" s="4" t="str">
        <f t="shared" si="525"/>
        <v>Excellent work! You have shown exceptional aptitude in quantitative reasoning, tackling problems with ease and accuracy. Keep up the great work, and challenge yourself further to stay ahead.</v>
      </c>
      <c r="AN183" s="4" t="str">
        <f t="shared" si="526"/>
        <v>You have a strong foundation and are performing well across all categories. Keep up the great work and aim for continuous improvement to achieve even higher levels of performance.</v>
      </c>
      <c r="AO183" s="44" t="s">
        <v>577</v>
      </c>
      <c r="AP183" s="44">
        <v>3.0</v>
      </c>
      <c r="AQ183" s="44">
        <v>8.0</v>
      </c>
      <c r="AR183" s="44">
        <v>4.0</v>
      </c>
      <c r="AS183" s="44">
        <v>4.0</v>
      </c>
      <c r="AT183" s="44">
        <v>19.0</v>
      </c>
      <c r="AU183" s="44">
        <v>4.75</v>
      </c>
      <c r="AV183" s="31" t="str">
        <f t="shared" si="527"/>
        <v>L2 - GCC</v>
      </c>
      <c r="AW183" s="32" t="str">
        <f t="shared" si="14"/>
        <v>L2</v>
      </c>
      <c r="AX183" s="32" t="str">
        <f t="shared" si="15"/>
        <v>GCC</v>
      </c>
      <c r="AY183" s="26" t="str">
        <f t="shared" si="528"/>
        <v>Roles in GCCs, GSIs or mid-tier product companies.</v>
      </c>
      <c r="AZ183" s="26" t="str">
        <f t="shared" si="529"/>
        <v>Your solid understanding of algorithms and data structures fits roles like Backend Developer or Application Engineer.</v>
      </c>
      <c r="BA183" s="45">
        <v>0.0</v>
      </c>
      <c r="BB183" s="46">
        <v>0.0</v>
      </c>
      <c r="BC183" s="47">
        <v>0.0</v>
      </c>
      <c r="BD183" s="48">
        <v>0.0</v>
      </c>
      <c r="BE183" s="37">
        <f t="shared" si="16"/>
        <v>0</v>
      </c>
      <c r="BF183" s="44">
        <v>0.0</v>
      </c>
      <c r="BG183" s="29" t="str">
        <f t="shared" si="530"/>
        <v>Level 1</v>
      </c>
      <c r="BH183" s="29" t="str">
        <f t="shared" si="5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4">
      <c r="A184" s="27" t="s">
        <v>578</v>
      </c>
      <c r="B184" s="28" t="str">
        <f t="shared" si="2"/>
        <v>CHANDRASHEKHAR</v>
      </c>
      <c r="C184" s="27" t="s">
        <v>579</v>
      </c>
      <c r="D184" s="29" t="b">
        <v>0</v>
      </c>
      <c r="E184" s="26" t="b">
        <v>1</v>
      </c>
      <c r="F184" s="26" t="b">
        <v>1</v>
      </c>
      <c r="G184" s="29">
        <v>1.0</v>
      </c>
      <c r="L184" s="42">
        <f t="shared" ref="L184:L188" si="533">SUM(H184:K184)</f>
        <v>0</v>
      </c>
      <c r="M184" s="42">
        <f t="shared" ref="M184:M188" si="534">IFERROR(ROUND((H184/L184)*100, 0), 0)
</f>
        <v>0</v>
      </c>
      <c r="N184" s="42">
        <f t="shared" ref="N184:N188" si="535">IFERROR(ROUND((I184/L184)*100, 0), 0)
</f>
        <v>0</v>
      </c>
      <c r="O184" s="42">
        <f t="shared" ref="O184:O188" si="536">IFERROR(ROUND((J184/L184)*100, 0), 0)
</f>
        <v>0</v>
      </c>
      <c r="P184" s="42">
        <f t="shared" ref="P184:P188" si="537">IFERROR(ROUND((J184/L184)*100, 0), 0)
</f>
        <v>0</v>
      </c>
      <c r="S184" s="26" t="s">
        <v>558</v>
      </c>
      <c r="T184" s="26">
        <v>1.0</v>
      </c>
      <c r="U184" s="42">
        <v>2.0</v>
      </c>
      <c r="V184" s="42">
        <v>3.0</v>
      </c>
      <c r="W184" s="44">
        <v>0.0</v>
      </c>
      <c r="X184" s="44">
        <v>2.0</v>
      </c>
      <c r="Y184" s="44">
        <v>3.0</v>
      </c>
      <c r="Z184" s="44">
        <v>0.0</v>
      </c>
      <c r="AA184" s="44">
        <v>2.0</v>
      </c>
      <c r="AB184" s="44">
        <v>6.0</v>
      </c>
      <c r="AC184" s="30">
        <f t="shared" si="516"/>
        <v>6</v>
      </c>
      <c r="AD184" s="30">
        <f t="shared" si="517"/>
        <v>5</v>
      </c>
      <c r="AE184" s="30">
        <f t="shared" si="518"/>
        <v>8</v>
      </c>
      <c r="AF184" s="30">
        <f t="shared" si="519"/>
        <v>19</v>
      </c>
      <c r="AG184" s="4" t="str">
        <f t="shared" si="520"/>
        <v>L2 - Above Average</v>
      </c>
      <c r="AH184" s="4" t="str">
        <f t="shared" si="521"/>
        <v>L2 - Above Average</v>
      </c>
      <c r="AI184" s="4" t="str">
        <f t="shared" si="522"/>
        <v>L1 - Below Average</v>
      </c>
      <c r="AJ184" s="4" t="str">
        <f t="shared" si="523"/>
        <v>L3 - Exceptional</v>
      </c>
      <c r="AK184" s="4" t="str">
        <f t="shared" si="524"/>
        <v>You’ve displayed strong verbal reasoning abilities, understanding complex texts and articulating ideas clearly. Continue to expand your vocabulary and comprehension to stay sharp.</v>
      </c>
      <c r="AL184" s="4" t="str">
        <f t="shared" ref="AL184:AM184" si="532">SWITCH(AI184,"L1 -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4" s="4" t="str">
        <f t="shared" si="532"/>
        <v>Excellent work! You have shown exceptional aptitude in quantitative reasoning, tackling problems with ease and accuracy. Keep up the great work, and challenge yourself further to stay ahead.</v>
      </c>
      <c r="AN184" s="4" t="str">
        <f t="shared" si="526"/>
        <v>You have a strong foundation and are performing well across all categories. Keep up the great work and aim for continuous improvement to achieve even higher levels of performance.</v>
      </c>
      <c r="AO184" s="44" t="s">
        <v>580</v>
      </c>
      <c r="AP184" s="44">
        <v>1.0</v>
      </c>
      <c r="AQ184" s="44">
        <v>3.0</v>
      </c>
      <c r="AR184" s="44">
        <v>3.0</v>
      </c>
      <c r="AS184" s="44">
        <v>4.0</v>
      </c>
      <c r="AT184" s="44">
        <v>11.0</v>
      </c>
      <c r="AU184" s="44">
        <v>2.75</v>
      </c>
      <c r="AV184" s="31" t="str">
        <f t="shared" si="527"/>
        <v>L3 - GSI</v>
      </c>
      <c r="AW184" s="32" t="str">
        <f t="shared" si="14"/>
        <v>L3</v>
      </c>
      <c r="AX184" s="32" t="str">
        <f t="shared" si="15"/>
        <v>GSI</v>
      </c>
      <c r="AY184" s="26" t="str">
        <f t="shared" si="528"/>
        <v>Entry-level roles in service-based companies or startups.</v>
      </c>
      <c r="AZ184" s="26" t="str">
        <f t="shared" si="529"/>
        <v>You currently fit roles such as Junior Developer, Support Engineer, or Test Engineer. Build on your fundamentals to grow into advanced positions.</v>
      </c>
      <c r="BA184" s="45">
        <v>0.0</v>
      </c>
      <c r="BB184" s="46">
        <v>0.0</v>
      </c>
      <c r="BC184" s="47">
        <v>0.0</v>
      </c>
      <c r="BD184" s="48">
        <v>0.0</v>
      </c>
      <c r="BE184" s="37">
        <f t="shared" si="16"/>
        <v>0</v>
      </c>
      <c r="BF184" s="44">
        <v>0.0</v>
      </c>
      <c r="BG184" s="29" t="str">
        <f t="shared" si="530"/>
        <v>Level 1</v>
      </c>
      <c r="BH184" s="29" t="str">
        <f t="shared" si="5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5">
      <c r="A185" s="27" t="s">
        <v>581</v>
      </c>
      <c r="B185" s="28" t="str">
        <f t="shared" si="2"/>
        <v>GANA CHINMAYI HC</v>
      </c>
      <c r="C185" s="27" t="s">
        <v>582</v>
      </c>
      <c r="D185" s="29" t="b">
        <v>0</v>
      </c>
      <c r="E185" s="26" t="b">
        <v>1</v>
      </c>
      <c r="F185" s="26" t="b">
        <v>1</v>
      </c>
      <c r="G185" s="29">
        <v>2.0</v>
      </c>
      <c r="L185" s="42">
        <f t="shared" si="533"/>
        <v>0</v>
      </c>
      <c r="M185" s="42">
        <f t="shared" si="534"/>
        <v>0</v>
      </c>
      <c r="N185" s="42">
        <f t="shared" si="535"/>
        <v>0</v>
      </c>
      <c r="O185" s="42">
        <f t="shared" si="536"/>
        <v>0</v>
      </c>
      <c r="P185" s="42">
        <f t="shared" si="537"/>
        <v>0</v>
      </c>
      <c r="S185" s="26" t="s">
        <v>558</v>
      </c>
      <c r="T185" s="26">
        <v>2.0</v>
      </c>
      <c r="U185" s="42">
        <v>4.0</v>
      </c>
      <c r="V185" s="42">
        <v>5.0</v>
      </c>
      <c r="W185" s="44">
        <v>0.0</v>
      </c>
      <c r="X185" s="44">
        <v>2.0</v>
      </c>
      <c r="Y185" s="44">
        <v>0.0</v>
      </c>
      <c r="Z185" s="44">
        <v>0.0</v>
      </c>
      <c r="AA185" s="44">
        <v>2.0</v>
      </c>
      <c r="AB185" s="44">
        <v>0.0</v>
      </c>
      <c r="AC185" s="30">
        <f t="shared" si="516"/>
        <v>11</v>
      </c>
      <c r="AD185" s="30">
        <f t="shared" si="517"/>
        <v>2</v>
      </c>
      <c r="AE185" s="30">
        <f t="shared" si="518"/>
        <v>2</v>
      </c>
      <c r="AF185" s="30">
        <f t="shared" si="519"/>
        <v>15</v>
      </c>
      <c r="AG185" s="4" t="str">
        <f t="shared" si="520"/>
        <v>L2 - Above Average</v>
      </c>
      <c r="AH185" s="4" t="str">
        <f t="shared" si="521"/>
        <v>L2 - Above Average</v>
      </c>
      <c r="AI185" s="4" t="str">
        <f t="shared" si="522"/>
        <v>L1 - Below Average</v>
      </c>
      <c r="AJ185" s="4" t="str">
        <f t="shared" si="523"/>
        <v>L1 - Below Average</v>
      </c>
      <c r="AK185" s="4" t="str">
        <f t="shared" si="524"/>
        <v>You’ve displayed strong verbal reasoning abilities, understanding complex texts and articulating ideas clearly. Continue to expand your vocabulary and comprehension to stay sharp.</v>
      </c>
      <c r="AL185" s="4" t="str">
        <f t="shared" ref="AL185:AM185" si="538">SWITCH(AI185,"L1 -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5" s="4" t="str">
        <f t="shared" si="538"/>
        <v>Your performance indicates that there’s room for improvement in understanding and applying quantitative concepts. With more practice, you can strengthen your skills in this area.</v>
      </c>
      <c r="AN185" s="4" t="str">
        <f t="shared" si="526"/>
        <v>You have a strong foundation and are performing well across all categories. Keep up the great work and aim for continuous improvement to achieve even higher levels of performance.</v>
      </c>
      <c r="AO185" s="44" t="s">
        <v>583</v>
      </c>
      <c r="AP185" s="44">
        <v>5.0</v>
      </c>
      <c r="AQ185" s="44">
        <v>3.0</v>
      </c>
      <c r="AR185" s="44">
        <v>10.0</v>
      </c>
      <c r="AS185" s="44">
        <v>4.0</v>
      </c>
      <c r="AT185" s="44">
        <v>22.0</v>
      </c>
      <c r="AU185" s="44">
        <v>5.5</v>
      </c>
      <c r="AV185" s="31" t="str">
        <f t="shared" si="527"/>
        <v>L2 - GCC</v>
      </c>
      <c r="AW185" s="32" t="str">
        <f t="shared" si="14"/>
        <v>L2</v>
      </c>
      <c r="AX185" s="32" t="str">
        <f t="shared" si="15"/>
        <v>GCC</v>
      </c>
      <c r="AY185" s="26" t="str">
        <f t="shared" si="528"/>
        <v>Roles in GCCs, GSIs or mid-tier product companies.</v>
      </c>
      <c r="AZ185" s="26" t="str">
        <f t="shared" si="529"/>
        <v>Your solid understanding of algorithms and data structures fits roles like Backend Developer or Application Engineer.</v>
      </c>
      <c r="BA185" s="45">
        <v>0.0</v>
      </c>
      <c r="BB185" s="46">
        <v>0.0</v>
      </c>
      <c r="BC185" s="47">
        <v>0.0</v>
      </c>
      <c r="BD185" s="48">
        <v>0.0</v>
      </c>
      <c r="BE185" s="37">
        <f t="shared" si="16"/>
        <v>0</v>
      </c>
      <c r="BF185" s="44">
        <v>0.0</v>
      </c>
      <c r="BG185" s="29" t="str">
        <f t="shared" si="530"/>
        <v>Level 1</v>
      </c>
      <c r="BH185" s="29" t="str">
        <f t="shared" si="5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6">
      <c r="A186" s="28" t="s">
        <v>584</v>
      </c>
      <c r="B186" s="28" t="str">
        <f t="shared" si="2"/>
        <v>JYOTHSNA SHIVANYA.K.S</v>
      </c>
      <c r="C186" s="28" t="s">
        <v>585</v>
      </c>
      <c r="D186" s="26" t="b">
        <v>1</v>
      </c>
      <c r="E186" s="29" t="b">
        <v>0</v>
      </c>
      <c r="F186" s="29" t="b">
        <v>0</v>
      </c>
      <c r="G186" s="26">
        <v>5.0</v>
      </c>
      <c r="H186" s="26">
        <v>7.0</v>
      </c>
      <c r="I186" s="26">
        <v>6.0</v>
      </c>
      <c r="J186" s="26">
        <v>7.0</v>
      </c>
      <c r="K186" s="26">
        <v>3.0</v>
      </c>
      <c r="L186" s="42">
        <f t="shared" si="533"/>
        <v>23</v>
      </c>
      <c r="M186" s="42">
        <f t="shared" si="534"/>
        <v>30</v>
      </c>
      <c r="N186" s="42">
        <f t="shared" si="535"/>
        <v>26</v>
      </c>
      <c r="O186" s="42">
        <f t="shared" si="536"/>
        <v>30</v>
      </c>
      <c r="P186" s="42">
        <f t="shared" si="537"/>
        <v>30</v>
      </c>
      <c r="Q186" s="26" t="s">
        <v>85</v>
      </c>
      <c r="R186" s="50" t="s">
        <v>86</v>
      </c>
      <c r="S186" s="26" t="s">
        <v>164</v>
      </c>
      <c r="AF186" s="30"/>
      <c r="AG186" s="4"/>
      <c r="AH186" s="4"/>
      <c r="AI186" s="4"/>
      <c r="AJ186" s="4"/>
      <c r="AK186" s="4"/>
      <c r="AL186" s="4"/>
      <c r="AM186" s="4"/>
      <c r="AN186" s="4"/>
      <c r="AV186" s="31"/>
      <c r="AW186" s="32" t="str">
        <f t="shared" si="14"/>
        <v>-</v>
      </c>
      <c r="AX186" s="32" t="str">
        <f t="shared" si="15"/>
        <v>-</v>
      </c>
      <c r="BA186" s="33"/>
      <c r="BB186" s="34"/>
      <c r="BC186" s="35"/>
      <c r="BD186" s="36">
        <v>0.0</v>
      </c>
      <c r="BE186" s="37">
        <f t="shared" si="16"/>
        <v>0</v>
      </c>
    </row>
    <row r="187">
      <c r="A187" s="27" t="s">
        <v>586</v>
      </c>
      <c r="B187" s="28" t="str">
        <f t="shared" si="2"/>
        <v>INCHARA PRAKASH</v>
      </c>
      <c r="C187" s="27" t="s">
        <v>587</v>
      </c>
      <c r="D187" s="29" t="b">
        <v>0</v>
      </c>
      <c r="E187" s="26" t="b">
        <v>1</v>
      </c>
      <c r="F187" s="26" t="b">
        <v>1</v>
      </c>
      <c r="G187" s="29">
        <v>1.0</v>
      </c>
      <c r="L187" s="42">
        <f t="shared" si="533"/>
        <v>0</v>
      </c>
      <c r="M187" s="42">
        <f t="shared" si="534"/>
        <v>0</v>
      </c>
      <c r="N187" s="42">
        <f t="shared" si="535"/>
        <v>0</v>
      </c>
      <c r="O187" s="42">
        <f t="shared" si="536"/>
        <v>0</v>
      </c>
      <c r="P187" s="42">
        <f t="shared" si="537"/>
        <v>0</v>
      </c>
      <c r="S187" s="26" t="s">
        <v>558</v>
      </c>
      <c r="T187" s="26">
        <v>1.0</v>
      </c>
      <c r="U187" s="42">
        <v>2.0</v>
      </c>
      <c r="V187" s="42">
        <v>2.0</v>
      </c>
      <c r="W187" s="44">
        <v>2.0</v>
      </c>
      <c r="X187" s="44">
        <v>2.0</v>
      </c>
      <c r="Y187" s="44">
        <v>0.0</v>
      </c>
      <c r="Z187" s="44">
        <v>0.0</v>
      </c>
      <c r="AA187" s="44">
        <v>6.0</v>
      </c>
      <c r="AB187" s="44">
        <v>9.0</v>
      </c>
      <c r="AC187" s="30">
        <f t="shared" ref="AC187:AC192" si="540">T187+U187+V187</f>
        <v>5</v>
      </c>
      <c r="AD187" s="30">
        <f t="shared" ref="AD187:AD192" si="541">W187+X187+Y187</f>
        <v>4</v>
      </c>
      <c r="AE187" s="30">
        <f t="shared" ref="AE187:AE192" si="542">Z187+AA187+AB187</f>
        <v>15</v>
      </c>
      <c r="AF187" s="30">
        <f t="shared" ref="AF187:AF192" si="543">SUM(T187:AB187)</f>
        <v>24</v>
      </c>
      <c r="AG187" s="4" t="str">
        <f t="shared" ref="AG187:AG192" si="544">IF(AF187&lt;=8, "L1 - Below Average", IF(AF187&lt;=26, "L2 - Above Average", IF(AF187&lt;=50, "L3 - Exceptional", "Out of Range")))</f>
        <v>L2 - Above Average</v>
      </c>
      <c r="AH187" s="4" t="str">
        <f t="shared" ref="AH187:AH192" si="545">IF((T187+U187+V187)&lt;=3, "L1 - Below Average", IF((T187+U187+V187)&lt;=11, "L2 - Above Average", IF((T187+U187+V187)&lt;=17, "L3 - Exceptional", "Out of Range")))</f>
        <v>L2 - Above Average</v>
      </c>
      <c r="AI187" s="4" t="str">
        <f t="shared" ref="AI187:AI192" si="546">IF((W187+X187+Y187)&lt;=5, "L1 - Below Average", IF((W187+X187+Y187)&lt;=9, "L2 - Above Average", IF((W187+X187+Y187)&lt;=15, "L3 - Exceptional", "Out of Range")))</f>
        <v>L1 - Below Average</v>
      </c>
      <c r="AJ187" s="4" t="str">
        <f t="shared" ref="AJ187:AJ192" si="547">IF((Z187+AA187+AB187)&lt;=4, "L1 - Below Average", IF((Z187+AA187+AB187)&lt;=6, "L2 - Above Average", IF((Z187+AA187+AB187)&lt;=18, "L3 - Exceptional", "Out of Range")))</f>
        <v>L3 - Exceptional</v>
      </c>
      <c r="AK187" s="4" t="str">
        <f t="shared" ref="AK187:AK192" si="548">SWITCH(AH187,"L1 -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87" s="4" t="str">
        <f t="shared" ref="AL187:AM187" si="539">SWITCH(AI187,"L1 -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7" s="4" t="str">
        <f t="shared" si="539"/>
        <v>Excellent work! You have shown exceptional aptitude in quantitative reasoning, tackling problems with ease and accuracy. Keep up the great work, and challenge yourself further to stay ahead.</v>
      </c>
      <c r="AN187" s="4" t="str">
        <f t="shared" ref="AN187:AN192" si="550">SWITCH(AG187,"L1 -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87" s="44" t="s">
        <v>588</v>
      </c>
      <c r="AP187" s="44">
        <v>10.0</v>
      </c>
      <c r="AQ187" s="44">
        <v>5.0</v>
      </c>
      <c r="AR187" s="44">
        <v>8.0</v>
      </c>
      <c r="AS187" s="44">
        <v>2.0</v>
      </c>
      <c r="AT187" s="44">
        <v>25.0</v>
      </c>
      <c r="AU187" s="44">
        <v>6.25</v>
      </c>
      <c r="AV187" s="31" t="str">
        <f t="shared" ref="AV187:AV192" si="551">IF(AU187&lt;=1, "L4 - Basics", IF(AU187&lt;=3, "L3 - GSI", IF(AU187&lt;=6, "L2 - GCC", "L1 - MAANG")))</f>
        <v>L1 - MAANG</v>
      </c>
      <c r="AW187" s="32" t="str">
        <f t="shared" si="14"/>
        <v>L1</v>
      </c>
      <c r="AX187" s="32" t="str">
        <f t="shared" si="15"/>
        <v>MAANG</v>
      </c>
      <c r="AY187" s="26" t="str">
        <f t="shared" ref="AY187:AY192" si="552">SWITCH(AV187,"L1 -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87" s="26" t="str">
        <f t="shared" ref="AZ187:AZ192" si="553">SWITCH(AV187,"L1 -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87" s="45">
        <v>0.0</v>
      </c>
      <c r="BB187" s="46">
        <v>0.0</v>
      </c>
      <c r="BC187" s="47">
        <v>0.0</v>
      </c>
      <c r="BD187" s="48">
        <v>0.0</v>
      </c>
      <c r="BE187" s="37">
        <f t="shared" si="16"/>
        <v>0</v>
      </c>
      <c r="BF187" s="44">
        <v>0.0</v>
      </c>
      <c r="BG187" s="29" t="str">
        <f>if(BF187&lt;=6,"Level 1", if(#REF!&lt;=22,"Level 2",IF(#REF!&lt;=43,"Level 3","Level 4")))</f>
        <v>Level 1</v>
      </c>
      <c r="BH187" s="29" t="str">
        <f t="shared" ref="BH187:BH192" si="554">SWITCH(BG187,"Level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8">
      <c r="A188" s="27" t="s">
        <v>589</v>
      </c>
      <c r="B188" s="28" t="str">
        <f t="shared" si="2"/>
        <v>KEERTHANA H S</v>
      </c>
      <c r="C188" s="27" t="s">
        <v>590</v>
      </c>
      <c r="D188" s="29" t="b">
        <v>0</v>
      </c>
      <c r="E188" s="26" t="b">
        <v>1</v>
      </c>
      <c r="F188" s="26" t="b">
        <v>1</v>
      </c>
      <c r="G188" s="29">
        <v>2.0</v>
      </c>
      <c r="L188" s="42">
        <f t="shared" si="533"/>
        <v>0</v>
      </c>
      <c r="M188" s="42">
        <f t="shared" si="534"/>
        <v>0</v>
      </c>
      <c r="N188" s="42">
        <f t="shared" si="535"/>
        <v>0</v>
      </c>
      <c r="O188" s="42">
        <f t="shared" si="536"/>
        <v>0</v>
      </c>
      <c r="P188" s="42">
        <f t="shared" si="537"/>
        <v>0</v>
      </c>
      <c r="S188" s="26" t="s">
        <v>558</v>
      </c>
      <c r="T188" s="26">
        <v>2.0</v>
      </c>
      <c r="U188" s="42">
        <v>6.0</v>
      </c>
      <c r="V188" s="42">
        <v>8.0</v>
      </c>
      <c r="W188" s="44">
        <v>2.0</v>
      </c>
      <c r="X188" s="44">
        <v>2.0</v>
      </c>
      <c r="Y188" s="44">
        <v>0.0</v>
      </c>
      <c r="Z188" s="44">
        <v>0.0</v>
      </c>
      <c r="AA188" s="44">
        <v>4.0</v>
      </c>
      <c r="AB188" s="44">
        <v>3.0</v>
      </c>
      <c r="AC188" s="30">
        <f t="shared" si="540"/>
        <v>16</v>
      </c>
      <c r="AD188" s="30">
        <f t="shared" si="541"/>
        <v>4</v>
      </c>
      <c r="AE188" s="30">
        <f t="shared" si="542"/>
        <v>7</v>
      </c>
      <c r="AF188" s="30">
        <f t="shared" si="543"/>
        <v>27</v>
      </c>
      <c r="AG188" s="4" t="str">
        <f t="shared" si="544"/>
        <v>L3 - Exceptional</v>
      </c>
      <c r="AH188" s="4" t="str">
        <f t="shared" si="545"/>
        <v>L3 - Exceptional</v>
      </c>
      <c r="AI188" s="4" t="str">
        <f t="shared" si="546"/>
        <v>L1 - Below Average</v>
      </c>
      <c r="AJ188" s="4" t="str">
        <f t="shared" si="547"/>
        <v>L3 - Exceptional</v>
      </c>
      <c r="AK188" s="4" t="str">
        <f t="shared" si="548"/>
        <v>Outstanding verbal skills! Your ability to understand, interpret, and express ideas through words is exceptional. Keep pushing the limits to master even more advanced language tasks.</v>
      </c>
      <c r="AL188" s="4" t="str">
        <f t="shared" ref="AL188:AM188" si="549">SWITCH(AI188,"L1 -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88" s="4" t="str">
        <f t="shared" si="549"/>
        <v>Excellent work! You have shown exceptional aptitude in quantitative reasoning, tackling problems with ease and accuracy. Keep up the great work, and challenge yourself further to stay ahead.</v>
      </c>
      <c r="AN188" s="4" t="str">
        <f t="shared" si="550"/>
        <v>Your aptitude is exceptional across all categories! You are excelling and have the potential to perform at the highest levels. Keep challenging yourself, and consider exploring more advanced materials to maintain your performance.</v>
      </c>
      <c r="AO188" s="44" t="s">
        <v>591</v>
      </c>
      <c r="AP188" s="44">
        <v>2.0</v>
      </c>
      <c r="AQ188" s="44">
        <v>5.0</v>
      </c>
      <c r="AR188" s="44">
        <v>0.0</v>
      </c>
      <c r="AS188" s="44">
        <v>3.0</v>
      </c>
      <c r="AT188" s="44">
        <v>10.0</v>
      </c>
      <c r="AU188" s="44">
        <v>2.5</v>
      </c>
      <c r="AV188" s="31" t="str">
        <f t="shared" si="551"/>
        <v>L3 - GSI</v>
      </c>
      <c r="AW188" s="32" t="str">
        <f t="shared" si="14"/>
        <v>L3</v>
      </c>
      <c r="AX188" s="32" t="str">
        <f t="shared" si="15"/>
        <v>GSI</v>
      </c>
      <c r="AY188" s="26" t="str">
        <f t="shared" si="552"/>
        <v>Entry-level roles in service-based companies or startups.</v>
      </c>
      <c r="AZ188" s="26" t="str">
        <f t="shared" si="553"/>
        <v>You currently fit roles such as Junior Developer, Support Engineer, or Test Engineer. Build on your fundamentals to grow into advanced positions.</v>
      </c>
      <c r="BA188" s="45">
        <v>0.0</v>
      </c>
      <c r="BB188" s="46">
        <v>0.0</v>
      </c>
      <c r="BC188" s="47">
        <v>0.0</v>
      </c>
      <c r="BD188" s="48">
        <v>0.0</v>
      </c>
      <c r="BE188" s="37">
        <f t="shared" si="16"/>
        <v>0</v>
      </c>
      <c r="BF188" s="44">
        <v>0.0</v>
      </c>
      <c r="BG188" s="29" t="str">
        <f t="shared" ref="BG188:BG192" si="556">if(BF188&lt;=6,"Level 1", if(AR187&lt;=22,"Level 2",IF(AR187&lt;=43,"Level 3","Level 4")))</f>
        <v>Level 1</v>
      </c>
      <c r="BH188" s="29" t="str">
        <f t="shared" si="55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9">
      <c r="A189" s="27" t="s">
        <v>592</v>
      </c>
      <c r="B189" s="28" t="str">
        <f t="shared" si="2"/>
        <v>PRAJWAL H R</v>
      </c>
      <c r="C189" s="27" t="s">
        <v>593</v>
      </c>
      <c r="D189" s="29" t="b">
        <v>0</v>
      </c>
      <c r="E189" s="26" t="b">
        <v>1</v>
      </c>
      <c r="F189" s="26" t="b">
        <v>1</v>
      </c>
      <c r="G189" s="29">
        <v>0.0</v>
      </c>
      <c r="S189" s="26" t="s">
        <v>558</v>
      </c>
      <c r="T189" s="26">
        <v>0.0</v>
      </c>
      <c r="U189" s="42">
        <v>2.0</v>
      </c>
      <c r="V189" s="42">
        <v>0.0</v>
      </c>
      <c r="W189" s="44">
        <v>3.0</v>
      </c>
      <c r="X189" s="44">
        <v>2.0</v>
      </c>
      <c r="Y189" s="44">
        <v>3.0</v>
      </c>
      <c r="Z189" s="44">
        <v>0.0</v>
      </c>
      <c r="AA189" s="44">
        <v>2.0</v>
      </c>
      <c r="AB189" s="44">
        <v>0.0</v>
      </c>
      <c r="AC189" s="30">
        <f t="shared" si="540"/>
        <v>2</v>
      </c>
      <c r="AD189" s="30">
        <f t="shared" si="541"/>
        <v>8</v>
      </c>
      <c r="AE189" s="30">
        <f t="shared" si="542"/>
        <v>2</v>
      </c>
      <c r="AF189" s="30">
        <f t="shared" si="543"/>
        <v>12</v>
      </c>
      <c r="AG189" s="4" t="str">
        <f t="shared" si="544"/>
        <v>L2 - Above Average</v>
      </c>
      <c r="AH189" s="4" t="str">
        <f t="shared" si="545"/>
        <v>L1 - Below Average</v>
      </c>
      <c r="AI189" s="4" t="str">
        <f t="shared" si="546"/>
        <v>L2 - Above Average</v>
      </c>
      <c r="AJ189" s="4" t="str">
        <f t="shared" si="547"/>
        <v>L1 - Below Average</v>
      </c>
      <c r="AK189" s="4" t="str">
        <f t="shared" si="548"/>
        <v>Your verbal skills are on the right track, but some areas may need extra attention. With focused practice, you can improve your vocabulary, comprehension, and communication skills.</v>
      </c>
      <c r="AL189" s="4" t="str">
        <f t="shared" ref="AL189:AM189" si="555">SWITCH(AI189,"L1 -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89" s="4" t="str">
        <f t="shared" si="555"/>
        <v>Your performance indicates that there’s room for improvement in understanding and applying quantitative concepts. With more practice, you can strengthen your skills in this area.</v>
      </c>
      <c r="AN189" s="4" t="str">
        <f t="shared" si="550"/>
        <v>You have a strong foundation and are performing well across all categories. Keep up the great work and aim for continuous improvement to achieve even higher levels of performance.</v>
      </c>
      <c r="AO189" s="44" t="s">
        <v>594</v>
      </c>
      <c r="AP189" s="44">
        <v>0.0</v>
      </c>
      <c r="AQ189" s="44">
        <v>0.0</v>
      </c>
      <c r="AR189" s="44">
        <v>8.0</v>
      </c>
      <c r="AS189" s="44">
        <v>8.0</v>
      </c>
      <c r="AT189" s="44">
        <v>16.0</v>
      </c>
      <c r="AU189" s="44">
        <v>4.0</v>
      </c>
      <c r="AV189" s="31" t="str">
        <f t="shared" si="551"/>
        <v>L2 - GCC</v>
      </c>
      <c r="AW189" s="32" t="str">
        <f t="shared" si="14"/>
        <v>L2</v>
      </c>
      <c r="AX189" s="32" t="str">
        <f t="shared" si="15"/>
        <v>GCC</v>
      </c>
      <c r="AY189" s="26" t="str">
        <f t="shared" si="552"/>
        <v>Roles in GCCs, GSIs or mid-tier product companies.</v>
      </c>
      <c r="AZ189" s="26" t="str">
        <f t="shared" si="553"/>
        <v>Your solid understanding of algorithms and data structures fits roles like Backend Developer or Application Engineer.</v>
      </c>
      <c r="BA189" s="45">
        <v>0.0</v>
      </c>
      <c r="BB189" s="46">
        <v>0.0</v>
      </c>
      <c r="BC189" s="47">
        <v>0.0</v>
      </c>
      <c r="BD189" s="48">
        <v>0.0</v>
      </c>
      <c r="BE189" s="37">
        <f t="shared" si="16"/>
        <v>0</v>
      </c>
      <c r="BF189" s="44">
        <v>0.0</v>
      </c>
      <c r="BG189" s="29" t="str">
        <f t="shared" si="556"/>
        <v>Level 1</v>
      </c>
      <c r="BH189" s="29" t="str">
        <f t="shared" si="55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0">
      <c r="A190" s="27" t="s">
        <v>595</v>
      </c>
      <c r="B190" s="28" t="str">
        <f t="shared" si="2"/>
        <v>ROOPA.K</v>
      </c>
      <c r="C190" s="27" t="s">
        <v>596</v>
      </c>
      <c r="D190" s="29" t="b">
        <v>0</v>
      </c>
      <c r="E190" s="26" t="b">
        <v>1</v>
      </c>
      <c r="F190" s="26" t="b">
        <v>1</v>
      </c>
      <c r="G190" s="29">
        <v>1.0</v>
      </c>
      <c r="L190" s="42">
        <f t="shared" ref="L190:L191" si="558">SUM(H190:K190)</f>
        <v>0</v>
      </c>
      <c r="M190" s="42">
        <f t="shared" ref="M190:M191" si="559">IFERROR(ROUND((H190/L190)*100, 0), 0)
</f>
        <v>0</v>
      </c>
      <c r="N190" s="42">
        <f t="shared" ref="N190:N191" si="560">IFERROR(ROUND((I190/L190)*100, 0), 0)
</f>
        <v>0</v>
      </c>
      <c r="O190" s="42">
        <f t="shared" ref="O190:O191" si="561">IFERROR(ROUND((J190/L190)*100, 0), 0)
</f>
        <v>0</v>
      </c>
      <c r="P190" s="42">
        <f t="shared" ref="P190:P191" si="562">IFERROR(ROUND((J190/L190)*100, 0), 0)
</f>
        <v>0</v>
      </c>
      <c r="S190" s="26" t="s">
        <v>558</v>
      </c>
      <c r="T190" s="26">
        <v>1.0</v>
      </c>
      <c r="U190" s="42">
        <v>2.0</v>
      </c>
      <c r="V190" s="42">
        <v>6.0</v>
      </c>
      <c r="W190" s="44">
        <v>2.0</v>
      </c>
      <c r="X190" s="44">
        <v>2.0</v>
      </c>
      <c r="Y190" s="44">
        <v>6.0</v>
      </c>
      <c r="Z190" s="44">
        <v>0.0</v>
      </c>
      <c r="AA190" s="44">
        <v>4.0</v>
      </c>
      <c r="AB190" s="44">
        <v>3.0</v>
      </c>
      <c r="AC190" s="30">
        <f t="shared" si="540"/>
        <v>9</v>
      </c>
      <c r="AD190" s="30">
        <f t="shared" si="541"/>
        <v>10</v>
      </c>
      <c r="AE190" s="30">
        <f t="shared" si="542"/>
        <v>7</v>
      </c>
      <c r="AF190" s="30">
        <f t="shared" si="543"/>
        <v>26</v>
      </c>
      <c r="AG190" s="4" t="str">
        <f t="shared" si="544"/>
        <v>L2 - Above Average</v>
      </c>
      <c r="AH190" s="4" t="str">
        <f t="shared" si="545"/>
        <v>L2 - Above Average</v>
      </c>
      <c r="AI190" s="4" t="str">
        <f t="shared" si="546"/>
        <v>L3 - Exceptional</v>
      </c>
      <c r="AJ190" s="4" t="str">
        <f t="shared" si="547"/>
        <v>L3 - Exceptional</v>
      </c>
      <c r="AK190" s="4" t="str">
        <f t="shared" si="548"/>
        <v>You’ve displayed strong verbal reasoning abilities, understanding complex texts and articulating ideas clearly. Continue to expand your vocabulary and comprehension to stay sharp.</v>
      </c>
      <c r="AL190" s="4" t="str">
        <f t="shared" ref="AL190:AM190" si="557">SWITCH(AI190,"L1 -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90" s="4" t="str">
        <f t="shared" si="557"/>
        <v>Excellent work! You have shown exceptional aptitude in quantitative reasoning, tackling problems with ease and accuracy. Keep up the great work, and challenge yourself further to stay ahead.</v>
      </c>
      <c r="AN190" s="4" t="str">
        <f t="shared" si="550"/>
        <v>You have a strong foundation and are performing well across all categories. Keep up the great work and aim for continuous improvement to achieve even higher levels of performance.</v>
      </c>
      <c r="AO190" s="44" t="s">
        <v>597</v>
      </c>
      <c r="AP190" s="44">
        <v>7.0</v>
      </c>
      <c r="AQ190" s="44">
        <v>6.0</v>
      </c>
      <c r="AR190" s="44">
        <v>8.0</v>
      </c>
      <c r="AS190" s="44">
        <v>4.0</v>
      </c>
      <c r="AT190" s="44">
        <v>25.0</v>
      </c>
      <c r="AU190" s="44">
        <v>6.25</v>
      </c>
      <c r="AV190" s="31" t="str">
        <f t="shared" si="551"/>
        <v>L1 - MAANG</v>
      </c>
      <c r="AW190" s="32" t="str">
        <f t="shared" si="14"/>
        <v>L1</v>
      </c>
      <c r="AX190" s="32" t="str">
        <f t="shared" si="15"/>
        <v>MAANG</v>
      </c>
      <c r="AY190" s="26" t="str">
        <f t="shared" si="552"/>
        <v>Top-tier companies like MAANG and high-performing teams in GCCs. </v>
      </c>
      <c r="AZ190" s="26" t="str">
        <f t="shared" si="553"/>
        <v>Your advanced knowledge makes you ideal for roles like Software Engineer, Algorithm Developer, or Data Scientist in challenging, high-impact environments.</v>
      </c>
      <c r="BA190" s="45">
        <v>0.0</v>
      </c>
      <c r="BB190" s="46">
        <v>0.0</v>
      </c>
      <c r="BC190" s="47">
        <v>0.0</v>
      </c>
      <c r="BD190" s="48">
        <v>0.0</v>
      </c>
      <c r="BE190" s="37">
        <f t="shared" si="16"/>
        <v>0</v>
      </c>
      <c r="BF190" s="44">
        <v>0.0</v>
      </c>
      <c r="BG190" s="29" t="str">
        <f t="shared" si="556"/>
        <v>Level 1</v>
      </c>
      <c r="BH190" s="29" t="str">
        <f t="shared" si="55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1">
      <c r="A191" s="27" t="s">
        <v>598</v>
      </c>
      <c r="B191" s="28" t="str">
        <f t="shared" si="2"/>
        <v>S N MEGHANA</v>
      </c>
      <c r="C191" s="27" t="s">
        <v>599</v>
      </c>
      <c r="D191" s="29" t="b">
        <v>0</v>
      </c>
      <c r="E191" s="26" t="b">
        <v>1</v>
      </c>
      <c r="F191" s="26" t="b">
        <v>1</v>
      </c>
      <c r="G191" s="29">
        <v>3.0</v>
      </c>
      <c r="L191" s="42">
        <f t="shared" si="558"/>
        <v>0</v>
      </c>
      <c r="M191" s="42">
        <f t="shared" si="559"/>
        <v>0</v>
      </c>
      <c r="N191" s="42">
        <f t="shared" si="560"/>
        <v>0</v>
      </c>
      <c r="O191" s="42">
        <f t="shared" si="561"/>
        <v>0</v>
      </c>
      <c r="P191" s="42">
        <f t="shared" si="562"/>
        <v>0</v>
      </c>
      <c r="S191" s="26" t="s">
        <v>558</v>
      </c>
      <c r="T191" s="26">
        <v>3.0</v>
      </c>
      <c r="U191" s="42">
        <v>4.0</v>
      </c>
      <c r="V191" s="42">
        <v>5.0</v>
      </c>
      <c r="W191" s="44">
        <v>3.0</v>
      </c>
      <c r="X191" s="44">
        <v>2.0</v>
      </c>
      <c r="Y191" s="44">
        <v>3.0</v>
      </c>
      <c r="Z191" s="44">
        <v>0.0</v>
      </c>
      <c r="AA191" s="44">
        <v>2.0</v>
      </c>
      <c r="AB191" s="44">
        <v>3.0</v>
      </c>
      <c r="AC191" s="30">
        <f t="shared" si="540"/>
        <v>12</v>
      </c>
      <c r="AD191" s="30">
        <f t="shared" si="541"/>
        <v>8</v>
      </c>
      <c r="AE191" s="30">
        <f t="shared" si="542"/>
        <v>5</v>
      </c>
      <c r="AF191" s="30">
        <f t="shared" si="543"/>
        <v>25</v>
      </c>
      <c r="AG191" s="4" t="str">
        <f t="shared" si="544"/>
        <v>L2 - Above Average</v>
      </c>
      <c r="AH191" s="4" t="str">
        <f t="shared" si="545"/>
        <v>L3 - Exceptional</v>
      </c>
      <c r="AI191" s="4" t="str">
        <f t="shared" si="546"/>
        <v>L2 - Above Average</v>
      </c>
      <c r="AJ191" s="4" t="str">
        <f t="shared" si="547"/>
        <v>L2 - Above Average</v>
      </c>
      <c r="AK191" s="4" t="str">
        <f t="shared" si="548"/>
        <v>Outstanding verbal skills! Your ability to understand, interpret, and express ideas through words is exceptional. Keep pushing the limits to master even more advanced language tasks.</v>
      </c>
      <c r="AL191" s="4" t="str">
        <f t="shared" ref="AL191:AM191" si="563">SWITCH(AI191,"L1 -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91" s="4" t="str">
        <f t="shared" si="563"/>
        <v>You’ve demonstrated a solid grasp of quantitative reasoning and problem-solving. Keep refining your skills for even greater efficiency and speed in tackling complex problems.</v>
      </c>
      <c r="AN191" s="4" t="str">
        <f t="shared" si="550"/>
        <v>You have a strong foundation and are performing well across all categories. Keep up the great work and aim for continuous improvement to achieve even higher levels of performance.</v>
      </c>
      <c r="AO191" s="44" t="s">
        <v>600</v>
      </c>
      <c r="AP191" s="44">
        <v>2.0</v>
      </c>
      <c r="AQ191" s="44">
        <v>0.0</v>
      </c>
      <c r="AR191" s="44">
        <v>7.0</v>
      </c>
      <c r="AS191" s="44">
        <v>4.0</v>
      </c>
      <c r="AT191" s="44">
        <v>13.0</v>
      </c>
      <c r="AU191" s="44">
        <v>3.25</v>
      </c>
      <c r="AV191" s="31" t="str">
        <f t="shared" si="551"/>
        <v>L2 - GCC</v>
      </c>
      <c r="AW191" s="32" t="str">
        <f t="shared" si="14"/>
        <v>L2</v>
      </c>
      <c r="AX191" s="32" t="str">
        <f t="shared" si="15"/>
        <v>GCC</v>
      </c>
      <c r="AY191" s="26" t="str">
        <f t="shared" si="552"/>
        <v>Roles in GCCs, GSIs or mid-tier product companies.</v>
      </c>
      <c r="AZ191" s="26" t="str">
        <f t="shared" si="553"/>
        <v>Your solid understanding of algorithms and data structures fits roles like Backend Developer or Application Engineer.</v>
      </c>
      <c r="BA191" s="45">
        <v>0.0</v>
      </c>
      <c r="BB191" s="46">
        <v>0.0</v>
      </c>
      <c r="BC191" s="47">
        <v>0.0</v>
      </c>
      <c r="BD191" s="48">
        <v>0.0</v>
      </c>
      <c r="BE191" s="37">
        <f t="shared" si="16"/>
        <v>0</v>
      </c>
      <c r="BF191" s="44">
        <v>0.0</v>
      </c>
      <c r="BG191" s="29" t="str">
        <f t="shared" si="556"/>
        <v>Level 1</v>
      </c>
      <c r="BH191" s="29" t="str">
        <f t="shared" si="55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2">
      <c r="A192" s="27" t="s">
        <v>601</v>
      </c>
      <c r="B192" s="28" t="str">
        <f t="shared" si="2"/>
        <v>SHRIDHAR AGASIMANI</v>
      </c>
      <c r="C192" s="27" t="s">
        <v>602</v>
      </c>
      <c r="D192" s="29" t="b">
        <v>0</v>
      </c>
      <c r="E192" s="26" t="b">
        <v>1</v>
      </c>
      <c r="F192" s="26" t="b">
        <v>1</v>
      </c>
      <c r="G192" s="29">
        <v>0.0</v>
      </c>
      <c r="S192" s="26" t="s">
        <v>558</v>
      </c>
      <c r="T192" s="26">
        <v>0.0</v>
      </c>
      <c r="U192" s="42">
        <v>2.0</v>
      </c>
      <c r="V192" s="42">
        <v>6.0</v>
      </c>
      <c r="W192" s="44">
        <v>2.0</v>
      </c>
      <c r="X192" s="44">
        <v>2.0</v>
      </c>
      <c r="Y192" s="44">
        <v>0.0</v>
      </c>
      <c r="Z192" s="44">
        <v>0.0</v>
      </c>
      <c r="AA192" s="44">
        <v>2.0</v>
      </c>
      <c r="AB192" s="44">
        <v>3.0</v>
      </c>
      <c r="AC192" s="30">
        <f t="shared" si="540"/>
        <v>8</v>
      </c>
      <c r="AD192" s="30">
        <f t="shared" si="541"/>
        <v>4</v>
      </c>
      <c r="AE192" s="30">
        <f t="shared" si="542"/>
        <v>5</v>
      </c>
      <c r="AF192" s="30">
        <f t="shared" si="543"/>
        <v>17</v>
      </c>
      <c r="AG192" s="4" t="str">
        <f t="shared" si="544"/>
        <v>L2 - Above Average</v>
      </c>
      <c r="AH192" s="4" t="str">
        <f t="shared" si="545"/>
        <v>L2 - Above Average</v>
      </c>
      <c r="AI192" s="4" t="str">
        <f t="shared" si="546"/>
        <v>L1 - Below Average</v>
      </c>
      <c r="AJ192" s="4" t="str">
        <f t="shared" si="547"/>
        <v>L2 - Above Average</v>
      </c>
      <c r="AK192" s="4" t="str">
        <f t="shared" si="548"/>
        <v>You’ve displayed strong verbal reasoning abilities, understanding complex texts and articulating ideas clearly. Continue to expand your vocabulary and comprehension to stay sharp.</v>
      </c>
      <c r="AL192" s="4" t="str">
        <f t="shared" ref="AL192:AM192" si="564">SWITCH(AI192,"L1 -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92" s="4" t="str">
        <f t="shared" si="564"/>
        <v>You’ve demonstrated a solid grasp of quantitative reasoning and problem-solving. Keep refining your skills for even greater efficiency and speed in tackling complex problems.</v>
      </c>
      <c r="AN192" s="4" t="str">
        <f t="shared" si="550"/>
        <v>You have a strong foundation and are performing well across all categories. Keep up the great work and aim for continuous improvement to achieve even higher levels of performance.</v>
      </c>
      <c r="AO192" s="44" t="s">
        <v>603</v>
      </c>
      <c r="AP192" s="44">
        <v>7.0</v>
      </c>
      <c r="AQ192" s="44">
        <v>6.0</v>
      </c>
      <c r="AR192" s="44">
        <v>8.0</v>
      </c>
      <c r="AS192" s="44">
        <v>6.0</v>
      </c>
      <c r="AT192" s="44">
        <v>27.0</v>
      </c>
      <c r="AU192" s="44">
        <v>6.75</v>
      </c>
      <c r="AV192" s="31" t="str">
        <f t="shared" si="551"/>
        <v>L1 - MAANG</v>
      </c>
      <c r="AW192" s="32" t="str">
        <f t="shared" si="14"/>
        <v>L1</v>
      </c>
      <c r="AX192" s="32" t="str">
        <f t="shared" si="15"/>
        <v>MAANG</v>
      </c>
      <c r="AY192" s="26" t="str">
        <f t="shared" si="552"/>
        <v>Top-tier companies like MAANG and high-performing teams in GCCs. </v>
      </c>
      <c r="AZ192" s="26" t="str">
        <f t="shared" si="553"/>
        <v>Your advanced knowledge makes you ideal for roles like Software Engineer, Algorithm Developer, or Data Scientist in challenging, high-impact environments.</v>
      </c>
      <c r="BA192" s="45">
        <v>0.0</v>
      </c>
      <c r="BB192" s="46">
        <v>0.0</v>
      </c>
      <c r="BC192" s="47">
        <v>0.0</v>
      </c>
      <c r="BD192" s="48">
        <v>0.0</v>
      </c>
      <c r="BE192" s="37">
        <f t="shared" si="16"/>
        <v>0</v>
      </c>
      <c r="BF192" s="44">
        <v>0.0</v>
      </c>
      <c r="BG192" s="29" t="str">
        <f t="shared" si="556"/>
        <v>Level 1</v>
      </c>
      <c r="BH192" s="29" t="str">
        <f t="shared" si="55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3">
      <c r="A193" s="28" t="s">
        <v>604</v>
      </c>
      <c r="B193" s="28" t="str">
        <f t="shared" si="2"/>
        <v>SANJANA L</v>
      </c>
      <c r="C193" s="28" t="s">
        <v>605</v>
      </c>
      <c r="D193" s="26" t="b">
        <v>1</v>
      </c>
      <c r="E193" s="29" t="b">
        <v>0</v>
      </c>
      <c r="F193" s="29" t="b">
        <v>0</v>
      </c>
      <c r="G193" s="26">
        <v>5.0</v>
      </c>
      <c r="H193" s="26">
        <v>4.0</v>
      </c>
      <c r="I193" s="26">
        <v>6.0</v>
      </c>
      <c r="J193" s="26">
        <v>7.0</v>
      </c>
      <c r="K193" s="26">
        <v>3.0</v>
      </c>
      <c r="L193" s="42">
        <f t="shared" ref="L193:L195" si="565">SUM(H193:K193)</f>
        <v>20</v>
      </c>
      <c r="M193" s="42">
        <f t="shared" ref="M193:M195" si="566">IFERROR(ROUND((H193/L193)*100, 0), 0)
</f>
        <v>20</v>
      </c>
      <c r="N193" s="42">
        <f t="shared" ref="N193:N195" si="567">IFERROR(ROUND((I193/L193)*100, 0), 0)
</f>
        <v>30</v>
      </c>
      <c r="O193" s="42">
        <f t="shared" ref="O193:O195" si="568">IFERROR(ROUND((J193/L193)*100, 0), 0)
</f>
        <v>35</v>
      </c>
      <c r="P193" s="42">
        <f t="shared" ref="P193:P195" si="569">IFERROR(ROUND((J193/L193)*100, 0), 0)
</f>
        <v>35</v>
      </c>
      <c r="Q193" s="26" t="s">
        <v>81</v>
      </c>
      <c r="R193" s="26" t="s">
        <v>82</v>
      </c>
      <c r="AF193" s="30"/>
      <c r="AG193" s="4"/>
      <c r="AH193" s="4"/>
      <c r="AI193" s="4"/>
      <c r="AJ193" s="4"/>
      <c r="AK193" s="4"/>
      <c r="AL193" s="4"/>
      <c r="AM193" s="4"/>
      <c r="AN193" s="4"/>
      <c r="AV193" s="31"/>
      <c r="AW193" s="32" t="str">
        <f t="shared" si="14"/>
        <v>-</v>
      </c>
      <c r="AX193" s="32" t="str">
        <f t="shared" si="15"/>
        <v>-</v>
      </c>
      <c r="BA193" s="33"/>
      <c r="BB193" s="34"/>
      <c r="BC193" s="35"/>
      <c r="BD193" s="36">
        <v>0.0</v>
      </c>
      <c r="BE193" s="37">
        <f t="shared" si="16"/>
        <v>0</v>
      </c>
    </row>
    <row r="194">
      <c r="A194" s="28" t="s">
        <v>606</v>
      </c>
      <c r="B194" s="28" t="str">
        <f t="shared" si="2"/>
        <v>SHAIK SAADUDDIN</v>
      </c>
      <c r="C194" s="28" t="s">
        <v>607</v>
      </c>
      <c r="D194" s="26" t="b">
        <v>1</v>
      </c>
      <c r="E194" s="29" t="b">
        <v>0</v>
      </c>
      <c r="F194" s="29" t="b">
        <v>0</v>
      </c>
      <c r="G194" s="26">
        <v>5.0</v>
      </c>
      <c r="H194" s="26">
        <v>6.0</v>
      </c>
      <c r="I194" s="26">
        <v>6.0</v>
      </c>
      <c r="J194" s="26">
        <v>7.0</v>
      </c>
      <c r="K194" s="26">
        <v>3.0</v>
      </c>
      <c r="L194" s="42">
        <f t="shared" si="565"/>
        <v>22</v>
      </c>
      <c r="M194" s="42">
        <f t="shared" si="566"/>
        <v>27</v>
      </c>
      <c r="N194" s="42">
        <f t="shared" si="567"/>
        <v>27</v>
      </c>
      <c r="O194" s="42">
        <f t="shared" si="568"/>
        <v>32</v>
      </c>
      <c r="P194" s="42">
        <f t="shared" si="569"/>
        <v>32</v>
      </c>
      <c r="Q194" s="26" t="s">
        <v>215</v>
      </c>
      <c r="R194" s="26" t="s">
        <v>216</v>
      </c>
      <c r="AF194" s="30"/>
      <c r="AG194" s="4"/>
      <c r="AH194" s="4"/>
      <c r="AI194" s="4"/>
      <c r="AJ194" s="4"/>
      <c r="AK194" s="4"/>
      <c r="AL194" s="4"/>
      <c r="AM194" s="4"/>
      <c r="AN194" s="4"/>
      <c r="AV194" s="31"/>
      <c r="AW194" s="32" t="str">
        <f t="shared" si="14"/>
        <v>-</v>
      </c>
      <c r="AX194" s="32" t="str">
        <f t="shared" si="15"/>
        <v>-</v>
      </c>
      <c r="BA194" s="33"/>
      <c r="BB194" s="34"/>
      <c r="BC194" s="35"/>
      <c r="BD194" s="36">
        <v>0.0</v>
      </c>
      <c r="BE194" s="37">
        <f t="shared" si="16"/>
        <v>0</v>
      </c>
    </row>
    <row r="195">
      <c r="A195" s="28" t="s">
        <v>608</v>
      </c>
      <c r="B195" s="28" t="str">
        <f t="shared" si="2"/>
        <v>SINCHANA R</v>
      </c>
      <c r="C195" s="28" t="s">
        <v>609</v>
      </c>
      <c r="D195" s="26" t="b">
        <v>1</v>
      </c>
      <c r="E195" s="29" t="b">
        <v>0</v>
      </c>
      <c r="F195" s="29" t="b">
        <v>0</v>
      </c>
      <c r="G195" s="26">
        <v>5.0</v>
      </c>
      <c r="H195" s="26">
        <v>5.0</v>
      </c>
      <c r="I195" s="26">
        <v>6.0</v>
      </c>
      <c r="J195" s="26">
        <v>7.0</v>
      </c>
      <c r="K195" s="26">
        <v>3.0</v>
      </c>
      <c r="L195" s="42">
        <f t="shared" si="565"/>
        <v>21</v>
      </c>
      <c r="M195" s="42">
        <f t="shared" si="566"/>
        <v>24</v>
      </c>
      <c r="N195" s="42">
        <f t="shared" si="567"/>
        <v>29</v>
      </c>
      <c r="O195" s="42">
        <f t="shared" si="568"/>
        <v>33</v>
      </c>
      <c r="P195" s="42">
        <f t="shared" si="569"/>
        <v>33</v>
      </c>
      <c r="Q195" s="26" t="s">
        <v>81</v>
      </c>
      <c r="R195" s="50" t="s">
        <v>82</v>
      </c>
      <c r="S195" s="26" t="s">
        <v>164</v>
      </c>
      <c r="AF195" s="30"/>
      <c r="AG195" s="4"/>
      <c r="AH195" s="4"/>
      <c r="AI195" s="4"/>
      <c r="AJ195" s="4"/>
      <c r="AK195" s="4"/>
      <c r="AL195" s="4"/>
      <c r="AM195" s="4"/>
      <c r="AN195" s="4"/>
      <c r="AV195" s="31"/>
      <c r="AW195" s="32" t="str">
        <f t="shared" si="14"/>
        <v>-</v>
      </c>
      <c r="AX195" s="32" t="str">
        <f t="shared" si="15"/>
        <v>-</v>
      </c>
      <c r="BA195" s="33"/>
      <c r="BB195" s="34"/>
      <c r="BC195" s="35"/>
      <c r="BD195" s="36">
        <v>0.0</v>
      </c>
      <c r="BE195" s="37">
        <f t="shared" si="16"/>
        <v>0</v>
      </c>
    </row>
    <row r="196">
      <c r="A196" s="27" t="s">
        <v>610</v>
      </c>
      <c r="B196" s="28" t="str">
        <f t="shared" si="2"/>
        <v>VAIBHAV S</v>
      </c>
      <c r="C196" s="27" t="s">
        <v>611</v>
      </c>
      <c r="D196" s="29" t="b">
        <v>0</v>
      </c>
      <c r="E196" s="26" t="b">
        <v>1</v>
      </c>
      <c r="F196" s="26" t="b">
        <v>1</v>
      </c>
      <c r="G196" s="29">
        <v>0.0</v>
      </c>
      <c r="S196" s="26" t="s">
        <v>558</v>
      </c>
      <c r="T196" s="26">
        <v>0.0</v>
      </c>
      <c r="U196" s="42">
        <v>6.0</v>
      </c>
      <c r="V196" s="42">
        <v>3.0</v>
      </c>
      <c r="W196" s="44">
        <v>0.0</v>
      </c>
      <c r="X196" s="44">
        <v>4.0</v>
      </c>
      <c r="Y196" s="44">
        <v>3.0</v>
      </c>
      <c r="Z196" s="44">
        <v>0.0</v>
      </c>
      <c r="AA196" s="44">
        <v>0.0</v>
      </c>
      <c r="AB196" s="44">
        <v>3.0</v>
      </c>
      <c r="AC196" s="30">
        <f>T196+U196+V196</f>
        <v>9</v>
      </c>
      <c r="AD196" s="30">
        <f>W196+X196+Y196</f>
        <v>7</v>
      </c>
      <c r="AE196" s="30">
        <f>Z196+AA196+AB196</f>
        <v>3</v>
      </c>
      <c r="AF196" s="30">
        <f>SUM(T196:AB196)</f>
        <v>19</v>
      </c>
      <c r="AG196" s="4" t="str">
        <f>IF(AF196&lt;=8, "L1 - Below Average", IF(AF196&lt;=26, "L2 - Above Average", IF(AF196&lt;=50, "L3 - Exceptional", "Out of Range")))</f>
        <v>L2 - Above Average</v>
      </c>
      <c r="AH196" s="4" t="str">
        <f>IF((T196+U196+V196)&lt;=3, "L1 - Below Average", IF((T196+U196+V196)&lt;=11, "L2 - Above Average", IF((T196+U196+V196)&lt;=17, "L3 - Exceptional", "Out of Range")))</f>
        <v>L2 - Above Average</v>
      </c>
      <c r="AI196" s="4" t="str">
        <f>IF((W196+X196+Y196)&lt;=5, "L1 - Below Average", IF((W196+X196+Y196)&lt;=9, "L2 - Above Average", IF((W196+X196+Y196)&lt;=15, "L3 - Exceptional", "Out of Range")))</f>
        <v>L2 - Above Average</v>
      </c>
      <c r="AJ196" s="4" t="str">
        <f>IF((Z196+AA196+AB196)&lt;=4, "L1 - Below Average", IF((Z196+AA196+AB196)&lt;=6, "L2 - Above Average", IF((Z196+AA196+AB196)&lt;=18, "L3 - Exceptional", "Out of Range")))</f>
        <v>L1 - Below Average</v>
      </c>
      <c r="AK196" s="4" t="str">
        <f>SWITCH(AH196,"L1 -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96" s="4" t="str">
        <f t="shared" ref="AL196:AM196" si="570">SWITCH(AI196,"L1 -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96" s="4" t="str">
        <f t="shared" si="570"/>
        <v>Your performance indicates that there’s room for improvement in understanding and applying quantitative concepts. With more practice, you can strengthen your skills in this area.</v>
      </c>
      <c r="AN196" s="4" t="str">
        <f>SWITCH(AG196,"L1 -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96" s="44" t="s">
        <v>612</v>
      </c>
      <c r="AP196" s="44">
        <v>4.0</v>
      </c>
      <c r="AQ196" s="44">
        <v>2.0</v>
      </c>
      <c r="AR196" s="44">
        <v>7.0</v>
      </c>
      <c r="AS196" s="44">
        <v>3.0</v>
      </c>
      <c r="AT196" s="44">
        <v>16.0</v>
      </c>
      <c r="AU196" s="44">
        <v>4.0</v>
      </c>
      <c r="AV196" s="31" t="str">
        <f>IF(AU196&lt;=1, "L4 - Basics", IF(AU196&lt;=3, "L3 - GSI", IF(AU196&lt;=6, "L2 - GCC", "L1 - MAANG")))</f>
        <v>L2 - GCC</v>
      </c>
      <c r="AW196" s="32" t="str">
        <f t="shared" si="14"/>
        <v>L2</v>
      </c>
      <c r="AX196" s="32" t="str">
        <f t="shared" si="15"/>
        <v>GCC</v>
      </c>
      <c r="AY196" s="26" t="str">
        <f>SWITCH(AV196,"L1 -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96" s="26" t="str">
        <f>SWITCH(AV196,"L1 -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96" s="45">
        <v>0.0</v>
      </c>
      <c r="BB196" s="46">
        <v>0.0</v>
      </c>
      <c r="BC196" s="47">
        <v>0.0</v>
      </c>
      <c r="BD196" s="48">
        <v>0.0</v>
      </c>
      <c r="BE196" s="37">
        <f t="shared" si="16"/>
        <v>0</v>
      </c>
      <c r="BF196" s="44">
        <v>0.0</v>
      </c>
      <c r="BG196" s="29" t="str">
        <f>if(BF196&lt;=6,"Level 1", if(AR195&lt;=22,"Level 2",IF(AR195&lt;=43,"Level 3","Level 4")))</f>
        <v>Level 1</v>
      </c>
      <c r="BH196" s="29" t="str">
        <f>SWITCH(BG196,"Level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7">
      <c r="A197" s="28" t="s">
        <v>613</v>
      </c>
      <c r="B197" s="28" t="str">
        <f t="shared" si="2"/>
        <v>VANITHA S L</v>
      </c>
      <c r="C197" s="28" t="s">
        <v>614</v>
      </c>
      <c r="D197" s="26" t="b">
        <v>1</v>
      </c>
      <c r="E197" s="29" t="b">
        <v>0</v>
      </c>
      <c r="F197" s="29" t="b">
        <v>0</v>
      </c>
      <c r="G197" s="26">
        <v>5.0</v>
      </c>
      <c r="H197" s="26">
        <v>5.0</v>
      </c>
      <c r="I197" s="26">
        <v>6.0</v>
      </c>
      <c r="J197" s="26">
        <v>7.0</v>
      </c>
      <c r="K197" s="26">
        <v>3.0</v>
      </c>
      <c r="L197" s="42">
        <f t="shared" ref="L197:L204" si="571">SUM(H197:K197)</f>
        <v>21</v>
      </c>
      <c r="M197" s="42">
        <f t="shared" ref="M197:M204" si="572">IFERROR(ROUND((H197/L197)*100, 0), 0)
</f>
        <v>24</v>
      </c>
      <c r="N197" s="42">
        <f t="shared" ref="N197:N204" si="573">IFERROR(ROUND((I197/L197)*100, 0), 0)
</f>
        <v>29</v>
      </c>
      <c r="O197" s="42">
        <f t="shared" ref="O197:O204" si="574">IFERROR(ROUND((J197/L197)*100, 0), 0)
</f>
        <v>33</v>
      </c>
      <c r="P197" s="42">
        <f t="shared" ref="P197:P204" si="575">IFERROR(ROUND((J197/L197)*100, 0), 0)
</f>
        <v>33</v>
      </c>
      <c r="Q197" s="26" t="s">
        <v>81</v>
      </c>
      <c r="R197" s="50" t="s">
        <v>82</v>
      </c>
      <c r="S197" s="26" t="s">
        <v>164</v>
      </c>
      <c r="AF197" s="30"/>
      <c r="AG197" s="4"/>
      <c r="AH197" s="4"/>
      <c r="AI197" s="4"/>
      <c r="AJ197" s="4"/>
      <c r="AK197" s="4"/>
      <c r="AL197" s="4"/>
      <c r="AM197" s="4"/>
      <c r="AN197" s="4"/>
      <c r="AV197" s="31"/>
      <c r="AW197" s="32" t="str">
        <f t="shared" si="14"/>
        <v>-</v>
      </c>
      <c r="AX197" s="32" t="str">
        <f t="shared" si="15"/>
        <v>-</v>
      </c>
      <c r="BA197" s="33"/>
      <c r="BB197" s="34"/>
      <c r="BC197" s="35"/>
      <c r="BD197" s="36">
        <v>0.0</v>
      </c>
      <c r="BE197" s="37">
        <f t="shared" si="16"/>
        <v>0</v>
      </c>
    </row>
    <row r="198">
      <c r="A198" s="27" t="s">
        <v>615</v>
      </c>
      <c r="B198" s="28" t="str">
        <f t="shared" si="2"/>
        <v>DEEKSHITH.A</v>
      </c>
      <c r="C198" s="27" t="s">
        <v>616</v>
      </c>
      <c r="D198" s="29" t="b">
        <v>0</v>
      </c>
      <c r="E198" s="26" t="b">
        <v>1</v>
      </c>
      <c r="F198" s="26" t="b">
        <v>1</v>
      </c>
      <c r="G198" s="29">
        <v>1.0</v>
      </c>
      <c r="L198" s="42">
        <f t="shared" si="571"/>
        <v>0</v>
      </c>
      <c r="M198" s="42">
        <f t="shared" si="572"/>
        <v>0</v>
      </c>
      <c r="N198" s="42">
        <f t="shared" si="573"/>
        <v>0</v>
      </c>
      <c r="O198" s="42">
        <f t="shared" si="574"/>
        <v>0</v>
      </c>
      <c r="P198" s="42">
        <f t="shared" si="575"/>
        <v>0</v>
      </c>
      <c r="S198" s="26" t="s">
        <v>164</v>
      </c>
      <c r="T198" s="26">
        <v>1.0</v>
      </c>
      <c r="U198" s="42">
        <v>2.0</v>
      </c>
      <c r="V198" s="42">
        <v>5.0</v>
      </c>
      <c r="W198" s="44">
        <v>2.0</v>
      </c>
      <c r="X198" s="44">
        <v>2.0</v>
      </c>
      <c r="Y198" s="44">
        <v>0.0</v>
      </c>
      <c r="Z198" s="44">
        <v>0.0</v>
      </c>
      <c r="AA198" s="44">
        <v>4.0</v>
      </c>
      <c r="AB198" s="44">
        <v>3.0</v>
      </c>
      <c r="AC198" s="30">
        <f t="shared" ref="AC198:AC201" si="577">T198+U198+V198</f>
        <v>8</v>
      </c>
      <c r="AD198" s="30">
        <f t="shared" ref="AD198:AD201" si="578">W198+X198+Y198</f>
        <v>4</v>
      </c>
      <c r="AE198" s="30">
        <f t="shared" ref="AE198:AE201" si="579">Z198+AA198+AB198</f>
        <v>7</v>
      </c>
      <c r="AF198" s="30">
        <f t="shared" ref="AF198:AF201" si="580">SUM(T198:AB198)</f>
        <v>19</v>
      </c>
      <c r="AG198" s="4" t="str">
        <f t="shared" ref="AG198:AG201" si="581">IF(AF198&lt;=8, "L1 - Below Average", IF(AF198&lt;=26, "L2 - Above Average", IF(AF198&lt;=50, "L3 - Exceptional", "Out of Range")))</f>
        <v>L2 - Above Average</v>
      </c>
      <c r="AH198" s="4" t="str">
        <f t="shared" ref="AH198:AH201" si="582">IF((T198+U198+V198)&lt;=3, "L1 - Below Average", IF((T198+U198+V198)&lt;=11, "L2 - Above Average", IF((T198+U198+V198)&lt;=17, "L3 - Exceptional", "Out of Range")))</f>
        <v>L2 - Above Average</v>
      </c>
      <c r="AI198" s="4" t="str">
        <f t="shared" ref="AI198:AI201" si="583">IF((W198+X198+Y198)&lt;=5, "L1 - Below Average", IF((W198+X198+Y198)&lt;=9, "L2 - Above Average", IF((W198+X198+Y198)&lt;=15, "L3 - Exceptional", "Out of Range")))</f>
        <v>L1 - Below Average</v>
      </c>
      <c r="AJ198" s="4" t="str">
        <f t="shared" ref="AJ198:AJ201" si="584">IF((Z198+AA198+AB198)&lt;=4, "L1 - Below Average", IF((Z198+AA198+AB198)&lt;=6, "L2 - Above Average", IF((Z198+AA198+AB198)&lt;=18, "L3 - Exceptional", "Out of Range")))</f>
        <v>L3 - Exceptional</v>
      </c>
      <c r="AK198" s="4" t="str">
        <f t="shared" ref="AK198:AK201" si="585">SWITCH(AH198,"L1 -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98" s="4" t="str">
        <f t="shared" ref="AL198:AM198" si="576">SWITCH(AI198,"L1 -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98" s="4" t="str">
        <f t="shared" si="576"/>
        <v>Excellent work! You have shown exceptional aptitude in quantitative reasoning, tackling problems with ease and accuracy. Keep up the great work, and challenge yourself further to stay ahead.</v>
      </c>
      <c r="AN198" s="4" t="str">
        <f t="shared" ref="AN198:AN201" si="587">SWITCH(AG198,"L1 -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98" s="44" t="s">
        <v>617</v>
      </c>
      <c r="AP198" s="44">
        <v>3.0</v>
      </c>
      <c r="AQ198" s="44">
        <v>6.0</v>
      </c>
      <c r="AR198" s="44">
        <v>10.0</v>
      </c>
      <c r="AS198" s="44">
        <v>7.0</v>
      </c>
      <c r="AT198" s="44">
        <v>26.0</v>
      </c>
      <c r="AU198" s="44">
        <v>6.5</v>
      </c>
      <c r="AV198" s="31" t="str">
        <f t="shared" ref="AV198:AV199" si="588">IF(AU198&lt;=1, "L4 - Basics", IF(AU198&lt;=3, "L3 - GSI", IF(AU198&lt;=6, "L2 - GCC", "L1 - MAANG")))</f>
        <v>L1 - MAANG</v>
      </c>
      <c r="AW198" s="32" t="str">
        <f t="shared" si="14"/>
        <v>L1</v>
      </c>
      <c r="AX198" s="32" t="str">
        <f t="shared" si="15"/>
        <v>MAANG</v>
      </c>
      <c r="AY198" s="26" t="str">
        <f t="shared" ref="AY198:AY199" si="589">SWITCH(AV198,"L1 -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98" s="26" t="str">
        <f t="shared" ref="AZ198:AZ199" si="590">SWITCH(AV198,"L1 -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98" s="45">
        <v>0.0</v>
      </c>
      <c r="BB198" s="46">
        <v>0.0</v>
      </c>
      <c r="BC198" s="47">
        <v>0.0</v>
      </c>
      <c r="BD198" s="48">
        <v>0.0</v>
      </c>
      <c r="BE198" s="37">
        <f t="shared" si="16"/>
        <v>0</v>
      </c>
      <c r="BF198" s="44">
        <v>0.0</v>
      </c>
      <c r="BG198" s="29" t="str">
        <f>if(BF198&lt;=6,"Level 1", if(#REF!&lt;=22,"Level 2",IF(#REF!&lt;=43,"Level 3","Level 4")))</f>
        <v>Level 1</v>
      </c>
      <c r="BH198" s="29" t="str">
        <f t="shared" ref="BH198:BH199" si="591">SWITCH(BG198,"Level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99">
      <c r="A199" s="27" t="s">
        <v>618</v>
      </c>
      <c r="B199" s="28" t="str">
        <f t="shared" si="2"/>
        <v>MADAN A</v>
      </c>
      <c r="C199" s="27" t="s">
        <v>619</v>
      </c>
      <c r="D199" s="29" t="b">
        <v>0</v>
      </c>
      <c r="E199" s="26" t="b">
        <v>1</v>
      </c>
      <c r="F199" s="26" t="b">
        <v>1</v>
      </c>
      <c r="G199" s="29">
        <v>1.0</v>
      </c>
      <c r="L199" s="42">
        <f t="shared" si="571"/>
        <v>0</v>
      </c>
      <c r="M199" s="42">
        <f t="shared" si="572"/>
        <v>0</v>
      </c>
      <c r="N199" s="42">
        <f t="shared" si="573"/>
        <v>0</v>
      </c>
      <c r="O199" s="42">
        <f t="shared" si="574"/>
        <v>0</v>
      </c>
      <c r="P199" s="42">
        <f t="shared" si="575"/>
        <v>0</v>
      </c>
      <c r="S199" s="26" t="s">
        <v>164</v>
      </c>
      <c r="T199" s="26">
        <v>1.0</v>
      </c>
      <c r="U199" s="42">
        <v>4.0</v>
      </c>
      <c r="V199" s="42">
        <v>8.0</v>
      </c>
      <c r="W199" s="44">
        <v>2.0</v>
      </c>
      <c r="X199" s="44">
        <v>0.0</v>
      </c>
      <c r="Y199" s="44">
        <v>0.0</v>
      </c>
      <c r="Z199" s="44">
        <v>0.0</v>
      </c>
      <c r="AA199" s="44">
        <v>2.0</v>
      </c>
      <c r="AB199" s="44">
        <v>0.0</v>
      </c>
      <c r="AC199" s="30">
        <f t="shared" si="577"/>
        <v>13</v>
      </c>
      <c r="AD199" s="30">
        <f t="shared" si="578"/>
        <v>2</v>
      </c>
      <c r="AE199" s="30">
        <f t="shared" si="579"/>
        <v>2</v>
      </c>
      <c r="AF199" s="30">
        <f t="shared" si="580"/>
        <v>17</v>
      </c>
      <c r="AG199" s="4" t="str">
        <f t="shared" si="581"/>
        <v>L2 - Above Average</v>
      </c>
      <c r="AH199" s="4" t="str">
        <f t="shared" si="582"/>
        <v>L3 - Exceptional</v>
      </c>
      <c r="AI199" s="4" t="str">
        <f t="shared" si="583"/>
        <v>L1 - Below Average</v>
      </c>
      <c r="AJ199" s="4" t="str">
        <f t="shared" si="584"/>
        <v>L1 - Below Average</v>
      </c>
      <c r="AK199" s="4" t="str">
        <f t="shared" si="585"/>
        <v>Outstanding verbal skills! Your ability to understand, interpret, and express ideas through words is exceptional. Keep pushing the limits to master even more advanced language tasks.</v>
      </c>
      <c r="AL199" s="4" t="str">
        <f t="shared" ref="AL199:AM199" si="586">SWITCH(AI199,"L1 -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99" s="4" t="str">
        <f t="shared" si="586"/>
        <v>Your performance indicates that there’s room for improvement in understanding and applying quantitative concepts. With more practice, you can strengthen your skills in this area.</v>
      </c>
      <c r="AN199" s="4" t="str">
        <f t="shared" si="587"/>
        <v>You have a strong foundation and are performing well across all categories. Keep up the great work and aim for continuous improvement to achieve even higher levels of performance.</v>
      </c>
      <c r="AO199" s="44" t="s">
        <v>620</v>
      </c>
      <c r="AP199" s="44">
        <v>3.0</v>
      </c>
      <c r="AQ199" s="44">
        <v>6.0</v>
      </c>
      <c r="AR199" s="44">
        <v>10.0</v>
      </c>
      <c r="AS199" s="44">
        <v>7.0</v>
      </c>
      <c r="AT199" s="44">
        <v>26.0</v>
      </c>
      <c r="AU199" s="44">
        <v>6.5</v>
      </c>
      <c r="AV199" s="31" t="str">
        <f t="shared" si="588"/>
        <v>L1 - MAANG</v>
      </c>
      <c r="AW199" s="32" t="str">
        <f t="shared" si="14"/>
        <v>L1</v>
      </c>
      <c r="AX199" s="32" t="str">
        <f t="shared" si="15"/>
        <v>MAANG</v>
      </c>
      <c r="AY199" s="26" t="str">
        <f t="shared" si="589"/>
        <v>Top-tier companies like MAANG and high-performing teams in GCCs. </v>
      </c>
      <c r="AZ199" s="26" t="str">
        <f t="shared" si="590"/>
        <v>Your advanced knowledge makes you ideal for roles like Software Engineer, Algorithm Developer, or Data Scientist in challenging, high-impact environments.</v>
      </c>
      <c r="BA199" s="45">
        <v>0.0</v>
      </c>
      <c r="BB199" s="46">
        <v>0.0</v>
      </c>
      <c r="BC199" s="47">
        <v>0.0</v>
      </c>
      <c r="BD199" s="48">
        <v>0.0</v>
      </c>
      <c r="BE199" s="37">
        <f t="shared" si="16"/>
        <v>0</v>
      </c>
      <c r="BF199" s="44">
        <v>0.0</v>
      </c>
      <c r="BG199" s="29" t="str">
        <f>if(BF199&lt;=6,"Level 1", if(AR198&lt;=22,"Level 2",IF(AR198&lt;=43,"Level 3","Level 4")))</f>
        <v>Level 1</v>
      </c>
      <c r="BH199" s="29" t="str">
        <f t="shared" si="59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0">
      <c r="A200" s="27" t="s">
        <v>621</v>
      </c>
      <c r="B200" s="28" t="str">
        <f t="shared" si="2"/>
        <v>KUSHAL MS</v>
      </c>
      <c r="C200" s="27" t="s">
        <v>622</v>
      </c>
      <c r="D200" s="29" t="b">
        <v>0</v>
      </c>
      <c r="E200" s="26" t="b">
        <v>1</v>
      </c>
      <c r="F200" s="29" t="b">
        <v>0</v>
      </c>
      <c r="G200" s="29">
        <v>2.0</v>
      </c>
      <c r="L200" s="42">
        <f t="shared" si="571"/>
        <v>0</v>
      </c>
      <c r="M200" s="42">
        <f t="shared" si="572"/>
        <v>0</v>
      </c>
      <c r="N200" s="42">
        <f t="shared" si="573"/>
        <v>0</v>
      </c>
      <c r="O200" s="42">
        <f t="shared" si="574"/>
        <v>0</v>
      </c>
      <c r="P200" s="42">
        <f t="shared" si="575"/>
        <v>0</v>
      </c>
      <c r="S200" s="26" t="s">
        <v>164</v>
      </c>
      <c r="T200" s="26">
        <v>2.0</v>
      </c>
      <c r="U200" s="42">
        <v>2.0</v>
      </c>
      <c r="V200" s="42">
        <v>0.0</v>
      </c>
      <c r="W200" s="44">
        <v>2.0</v>
      </c>
      <c r="X200" s="44">
        <v>2.0</v>
      </c>
      <c r="Y200" s="44">
        <v>6.0</v>
      </c>
      <c r="Z200" s="44">
        <v>0.0</v>
      </c>
      <c r="AA200" s="44">
        <v>0.0</v>
      </c>
      <c r="AB200" s="44">
        <v>3.0</v>
      </c>
      <c r="AC200" s="30">
        <f t="shared" si="577"/>
        <v>4</v>
      </c>
      <c r="AD200" s="30">
        <f t="shared" si="578"/>
        <v>10</v>
      </c>
      <c r="AE200" s="30">
        <f t="shared" si="579"/>
        <v>3</v>
      </c>
      <c r="AF200" s="30">
        <f t="shared" si="580"/>
        <v>17</v>
      </c>
      <c r="AG200" s="4" t="str">
        <f t="shared" si="581"/>
        <v>L2 - Above Average</v>
      </c>
      <c r="AH200" s="4" t="str">
        <f t="shared" si="582"/>
        <v>L2 - Above Average</v>
      </c>
      <c r="AI200" s="4" t="str">
        <f t="shared" si="583"/>
        <v>L3 - Exceptional</v>
      </c>
      <c r="AJ200" s="4" t="str">
        <f t="shared" si="584"/>
        <v>L1 - Below Average</v>
      </c>
      <c r="AK200" s="4" t="str">
        <f t="shared" si="585"/>
        <v>You’ve displayed strong verbal reasoning abilities, understanding complex texts and articulating ideas clearly. Continue to expand your vocabulary and comprehension to stay sharp.</v>
      </c>
      <c r="AL200" s="4" t="str">
        <f t="shared" ref="AL200:AM200" si="592">SWITCH(AI200,"L1 -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00" s="4" t="str">
        <f t="shared" si="592"/>
        <v>Your performance indicates that there’s room for improvement in understanding and applying quantitative concepts. With more practice, you can strengthen your skills in this area.</v>
      </c>
      <c r="AN200" s="4" t="str">
        <f t="shared" si="587"/>
        <v>You have a strong foundation and are performing well across all categories. Keep up the great work and aim for continuous improvement to achieve even higher levels of performance.</v>
      </c>
      <c r="AO200" s="4"/>
      <c r="AP200" s="4"/>
      <c r="AQ200" s="4"/>
      <c r="AR200" s="4"/>
      <c r="AS200" s="4"/>
      <c r="AT200" s="4"/>
      <c r="AU200" s="4"/>
      <c r="AV200" s="59"/>
      <c r="AW200" s="32" t="str">
        <f t="shared" si="14"/>
        <v>-</v>
      </c>
      <c r="AX200" s="32" t="str">
        <f t="shared" si="15"/>
        <v>-</v>
      </c>
      <c r="AY200" s="4"/>
      <c r="AZ200" s="4"/>
      <c r="BA200" s="60"/>
      <c r="BB200" s="61"/>
      <c r="BC200" s="62"/>
      <c r="BD200" s="48">
        <v>0.0</v>
      </c>
      <c r="BE200" s="37">
        <f t="shared" si="16"/>
        <v>0</v>
      </c>
      <c r="BF200" s="4"/>
      <c r="BG200" s="4"/>
      <c r="BH200" s="4"/>
    </row>
    <row r="201">
      <c r="A201" s="27" t="s">
        <v>254</v>
      </c>
      <c r="B201" s="28" t="str">
        <f t="shared" si="2"/>
        <v>KUSHAL S</v>
      </c>
      <c r="C201" s="27" t="s">
        <v>623</v>
      </c>
      <c r="D201" s="29" t="b">
        <v>0</v>
      </c>
      <c r="E201" s="26" t="b">
        <v>1</v>
      </c>
      <c r="F201" s="29" t="b">
        <v>0</v>
      </c>
      <c r="G201" s="29">
        <v>3.0</v>
      </c>
      <c r="L201" s="42">
        <f t="shared" si="571"/>
        <v>0</v>
      </c>
      <c r="M201" s="42">
        <f t="shared" si="572"/>
        <v>0</v>
      </c>
      <c r="N201" s="42">
        <f t="shared" si="573"/>
        <v>0</v>
      </c>
      <c r="O201" s="42">
        <f t="shared" si="574"/>
        <v>0</v>
      </c>
      <c r="P201" s="42">
        <f t="shared" si="575"/>
        <v>0</v>
      </c>
      <c r="S201" s="26" t="s">
        <v>164</v>
      </c>
      <c r="T201" s="26">
        <v>3.0</v>
      </c>
      <c r="U201" s="42">
        <v>6.0</v>
      </c>
      <c r="V201" s="42">
        <v>8.0</v>
      </c>
      <c r="W201" s="44">
        <v>4.0</v>
      </c>
      <c r="X201" s="44">
        <v>4.0</v>
      </c>
      <c r="Y201" s="44">
        <v>0.0</v>
      </c>
      <c r="Z201" s="44">
        <v>0.0</v>
      </c>
      <c r="AA201" s="44">
        <v>2.0</v>
      </c>
      <c r="AB201" s="44">
        <v>6.0</v>
      </c>
      <c r="AC201" s="30">
        <f t="shared" si="577"/>
        <v>17</v>
      </c>
      <c r="AD201" s="30">
        <f t="shared" si="578"/>
        <v>8</v>
      </c>
      <c r="AE201" s="30">
        <f t="shared" si="579"/>
        <v>8</v>
      </c>
      <c r="AF201" s="30">
        <f t="shared" si="580"/>
        <v>33</v>
      </c>
      <c r="AG201" s="4" t="str">
        <f t="shared" si="581"/>
        <v>L3 - Exceptional</v>
      </c>
      <c r="AH201" s="4" t="str">
        <f t="shared" si="582"/>
        <v>L3 - Exceptional</v>
      </c>
      <c r="AI201" s="4" t="str">
        <f t="shared" si="583"/>
        <v>L2 - Above Average</v>
      </c>
      <c r="AJ201" s="4" t="str">
        <f t="shared" si="584"/>
        <v>L3 - Exceptional</v>
      </c>
      <c r="AK201" s="4" t="str">
        <f t="shared" si="585"/>
        <v>Outstanding verbal skills! Your ability to understand, interpret, and express ideas through words is exceptional. Keep pushing the limits to master even more advanced language tasks.</v>
      </c>
      <c r="AL201" s="4" t="str">
        <f t="shared" ref="AL201:AM201" si="593">SWITCH(AI201,"L1 -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01" s="4" t="str">
        <f t="shared" si="593"/>
        <v>Excellent work! You have shown exceptional aptitude in quantitative reasoning, tackling problems with ease and accuracy. Keep up the great work, and challenge yourself further to stay ahead.</v>
      </c>
      <c r="AN201" s="4" t="str">
        <f t="shared" si="587"/>
        <v>Your aptitude is exceptional across all categories! You are excelling and have the potential to perform at the highest levels. Keep challenging yourself, and consider exploring more advanced materials to maintain your performance.</v>
      </c>
      <c r="AO201" s="4"/>
      <c r="AP201" s="4"/>
      <c r="AQ201" s="4"/>
      <c r="AR201" s="4"/>
      <c r="AS201" s="4"/>
      <c r="AT201" s="4"/>
      <c r="AU201" s="4"/>
      <c r="AV201" s="59"/>
      <c r="AW201" s="32" t="str">
        <f t="shared" si="14"/>
        <v>-</v>
      </c>
      <c r="AX201" s="32" t="str">
        <f t="shared" si="15"/>
        <v>-</v>
      </c>
      <c r="AY201" s="4"/>
      <c r="AZ201" s="4"/>
      <c r="BA201" s="60"/>
      <c r="BB201" s="61"/>
      <c r="BC201" s="62"/>
      <c r="BD201" s="48">
        <v>0.0</v>
      </c>
      <c r="BE201" s="37">
        <f t="shared" si="16"/>
        <v>0</v>
      </c>
      <c r="BF201" s="4"/>
      <c r="BG201" s="4"/>
      <c r="BH201" s="4"/>
    </row>
    <row r="202">
      <c r="A202" s="28" t="s">
        <v>624</v>
      </c>
      <c r="B202" s="28" t="str">
        <f t="shared" si="2"/>
        <v>SANTHOSH D</v>
      </c>
      <c r="C202" s="28" t="s">
        <v>625</v>
      </c>
      <c r="D202" s="26" t="b">
        <v>1</v>
      </c>
      <c r="E202" s="29" t="b">
        <v>0</v>
      </c>
      <c r="F202" s="29" t="b">
        <v>0</v>
      </c>
      <c r="G202" s="26">
        <v>3.0</v>
      </c>
      <c r="H202" s="26">
        <v>3.0</v>
      </c>
      <c r="I202" s="26">
        <v>6.0</v>
      </c>
      <c r="J202" s="26">
        <v>7.0</v>
      </c>
      <c r="K202" s="26">
        <v>3.0</v>
      </c>
      <c r="L202" s="42">
        <f t="shared" si="571"/>
        <v>19</v>
      </c>
      <c r="M202" s="42">
        <f t="shared" si="572"/>
        <v>16</v>
      </c>
      <c r="N202" s="42">
        <f t="shared" si="573"/>
        <v>32</v>
      </c>
      <c r="O202" s="42">
        <f t="shared" si="574"/>
        <v>37</v>
      </c>
      <c r="P202" s="42">
        <f t="shared" si="575"/>
        <v>37</v>
      </c>
      <c r="Q202" s="26" t="s">
        <v>81</v>
      </c>
      <c r="R202" s="50" t="s">
        <v>82</v>
      </c>
      <c r="S202" s="26" t="s">
        <v>626</v>
      </c>
      <c r="AF202" s="30"/>
      <c r="AG202" s="4"/>
      <c r="AH202" s="4"/>
      <c r="AI202" s="4"/>
      <c r="AJ202" s="4"/>
      <c r="AK202" s="4"/>
      <c r="AL202" s="4"/>
      <c r="AM202" s="4"/>
      <c r="AN202" s="4"/>
      <c r="AV202" s="31"/>
      <c r="AW202" s="32" t="str">
        <f t="shared" si="14"/>
        <v>-</v>
      </c>
      <c r="AX202" s="32" t="str">
        <f t="shared" si="15"/>
        <v>-</v>
      </c>
      <c r="BA202" s="33"/>
      <c r="BB202" s="34"/>
      <c r="BC202" s="35"/>
      <c r="BD202" s="36">
        <v>0.0</v>
      </c>
      <c r="BE202" s="37">
        <f t="shared" si="16"/>
        <v>0</v>
      </c>
    </row>
    <row r="203">
      <c r="A203" s="27" t="s">
        <v>627</v>
      </c>
      <c r="B203" s="28" t="str">
        <f t="shared" si="2"/>
        <v>VINAY BS</v>
      </c>
      <c r="C203" s="27" t="s">
        <v>628</v>
      </c>
      <c r="D203" s="29" t="b">
        <v>0</v>
      </c>
      <c r="E203" s="26" t="b">
        <v>1</v>
      </c>
      <c r="F203" s="26" t="b">
        <v>1</v>
      </c>
      <c r="G203" s="29">
        <v>1.0</v>
      </c>
      <c r="L203" s="42">
        <f t="shared" si="571"/>
        <v>0</v>
      </c>
      <c r="M203" s="42">
        <f t="shared" si="572"/>
        <v>0</v>
      </c>
      <c r="N203" s="42">
        <f t="shared" si="573"/>
        <v>0</v>
      </c>
      <c r="O203" s="42">
        <f t="shared" si="574"/>
        <v>0</v>
      </c>
      <c r="P203" s="42">
        <f t="shared" si="575"/>
        <v>0</v>
      </c>
      <c r="S203" s="26" t="s">
        <v>164</v>
      </c>
      <c r="T203" s="26">
        <v>1.0</v>
      </c>
      <c r="U203" s="42">
        <v>4.0</v>
      </c>
      <c r="V203" s="42">
        <v>5.0</v>
      </c>
      <c r="W203" s="44">
        <v>4.0</v>
      </c>
      <c r="X203" s="44">
        <v>0.0</v>
      </c>
      <c r="Y203" s="44">
        <v>0.0</v>
      </c>
      <c r="Z203" s="44">
        <v>0.0</v>
      </c>
      <c r="AA203" s="44">
        <v>4.0</v>
      </c>
      <c r="AB203" s="44">
        <v>0.0</v>
      </c>
      <c r="AC203" s="30">
        <f t="shared" ref="AC203:AC204" si="595">T203+U203+V203</f>
        <v>10</v>
      </c>
      <c r="AD203" s="30">
        <f t="shared" ref="AD203:AD204" si="596">W203+X203+Y203</f>
        <v>4</v>
      </c>
      <c r="AE203" s="30">
        <f t="shared" ref="AE203:AE204" si="597">Z203+AA203+AB203</f>
        <v>4</v>
      </c>
      <c r="AF203" s="30">
        <f t="shared" ref="AF203:AF204" si="598">SUM(T203:AB203)</f>
        <v>18</v>
      </c>
      <c r="AG203" s="4" t="str">
        <f t="shared" ref="AG203:AG204" si="599">IF(AF203&lt;=8, "L1 - Below Average", IF(AF203&lt;=26, "L2 - Above Average", IF(AF203&lt;=50, "L3 - Exceptional", "Out of Range")))</f>
        <v>L2 - Above Average</v>
      </c>
      <c r="AH203" s="4" t="str">
        <f t="shared" ref="AH203:AH204" si="600">IF((T203+U203+V203)&lt;=3, "L1 - Below Average", IF((T203+U203+V203)&lt;=11, "L2 - Above Average", IF((T203+U203+V203)&lt;=17, "L3 - Exceptional", "Out of Range")))</f>
        <v>L2 - Above Average</v>
      </c>
      <c r="AI203" s="4" t="str">
        <f t="shared" ref="AI203:AI204" si="601">IF((W203+X203+Y203)&lt;=5, "L1 - Below Average", IF((W203+X203+Y203)&lt;=9, "L2 - Above Average", IF((W203+X203+Y203)&lt;=15, "L3 - Exceptional", "Out of Range")))</f>
        <v>L1 - Below Average</v>
      </c>
      <c r="AJ203" s="4" t="str">
        <f t="shared" ref="AJ203:AJ204" si="602">IF((Z203+AA203+AB203)&lt;=4, "L1 - Below Average", IF((Z203+AA203+AB203)&lt;=6, "L2 - Above Average", IF((Z203+AA203+AB203)&lt;=18, "L3 - Exceptional", "Out of Range")))</f>
        <v>L1 - Below Average</v>
      </c>
      <c r="AK203" s="4" t="str">
        <f t="shared" ref="AK203:AK204" si="603">SWITCH(AH203,"L1 -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03" s="4" t="str">
        <f t="shared" ref="AL203:AM203" si="594">SWITCH(AI203,"L1 -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03" s="4" t="str">
        <f t="shared" si="594"/>
        <v>Your performance indicates that there’s room for improvement in understanding and applying quantitative concepts. With more practice, you can strengthen your skills in this area.</v>
      </c>
      <c r="AN203" s="4" t="str">
        <f t="shared" ref="AN203:AN204" si="605">SWITCH(AG203,"L1 -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03" s="44" t="s">
        <v>629</v>
      </c>
      <c r="AP203" s="44">
        <v>6.0</v>
      </c>
      <c r="AQ203" s="44">
        <v>6.0</v>
      </c>
      <c r="AR203" s="44">
        <v>10.0</v>
      </c>
      <c r="AS203" s="44">
        <v>7.0</v>
      </c>
      <c r="AT203" s="44">
        <v>29.0</v>
      </c>
      <c r="AU203" s="44">
        <v>7.25</v>
      </c>
      <c r="AV203" s="31" t="str">
        <f t="shared" ref="AV203:AV205" si="606">IF(AU203&lt;=1, "L4 - Basics", IF(AU203&lt;=3, "L3 - GSI", IF(AU203&lt;=6, "L2 - GCC", "L1 - MAANG")))</f>
        <v>L1 - MAANG</v>
      </c>
      <c r="AW203" s="32" t="str">
        <f t="shared" si="14"/>
        <v>L1</v>
      </c>
      <c r="AX203" s="32" t="str">
        <f t="shared" si="15"/>
        <v>MAANG</v>
      </c>
      <c r="AY203" s="26" t="str">
        <f t="shared" ref="AY203:AY205" si="607">SWITCH(AV203,"L1 -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03" s="26" t="str">
        <f t="shared" ref="AZ203:AZ205" si="608">SWITCH(AV203,"L1 -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03" s="45">
        <v>0.0</v>
      </c>
      <c r="BB203" s="46">
        <v>0.0</v>
      </c>
      <c r="BC203" s="47">
        <v>0.0</v>
      </c>
      <c r="BD203" s="48">
        <v>0.0</v>
      </c>
      <c r="BE203" s="37">
        <f t="shared" si="16"/>
        <v>0</v>
      </c>
      <c r="BF203" s="44">
        <v>0.0</v>
      </c>
      <c r="BG203" s="29" t="str">
        <f>if(BF203&lt;=6,"Level 1", if(#REF!&lt;=22,"Level 2",IF(#REF!&lt;=43,"Level 3","Level 4")))</f>
        <v>Level 1</v>
      </c>
      <c r="BH203" s="29" t="str">
        <f t="shared" ref="BH203:BH205" si="609">SWITCH(BG203,"Level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4">
      <c r="A204" s="27" t="s">
        <v>630</v>
      </c>
      <c r="B204" s="28" t="str">
        <f t="shared" si="2"/>
        <v>YASHASHWINI P M</v>
      </c>
      <c r="C204" s="27" t="s">
        <v>631</v>
      </c>
      <c r="D204" s="29" t="b">
        <v>0</v>
      </c>
      <c r="E204" s="26" t="b">
        <v>1</v>
      </c>
      <c r="F204" s="26" t="b">
        <v>1</v>
      </c>
      <c r="G204" s="29">
        <v>1.0</v>
      </c>
      <c r="L204" s="42">
        <f t="shared" si="571"/>
        <v>0</v>
      </c>
      <c r="M204" s="42">
        <f t="shared" si="572"/>
        <v>0</v>
      </c>
      <c r="N204" s="42">
        <f t="shared" si="573"/>
        <v>0</v>
      </c>
      <c r="O204" s="42">
        <f t="shared" si="574"/>
        <v>0</v>
      </c>
      <c r="P204" s="42">
        <f t="shared" si="575"/>
        <v>0</v>
      </c>
      <c r="S204" s="26" t="s">
        <v>164</v>
      </c>
      <c r="T204" s="26">
        <v>1.0</v>
      </c>
      <c r="U204" s="42">
        <v>2.0</v>
      </c>
      <c r="V204" s="42">
        <v>5.0</v>
      </c>
      <c r="W204" s="44">
        <v>3.0</v>
      </c>
      <c r="X204" s="44">
        <v>2.0</v>
      </c>
      <c r="Y204" s="44">
        <v>0.0</v>
      </c>
      <c r="Z204" s="44">
        <v>0.0</v>
      </c>
      <c r="AA204" s="44">
        <v>2.0</v>
      </c>
      <c r="AB204" s="44">
        <v>3.0</v>
      </c>
      <c r="AC204" s="30">
        <f t="shared" si="595"/>
        <v>8</v>
      </c>
      <c r="AD204" s="30">
        <f t="shared" si="596"/>
        <v>5</v>
      </c>
      <c r="AE204" s="30">
        <f t="shared" si="597"/>
        <v>5</v>
      </c>
      <c r="AF204" s="30">
        <f t="shared" si="598"/>
        <v>18</v>
      </c>
      <c r="AG204" s="4" t="str">
        <f t="shared" si="599"/>
        <v>L2 - Above Average</v>
      </c>
      <c r="AH204" s="4" t="str">
        <f t="shared" si="600"/>
        <v>L2 - Above Average</v>
      </c>
      <c r="AI204" s="4" t="str">
        <f t="shared" si="601"/>
        <v>L1 - Below Average</v>
      </c>
      <c r="AJ204" s="4" t="str">
        <f t="shared" si="602"/>
        <v>L2 - Above Average</v>
      </c>
      <c r="AK204" s="4" t="str">
        <f t="shared" si="603"/>
        <v>You’ve displayed strong verbal reasoning abilities, understanding complex texts and articulating ideas clearly. Continue to expand your vocabulary and comprehension to stay sharp.</v>
      </c>
      <c r="AL204" s="4" t="str">
        <f t="shared" ref="AL204:AM204" si="604">SWITCH(AI204,"L1 -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04" s="4" t="str">
        <f t="shared" si="604"/>
        <v>You’ve demonstrated a solid grasp of quantitative reasoning and problem-solving. Keep refining your skills for even greater efficiency and speed in tackling complex problems.</v>
      </c>
      <c r="AN204" s="4" t="str">
        <f t="shared" si="605"/>
        <v>You have a strong foundation and are performing well across all categories. Keep up the great work and aim for continuous improvement to achieve even higher levels of performance.</v>
      </c>
      <c r="AO204" s="44" t="s">
        <v>632</v>
      </c>
      <c r="AP204" s="44">
        <v>0.0</v>
      </c>
      <c r="AQ204" s="44">
        <v>0.0</v>
      </c>
      <c r="AR204" s="44">
        <v>3.0</v>
      </c>
      <c r="AS204" s="44">
        <v>0.0</v>
      </c>
      <c r="AT204" s="44">
        <v>3.0</v>
      </c>
      <c r="AU204" s="44">
        <v>0.75</v>
      </c>
      <c r="AV204" s="31" t="str">
        <f t="shared" si="606"/>
        <v>L4 - Basics</v>
      </c>
      <c r="AW204" s="32" t="str">
        <f t="shared" si="14"/>
        <v>L4</v>
      </c>
      <c r="AX204" s="32" t="str">
        <f t="shared" si="15"/>
        <v>BASIC</v>
      </c>
      <c r="AY204" s="26" t="str">
        <f t="shared" si="607"/>
        <v>Technical support, manual testing, or internships.</v>
      </c>
      <c r="AZ204" s="26" t="str">
        <f t="shared" si="608"/>
        <v>Focus on improving syntax, debugging, and algorithms to advance your career.</v>
      </c>
      <c r="BA204" s="45">
        <v>0.0</v>
      </c>
      <c r="BB204" s="46">
        <v>0.0</v>
      </c>
      <c r="BC204" s="47">
        <v>0.0</v>
      </c>
      <c r="BD204" s="48">
        <v>0.0</v>
      </c>
      <c r="BE204" s="37">
        <f t="shared" si="16"/>
        <v>0</v>
      </c>
      <c r="BF204" s="44">
        <v>0.0</v>
      </c>
      <c r="BG204" s="29" t="str">
        <f t="shared" ref="BG204:BG205" si="610">if(BF204&lt;=6,"Level 1", if(AR203&lt;=22,"Level 2",IF(AR203&lt;=43,"Level 3","Level 4")))</f>
        <v>Level 1</v>
      </c>
      <c r="BH204" s="29" t="str">
        <f t="shared" si="60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5">
      <c r="A205" s="57" t="s">
        <v>633</v>
      </c>
      <c r="B205" s="28" t="str">
        <f t="shared" si="2"/>
        <v>ADITYA RAJ</v>
      </c>
      <c r="C205" s="58" t="s">
        <v>634</v>
      </c>
      <c r="D205" s="29" t="b">
        <v>0</v>
      </c>
      <c r="E205" s="29" t="b">
        <v>0</v>
      </c>
      <c r="F205" s="26" t="b">
        <v>1</v>
      </c>
      <c r="AF205" s="30"/>
      <c r="AG205" s="4"/>
      <c r="AH205" s="4"/>
      <c r="AI205" s="4"/>
      <c r="AJ205" s="4"/>
      <c r="AK205" s="4"/>
      <c r="AL205" s="4"/>
      <c r="AM205" s="4"/>
      <c r="AN205" s="4"/>
      <c r="AO205" s="26" t="s">
        <v>635</v>
      </c>
      <c r="AP205" s="26">
        <v>7.0</v>
      </c>
      <c r="AQ205" s="26">
        <v>2.0</v>
      </c>
      <c r="AR205" s="26">
        <v>10.0</v>
      </c>
      <c r="AS205" s="26">
        <v>8.0</v>
      </c>
      <c r="AT205" s="26">
        <v>27.0</v>
      </c>
      <c r="AU205" s="26">
        <v>6.75</v>
      </c>
      <c r="AV205" s="31" t="str">
        <f t="shared" si="606"/>
        <v>L1 - MAANG</v>
      </c>
      <c r="AW205" s="32" t="str">
        <f t="shared" si="14"/>
        <v>L1</v>
      </c>
      <c r="AX205" s="32" t="str">
        <f t="shared" si="15"/>
        <v>MAANG</v>
      </c>
      <c r="AY205" s="26" t="str">
        <f t="shared" si="607"/>
        <v>Top-tier companies like MAANG and high-performing teams in GCCs. </v>
      </c>
      <c r="AZ205" s="26" t="str">
        <f t="shared" si="608"/>
        <v>Your advanced knowledge makes you ideal for roles like Software Engineer, Algorithm Developer, or Data Scientist in challenging, high-impact environments.</v>
      </c>
      <c r="BA205" s="38">
        <v>0.0</v>
      </c>
      <c r="BB205" s="39">
        <v>0.0</v>
      </c>
      <c r="BC205" s="40">
        <v>0.0</v>
      </c>
      <c r="BD205" s="36">
        <v>0.0</v>
      </c>
      <c r="BE205" s="37">
        <f t="shared" si="16"/>
        <v>0</v>
      </c>
      <c r="BF205" s="26">
        <v>0.0</v>
      </c>
      <c r="BG205" s="29" t="str">
        <f t="shared" si="610"/>
        <v>Level 1</v>
      </c>
      <c r="BH205" s="29" t="str">
        <f t="shared" si="60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6">
      <c r="A206" s="28" t="s">
        <v>636</v>
      </c>
      <c r="B206" s="28" t="str">
        <f t="shared" si="2"/>
        <v>DHRUTHI K S</v>
      </c>
      <c r="C206" s="28" t="s">
        <v>637</v>
      </c>
      <c r="D206" s="26" t="b">
        <v>1</v>
      </c>
      <c r="E206" s="29" t="b">
        <v>0</v>
      </c>
      <c r="F206" s="29" t="b">
        <v>0</v>
      </c>
      <c r="G206" s="26">
        <v>3.0</v>
      </c>
      <c r="H206" s="26">
        <v>9.0</v>
      </c>
      <c r="I206" s="26">
        <v>6.0</v>
      </c>
      <c r="J206" s="26">
        <v>7.0</v>
      </c>
      <c r="K206" s="26">
        <v>3.0</v>
      </c>
      <c r="L206" s="42">
        <f t="shared" ref="L206:L209" si="611">SUM(H206:K206)</f>
        <v>25</v>
      </c>
      <c r="M206" s="42">
        <f t="shared" ref="M206:M209" si="612">IFERROR(ROUND((H206/L206)*100, 0), 0)
</f>
        <v>36</v>
      </c>
      <c r="N206" s="42">
        <f t="shared" ref="N206:N209" si="613">IFERROR(ROUND((I206/L206)*100, 0), 0)
</f>
        <v>24</v>
      </c>
      <c r="O206" s="42">
        <f t="shared" ref="O206:O209" si="614">IFERROR(ROUND((J206/L206)*100, 0), 0)
</f>
        <v>28</v>
      </c>
      <c r="P206" s="42">
        <f t="shared" ref="P206:P209" si="615">IFERROR(ROUND((J206/L206)*100, 0), 0)
</f>
        <v>28</v>
      </c>
      <c r="Q206" s="26" t="s">
        <v>85</v>
      </c>
      <c r="R206" s="50" t="s">
        <v>86</v>
      </c>
      <c r="S206" s="26" t="s">
        <v>626</v>
      </c>
      <c r="AF206" s="30"/>
      <c r="AG206" s="4"/>
      <c r="AH206" s="4"/>
      <c r="AI206" s="4"/>
      <c r="AJ206" s="4"/>
      <c r="AK206" s="4"/>
      <c r="AL206" s="4"/>
      <c r="AM206" s="4"/>
      <c r="AN206" s="4"/>
      <c r="AV206" s="31"/>
      <c r="AW206" s="32" t="str">
        <f t="shared" si="14"/>
        <v>-</v>
      </c>
      <c r="AX206" s="32" t="str">
        <f t="shared" si="15"/>
        <v>-</v>
      </c>
      <c r="BA206" s="33"/>
      <c r="BB206" s="34"/>
      <c r="BC206" s="35"/>
      <c r="BD206" s="36">
        <v>0.0</v>
      </c>
      <c r="BE206" s="37">
        <f t="shared" si="16"/>
        <v>0</v>
      </c>
    </row>
    <row r="207">
      <c r="A207" s="27" t="s">
        <v>638</v>
      </c>
      <c r="B207" s="28" t="str">
        <f t="shared" si="2"/>
        <v>ASHUTOSH RAJ</v>
      </c>
      <c r="C207" s="41" t="s">
        <v>639</v>
      </c>
      <c r="D207" s="29" t="b">
        <v>0</v>
      </c>
      <c r="E207" s="26" t="b">
        <v>1</v>
      </c>
      <c r="F207" s="26" t="b">
        <v>1</v>
      </c>
      <c r="G207" s="29">
        <v>3.0</v>
      </c>
      <c r="L207" s="42">
        <f t="shared" si="611"/>
        <v>0</v>
      </c>
      <c r="M207" s="42">
        <f t="shared" si="612"/>
        <v>0</v>
      </c>
      <c r="N207" s="42">
        <f t="shared" si="613"/>
        <v>0</v>
      </c>
      <c r="O207" s="42">
        <f t="shared" si="614"/>
        <v>0</v>
      </c>
      <c r="P207" s="42">
        <f t="shared" si="615"/>
        <v>0</v>
      </c>
      <c r="S207" s="26" t="s">
        <v>626</v>
      </c>
      <c r="T207" s="26">
        <v>3.0</v>
      </c>
      <c r="U207" s="42">
        <v>6.0</v>
      </c>
      <c r="V207" s="42">
        <v>8.0</v>
      </c>
      <c r="W207" s="44">
        <v>5.0</v>
      </c>
      <c r="X207" s="44">
        <v>0.0</v>
      </c>
      <c r="Y207" s="44">
        <v>3.0</v>
      </c>
      <c r="Z207" s="44">
        <v>0.0</v>
      </c>
      <c r="AA207" s="44">
        <v>0.0</v>
      </c>
      <c r="AB207" s="44">
        <v>9.0</v>
      </c>
      <c r="AC207" s="30">
        <f t="shared" ref="AC207:AC211" si="617">T207+U207+V207</f>
        <v>17</v>
      </c>
      <c r="AD207" s="30">
        <f t="shared" ref="AD207:AD211" si="618">W207+X207+Y207</f>
        <v>8</v>
      </c>
      <c r="AE207" s="30">
        <f t="shared" ref="AE207:AE211" si="619">Z207+AA207+AB207</f>
        <v>9</v>
      </c>
      <c r="AF207" s="30">
        <f t="shared" ref="AF207:AF211" si="620">SUM(T207:AB207)</f>
        <v>34</v>
      </c>
      <c r="AG207" s="4" t="str">
        <f t="shared" ref="AG207:AG211" si="621">IF(AF207&lt;=8, "L1 - Below Average", IF(AF207&lt;=26, "L2 - Above Average", IF(AF207&lt;=50, "L3 - Exceptional", "Out of Range")))</f>
        <v>L3 - Exceptional</v>
      </c>
      <c r="AH207" s="4" t="str">
        <f t="shared" ref="AH207:AH211" si="622">IF((T207+U207+V207)&lt;=3, "L1 - Below Average", IF((T207+U207+V207)&lt;=11, "L2 - Above Average", IF((T207+U207+V207)&lt;=17, "L3 - Exceptional", "Out of Range")))</f>
        <v>L3 - Exceptional</v>
      </c>
      <c r="AI207" s="4" t="str">
        <f t="shared" ref="AI207:AI211" si="623">IF((W207+X207+Y207)&lt;=5, "L1 - Below Average", IF((W207+X207+Y207)&lt;=9, "L2 - Above Average", IF((W207+X207+Y207)&lt;=15, "L3 - Exceptional", "Out of Range")))</f>
        <v>L2 - Above Average</v>
      </c>
      <c r="AJ207" s="4" t="str">
        <f t="shared" ref="AJ207:AJ211" si="624">IF((Z207+AA207+AB207)&lt;=4, "L1 - Below Average", IF((Z207+AA207+AB207)&lt;=6, "L2 - Above Average", IF((Z207+AA207+AB207)&lt;=18, "L3 - Exceptional", "Out of Range")))</f>
        <v>L3 - Exceptional</v>
      </c>
      <c r="AK207" s="4" t="str">
        <f t="shared" ref="AK207:AK211" si="625">SWITCH(AH207,"L1 -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07" s="4" t="str">
        <f t="shared" ref="AL207:AM207" si="616">SWITCH(AI207,"L1 -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07" s="4" t="str">
        <f t="shared" si="616"/>
        <v>Excellent work! You have shown exceptional aptitude in quantitative reasoning, tackling problems with ease and accuracy. Keep up the great work, and challenge yourself further to stay ahead.</v>
      </c>
      <c r="AN207" s="4" t="str">
        <f t="shared" ref="AN207:AN211" si="627">SWITCH(AG207,"L1 -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07" s="44" t="s">
        <v>640</v>
      </c>
      <c r="AP207" s="44">
        <v>10.0</v>
      </c>
      <c r="AQ207" s="44">
        <v>6.0</v>
      </c>
      <c r="AR207" s="44">
        <v>10.0</v>
      </c>
      <c r="AS207" s="44">
        <v>4.0</v>
      </c>
      <c r="AT207" s="44">
        <v>30.0</v>
      </c>
      <c r="AU207" s="44">
        <v>7.5</v>
      </c>
      <c r="AV207" s="31" t="str">
        <f t="shared" ref="AV207:AV211" si="628">IF(AU207&lt;=1, "L4 - Basics", IF(AU207&lt;=3, "L3 - GSI", IF(AU207&lt;=6, "L2 - GCC", "L1 - MAANG")))</f>
        <v>L1 - MAANG</v>
      </c>
      <c r="AW207" s="32" t="str">
        <f t="shared" si="14"/>
        <v>L1</v>
      </c>
      <c r="AX207" s="32" t="str">
        <f t="shared" si="15"/>
        <v>MAANG</v>
      </c>
      <c r="AY207" s="26" t="str">
        <f t="shared" ref="AY207:AY211" si="629">SWITCH(AV207,"L1 -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07" s="26" t="str">
        <f t="shared" ref="AZ207:AZ211" si="630">SWITCH(AV207,"L1 -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07" s="45">
        <v>0.0</v>
      </c>
      <c r="BB207" s="46">
        <v>0.0</v>
      </c>
      <c r="BC207" s="47">
        <v>0.0</v>
      </c>
      <c r="BD207" s="48">
        <v>0.0</v>
      </c>
      <c r="BE207" s="37">
        <f t="shared" si="16"/>
        <v>0</v>
      </c>
      <c r="BF207" s="44">
        <v>0.0</v>
      </c>
      <c r="BG207" s="29" t="str">
        <f t="shared" ref="BG207:BG208" si="631">if(BF207&lt;=6,"Level 1", if(AR206&lt;=22,"Level 2",IF(AR206&lt;=43,"Level 3","Level 4")))</f>
        <v>Level 1</v>
      </c>
      <c r="BH207" s="29" t="str">
        <f t="shared" ref="BH207:BH211" si="632">SWITCH(BG207,"Level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8">
      <c r="A208" s="27" t="s">
        <v>641</v>
      </c>
      <c r="B208" s="28" t="str">
        <f t="shared" si="2"/>
        <v>BHUVI N</v>
      </c>
      <c r="C208" s="41" t="s">
        <v>642</v>
      </c>
      <c r="D208" s="29" t="b">
        <v>0</v>
      </c>
      <c r="E208" s="26" t="b">
        <v>1</v>
      </c>
      <c r="F208" s="26" t="b">
        <v>1</v>
      </c>
      <c r="G208" s="29">
        <v>2.0</v>
      </c>
      <c r="L208" s="42">
        <f t="shared" si="611"/>
        <v>0</v>
      </c>
      <c r="M208" s="42">
        <f t="shared" si="612"/>
        <v>0</v>
      </c>
      <c r="N208" s="42">
        <f t="shared" si="613"/>
        <v>0</v>
      </c>
      <c r="O208" s="42">
        <f t="shared" si="614"/>
        <v>0</v>
      </c>
      <c r="P208" s="42">
        <f t="shared" si="615"/>
        <v>0</v>
      </c>
      <c r="S208" s="26" t="s">
        <v>626</v>
      </c>
      <c r="T208" s="26">
        <v>2.0</v>
      </c>
      <c r="U208" s="42">
        <v>4.0</v>
      </c>
      <c r="V208" s="42">
        <v>8.0</v>
      </c>
      <c r="W208" s="44">
        <v>2.0</v>
      </c>
      <c r="X208" s="44">
        <v>0.0</v>
      </c>
      <c r="Y208" s="44">
        <v>3.0</v>
      </c>
      <c r="Z208" s="44">
        <v>0.0</v>
      </c>
      <c r="AA208" s="44">
        <v>4.0</v>
      </c>
      <c r="AB208" s="44">
        <v>0.0</v>
      </c>
      <c r="AC208" s="30">
        <f t="shared" si="617"/>
        <v>14</v>
      </c>
      <c r="AD208" s="30">
        <f t="shared" si="618"/>
        <v>5</v>
      </c>
      <c r="AE208" s="30">
        <f t="shared" si="619"/>
        <v>4</v>
      </c>
      <c r="AF208" s="30">
        <f t="shared" si="620"/>
        <v>23</v>
      </c>
      <c r="AG208" s="4" t="str">
        <f t="shared" si="621"/>
        <v>L2 - Above Average</v>
      </c>
      <c r="AH208" s="4" t="str">
        <f t="shared" si="622"/>
        <v>L3 - Exceptional</v>
      </c>
      <c r="AI208" s="4" t="str">
        <f t="shared" si="623"/>
        <v>L1 - Below Average</v>
      </c>
      <c r="AJ208" s="4" t="str">
        <f t="shared" si="624"/>
        <v>L1 - Below Average</v>
      </c>
      <c r="AK208" s="4" t="str">
        <f t="shared" si="625"/>
        <v>Outstanding verbal skills! Your ability to understand, interpret, and express ideas through words is exceptional. Keep pushing the limits to master even more advanced language tasks.</v>
      </c>
      <c r="AL208" s="4" t="str">
        <f t="shared" ref="AL208:AM208" si="626">SWITCH(AI208,"L1 -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08" s="4" t="str">
        <f t="shared" si="626"/>
        <v>Your performance indicates that there’s room for improvement in understanding and applying quantitative concepts. With more practice, you can strengthen your skills in this area.</v>
      </c>
      <c r="AN208" s="4" t="str">
        <f t="shared" si="627"/>
        <v>You have a strong foundation and are performing well across all categories. Keep up the great work and aim for continuous improvement to achieve even higher levels of performance.</v>
      </c>
      <c r="AO208" s="44" t="s">
        <v>643</v>
      </c>
      <c r="AP208" s="44">
        <v>3.0</v>
      </c>
      <c r="AQ208" s="44">
        <v>4.0</v>
      </c>
      <c r="AR208" s="44">
        <v>3.0</v>
      </c>
      <c r="AS208" s="44">
        <v>3.0</v>
      </c>
      <c r="AT208" s="44">
        <v>13.0</v>
      </c>
      <c r="AU208" s="44">
        <v>3.25</v>
      </c>
      <c r="AV208" s="31" t="str">
        <f t="shared" si="628"/>
        <v>L2 - GCC</v>
      </c>
      <c r="AW208" s="32" t="str">
        <f t="shared" si="14"/>
        <v>L2</v>
      </c>
      <c r="AX208" s="32" t="str">
        <f t="shared" si="15"/>
        <v>GCC</v>
      </c>
      <c r="AY208" s="26" t="str">
        <f t="shared" si="629"/>
        <v>Roles in GCCs, GSIs or mid-tier product companies.</v>
      </c>
      <c r="AZ208" s="26" t="str">
        <f t="shared" si="630"/>
        <v>Your solid understanding of algorithms and data structures fits roles like Backend Developer or Application Engineer.</v>
      </c>
      <c r="BA208" s="45">
        <v>0.0</v>
      </c>
      <c r="BB208" s="46">
        <v>0.0</v>
      </c>
      <c r="BC208" s="47">
        <v>0.0</v>
      </c>
      <c r="BD208" s="48">
        <v>0.0</v>
      </c>
      <c r="BE208" s="37">
        <f t="shared" si="16"/>
        <v>0</v>
      </c>
      <c r="BF208" s="44">
        <v>0.0</v>
      </c>
      <c r="BG208" s="29" t="str">
        <f t="shared" si="631"/>
        <v>Level 1</v>
      </c>
      <c r="BH208" s="29" t="str">
        <f t="shared" si="63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09">
      <c r="A209" s="27" t="s">
        <v>644</v>
      </c>
      <c r="B209" s="28" t="str">
        <f t="shared" si="2"/>
        <v>GAANA S</v>
      </c>
      <c r="C209" s="41" t="s">
        <v>645</v>
      </c>
      <c r="D209" s="29" t="b">
        <v>0</v>
      </c>
      <c r="E209" s="26" t="b">
        <v>1</v>
      </c>
      <c r="F209" s="26" t="b">
        <v>1</v>
      </c>
      <c r="G209" s="29">
        <v>1.0</v>
      </c>
      <c r="L209" s="42">
        <f t="shared" si="611"/>
        <v>0</v>
      </c>
      <c r="M209" s="42">
        <f t="shared" si="612"/>
        <v>0</v>
      </c>
      <c r="N209" s="42">
        <f t="shared" si="613"/>
        <v>0</v>
      </c>
      <c r="O209" s="42">
        <f t="shared" si="614"/>
        <v>0</v>
      </c>
      <c r="P209" s="42">
        <f t="shared" si="615"/>
        <v>0</v>
      </c>
      <c r="S209" s="26" t="s">
        <v>626</v>
      </c>
      <c r="T209" s="26">
        <v>1.0</v>
      </c>
      <c r="U209" s="42">
        <v>6.0</v>
      </c>
      <c r="V209" s="42">
        <v>3.0</v>
      </c>
      <c r="W209" s="44">
        <v>3.0</v>
      </c>
      <c r="X209" s="44">
        <v>0.0</v>
      </c>
      <c r="Y209" s="44">
        <v>0.0</v>
      </c>
      <c r="Z209" s="44">
        <v>0.0</v>
      </c>
      <c r="AA209" s="44">
        <v>2.0</v>
      </c>
      <c r="AB209" s="44">
        <v>0.0</v>
      </c>
      <c r="AC209" s="30">
        <f t="shared" si="617"/>
        <v>10</v>
      </c>
      <c r="AD209" s="30">
        <f t="shared" si="618"/>
        <v>3</v>
      </c>
      <c r="AE209" s="30">
        <f t="shared" si="619"/>
        <v>2</v>
      </c>
      <c r="AF209" s="30">
        <f t="shared" si="620"/>
        <v>15</v>
      </c>
      <c r="AG209" s="4" t="str">
        <f t="shared" si="621"/>
        <v>L2 - Above Average</v>
      </c>
      <c r="AH209" s="4" t="str">
        <f t="shared" si="622"/>
        <v>L2 - Above Average</v>
      </c>
      <c r="AI209" s="4" t="str">
        <f t="shared" si="623"/>
        <v>L1 - Below Average</v>
      </c>
      <c r="AJ209" s="4" t="str">
        <f t="shared" si="624"/>
        <v>L1 - Below Average</v>
      </c>
      <c r="AK209" s="4" t="str">
        <f t="shared" si="625"/>
        <v>You’ve displayed strong verbal reasoning abilities, understanding complex texts and articulating ideas clearly. Continue to expand your vocabulary and comprehension to stay sharp.</v>
      </c>
      <c r="AL209" s="4" t="str">
        <f t="shared" ref="AL209:AM209" si="633">SWITCH(AI209,"L1 -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09" s="4" t="str">
        <f t="shared" si="633"/>
        <v>Your performance indicates that there’s room for improvement in understanding and applying quantitative concepts. With more practice, you can strengthen your skills in this area.</v>
      </c>
      <c r="AN209" s="4" t="str">
        <f t="shared" si="627"/>
        <v>You have a strong foundation and are performing well across all categories. Keep up the great work and aim for continuous improvement to achieve even higher levels of performance.</v>
      </c>
      <c r="AO209" s="44" t="s">
        <v>646</v>
      </c>
      <c r="AP209" s="44">
        <v>7.0</v>
      </c>
      <c r="AQ209" s="44">
        <v>6.0</v>
      </c>
      <c r="AR209" s="44">
        <v>8.0</v>
      </c>
      <c r="AS209" s="44">
        <v>8.0</v>
      </c>
      <c r="AT209" s="44">
        <v>29.0</v>
      </c>
      <c r="AU209" s="44">
        <v>7.25</v>
      </c>
      <c r="AV209" s="31" t="str">
        <f t="shared" si="628"/>
        <v>L1 - MAANG</v>
      </c>
      <c r="AW209" s="32" t="str">
        <f t="shared" si="14"/>
        <v>L1</v>
      </c>
      <c r="AX209" s="32" t="str">
        <f t="shared" si="15"/>
        <v>MAANG</v>
      </c>
      <c r="AY209" s="26" t="str">
        <f t="shared" si="629"/>
        <v>Top-tier companies like MAANG and high-performing teams in GCCs. </v>
      </c>
      <c r="AZ209" s="26" t="str">
        <f t="shared" si="630"/>
        <v>Your advanced knowledge makes you ideal for roles like Software Engineer, Algorithm Developer, or Data Scientist in challenging, high-impact environments.</v>
      </c>
      <c r="BA209" s="45">
        <v>0.0</v>
      </c>
      <c r="BB209" s="46">
        <v>0.0</v>
      </c>
      <c r="BC209" s="47">
        <v>0.0</v>
      </c>
      <c r="BD209" s="48">
        <v>0.0</v>
      </c>
      <c r="BE209" s="37">
        <f t="shared" si="16"/>
        <v>0</v>
      </c>
      <c r="BF209" s="44">
        <v>0.0</v>
      </c>
      <c r="BG209" s="29" t="str">
        <f>if(BF209&lt;=6,"Level 1", if(#REF!&lt;=22,"Level 2",IF(#REF!&lt;=43,"Level 3","Level 4")))</f>
        <v>Level 1</v>
      </c>
      <c r="BH209" s="29" t="str">
        <f t="shared" si="63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0">
      <c r="A210" s="27" t="s">
        <v>647</v>
      </c>
      <c r="B210" s="28" t="str">
        <f t="shared" si="2"/>
        <v>HARSHA HS</v>
      </c>
      <c r="C210" s="41" t="s">
        <v>648</v>
      </c>
      <c r="D210" s="29" t="b">
        <v>0</v>
      </c>
      <c r="E210" s="26" t="b">
        <v>1</v>
      </c>
      <c r="F210" s="26" t="b">
        <v>1</v>
      </c>
      <c r="G210" s="29">
        <v>0.0</v>
      </c>
      <c r="S210" s="26" t="s">
        <v>626</v>
      </c>
      <c r="T210" s="26">
        <v>0.0</v>
      </c>
      <c r="U210" s="42">
        <v>4.0</v>
      </c>
      <c r="V210" s="42">
        <v>6.0</v>
      </c>
      <c r="W210" s="44">
        <v>4.0</v>
      </c>
      <c r="X210" s="44">
        <v>2.0</v>
      </c>
      <c r="Y210" s="44">
        <v>4.0</v>
      </c>
      <c r="Z210" s="44">
        <v>0.0</v>
      </c>
      <c r="AA210" s="44">
        <v>2.0</v>
      </c>
      <c r="AB210" s="44">
        <v>3.0</v>
      </c>
      <c r="AC210" s="30">
        <f t="shared" si="617"/>
        <v>10</v>
      </c>
      <c r="AD210" s="30">
        <f t="shared" si="618"/>
        <v>10</v>
      </c>
      <c r="AE210" s="30">
        <f t="shared" si="619"/>
        <v>5</v>
      </c>
      <c r="AF210" s="30">
        <f t="shared" si="620"/>
        <v>25</v>
      </c>
      <c r="AG210" s="4" t="str">
        <f t="shared" si="621"/>
        <v>L2 - Above Average</v>
      </c>
      <c r="AH210" s="4" t="str">
        <f t="shared" si="622"/>
        <v>L2 - Above Average</v>
      </c>
      <c r="AI210" s="4" t="str">
        <f t="shared" si="623"/>
        <v>L3 - Exceptional</v>
      </c>
      <c r="AJ210" s="4" t="str">
        <f t="shared" si="624"/>
        <v>L2 - Above Average</v>
      </c>
      <c r="AK210" s="4" t="str">
        <f t="shared" si="625"/>
        <v>You’ve displayed strong verbal reasoning abilities, understanding complex texts and articulating ideas clearly. Continue to expand your vocabulary and comprehension to stay sharp.</v>
      </c>
      <c r="AL210" s="4" t="str">
        <f t="shared" ref="AL210:AM210" si="634">SWITCH(AI210,"L1 -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10" s="4" t="str">
        <f t="shared" si="634"/>
        <v>You’ve demonstrated a solid grasp of quantitative reasoning and problem-solving. Keep refining your skills for even greater efficiency and speed in tackling complex problems.</v>
      </c>
      <c r="AN210" s="4" t="str">
        <f t="shared" si="627"/>
        <v>You have a strong foundation and are performing well across all categories. Keep up the great work and aim for continuous improvement to achieve even higher levels of performance.</v>
      </c>
      <c r="AO210" s="44" t="s">
        <v>649</v>
      </c>
      <c r="AP210" s="44">
        <v>5.0</v>
      </c>
      <c r="AQ210" s="44">
        <v>6.0</v>
      </c>
      <c r="AR210" s="44">
        <v>8.0</v>
      </c>
      <c r="AS210" s="44">
        <v>8.0</v>
      </c>
      <c r="AT210" s="44">
        <v>27.0</v>
      </c>
      <c r="AU210" s="44">
        <v>6.75</v>
      </c>
      <c r="AV210" s="31" t="str">
        <f t="shared" si="628"/>
        <v>L1 - MAANG</v>
      </c>
      <c r="AW210" s="32" t="str">
        <f t="shared" si="14"/>
        <v>L1</v>
      </c>
      <c r="AX210" s="32" t="str">
        <f t="shared" si="15"/>
        <v>MAANG</v>
      </c>
      <c r="AY210" s="26" t="str">
        <f t="shared" si="629"/>
        <v>Top-tier companies like MAANG and high-performing teams in GCCs. </v>
      </c>
      <c r="AZ210" s="26" t="str">
        <f t="shared" si="630"/>
        <v>Your advanced knowledge makes you ideal for roles like Software Engineer, Algorithm Developer, or Data Scientist in challenging, high-impact environments.</v>
      </c>
      <c r="BA210" s="45">
        <v>0.0</v>
      </c>
      <c r="BB210" s="46">
        <v>0.0</v>
      </c>
      <c r="BC210" s="47">
        <v>0.0</v>
      </c>
      <c r="BD210" s="48">
        <v>0.0</v>
      </c>
      <c r="BE210" s="37">
        <f t="shared" si="16"/>
        <v>0</v>
      </c>
      <c r="BF210" s="44">
        <v>0.0</v>
      </c>
      <c r="BG210" s="29" t="str">
        <f t="shared" ref="BG210:BG211" si="636">if(BF210&lt;=6,"Level 1", if(AR209&lt;=22,"Level 2",IF(AR209&lt;=43,"Level 3","Level 4")))</f>
        <v>Level 1</v>
      </c>
      <c r="BH210" s="29" t="str">
        <f t="shared" si="63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1">
      <c r="A211" s="27" t="s">
        <v>650</v>
      </c>
      <c r="B211" s="28" t="str">
        <f t="shared" si="2"/>
        <v>HARSHVARDHAN RAWAL </v>
      </c>
      <c r="C211" s="41" t="s">
        <v>651</v>
      </c>
      <c r="D211" s="29" t="b">
        <v>0</v>
      </c>
      <c r="E211" s="26" t="b">
        <v>1</v>
      </c>
      <c r="F211" s="26" t="b">
        <v>1</v>
      </c>
      <c r="G211" s="29">
        <v>1.0</v>
      </c>
      <c r="L211" s="42">
        <f t="shared" ref="L211:L214" si="637">SUM(H211:K211)</f>
        <v>0</v>
      </c>
      <c r="M211" s="42">
        <f t="shared" ref="M211:M214" si="638">IFERROR(ROUND((H211/L211)*100, 0), 0)
</f>
        <v>0</v>
      </c>
      <c r="N211" s="42">
        <f t="shared" ref="N211:N214" si="639">IFERROR(ROUND((I211/L211)*100, 0), 0)
</f>
        <v>0</v>
      </c>
      <c r="O211" s="42">
        <f t="shared" ref="O211:O214" si="640">IFERROR(ROUND((J211/L211)*100, 0), 0)
</f>
        <v>0</v>
      </c>
      <c r="P211" s="42">
        <f t="shared" ref="P211:P214" si="641">IFERROR(ROUND((J211/L211)*100, 0), 0)
</f>
        <v>0</v>
      </c>
      <c r="S211" s="26" t="s">
        <v>626</v>
      </c>
      <c r="T211" s="26">
        <v>1.0</v>
      </c>
      <c r="U211" s="42">
        <v>4.0</v>
      </c>
      <c r="V211" s="42">
        <v>6.0</v>
      </c>
      <c r="W211" s="44">
        <v>4.0</v>
      </c>
      <c r="X211" s="44">
        <v>0.0</v>
      </c>
      <c r="Y211" s="44">
        <v>3.0</v>
      </c>
      <c r="Z211" s="44">
        <v>0.0</v>
      </c>
      <c r="AA211" s="44">
        <v>2.0</v>
      </c>
      <c r="AB211" s="44">
        <v>3.0</v>
      </c>
      <c r="AC211" s="30">
        <f t="shared" si="617"/>
        <v>11</v>
      </c>
      <c r="AD211" s="30">
        <f t="shared" si="618"/>
        <v>7</v>
      </c>
      <c r="AE211" s="30">
        <f t="shared" si="619"/>
        <v>5</v>
      </c>
      <c r="AF211" s="30">
        <f t="shared" si="620"/>
        <v>23</v>
      </c>
      <c r="AG211" s="4" t="str">
        <f t="shared" si="621"/>
        <v>L2 - Above Average</v>
      </c>
      <c r="AH211" s="4" t="str">
        <f t="shared" si="622"/>
        <v>L2 - Above Average</v>
      </c>
      <c r="AI211" s="4" t="str">
        <f t="shared" si="623"/>
        <v>L2 - Above Average</v>
      </c>
      <c r="AJ211" s="4" t="str">
        <f t="shared" si="624"/>
        <v>L2 - Above Average</v>
      </c>
      <c r="AK211" s="4" t="str">
        <f t="shared" si="625"/>
        <v>You’ve displayed strong verbal reasoning abilities, understanding complex texts and articulating ideas clearly. Continue to expand your vocabulary and comprehension to stay sharp.</v>
      </c>
      <c r="AL211" s="4" t="str">
        <f t="shared" ref="AL211:AM211" si="635">SWITCH(AI211,"L1 -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11" s="4" t="str">
        <f t="shared" si="635"/>
        <v>You’ve demonstrated a solid grasp of quantitative reasoning and problem-solving. Keep refining your skills for even greater efficiency and speed in tackling complex problems.</v>
      </c>
      <c r="AN211" s="4" t="str">
        <f t="shared" si="627"/>
        <v>You have a strong foundation and are performing well across all categories. Keep up the great work and aim for continuous improvement to achieve even higher levels of performance.</v>
      </c>
      <c r="AO211" s="44" t="s">
        <v>652</v>
      </c>
      <c r="AP211" s="44">
        <v>6.0</v>
      </c>
      <c r="AQ211" s="44">
        <v>10.0</v>
      </c>
      <c r="AR211" s="44">
        <v>7.0</v>
      </c>
      <c r="AS211" s="44">
        <v>4.0</v>
      </c>
      <c r="AT211" s="44">
        <v>27.0</v>
      </c>
      <c r="AU211" s="44">
        <v>6.75</v>
      </c>
      <c r="AV211" s="31" t="str">
        <f t="shared" si="628"/>
        <v>L1 - MAANG</v>
      </c>
      <c r="AW211" s="32" t="str">
        <f t="shared" si="14"/>
        <v>L1</v>
      </c>
      <c r="AX211" s="32" t="str">
        <f t="shared" si="15"/>
        <v>MAANG</v>
      </c>
      <c r="AY211" s="26" t="str">
        <f t="shared" si="629"/>
        <v>Top-tier companies like MAANG and high-performing teams in GCCs. </v>
      </c>
      <c r="AZ211" s="26" t="str">
        <f t="shared" si="630"/>
        <v>Your advanced knowledge makes you ideal for roles like Software Engineer, Algorithm Developer, or Data Scientist in challenging, high-impact environments.</v>
      </c>
      <c r="BA211" s="45">
        <v>0.0</v>
      </c>
      <c r="BB211" s="46">
        <v>0.0</v>
      </c>
      <c r="BC211" s="47">
        <v>0.0</v>
      </c>
      <c r="BD211" s="48">
        <v>0.0</v>
      </c>
      <c r="BE211" s="37">
        <f t="shared" si="16"/>
        <v>0</v>
      </c>
      <c r="BF211" s="44">
        <v>0.0</v>
      </c>
      <c r="BG211" s="29" t="str">
        <f t="shared" si="636"/>
        <v>Level 1</v>
      </c>
      <c r="BH211" s="29" t="str">
        <f t="shared" si="63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2">
      <c r="A212" s="28" t="s">
        <v>653</v>
      </c>
      <c r="B212" s="28" t="str">
        <f t="shared" si="2"/>
        <v>KUSUMA GS</v>
      </c>
      <c r="C212" s="28" t="s">
        <v>654</v>
      </c>
      <c r="D212" s="26" t="b">
        <v>1</v>
      </c>
      <c r="E212" s="29" t="b">
        <v>0</v>
      </c>
      <c r="F212" s="29" t="b">
        <v>0</v>
      </c>
      <c r="G212" s="26">
        <v>3.0</v>
      </c>
      <c r="H212" s="26">
        <v>4.0</v>
      </c>
      <c r="I212" s="26">
        <v>6.0</v>
      </c>
      <c r="J212" s="26">
        <v>7.0</v>
      </c>
      <c r="K212" s="26">
        <v>3.0</v>
      </c>
      <c r="L212" s="42">
        <f t="shared" si="637"/>
        <v>20</v>
      </c>
      <c r="M212" s="42">
        <f t="shared" si="638"/>
        <v>20</v>
      </c>
      <c r="N212" s="42">
        <f t="shared" si="639"/>
        <v>30</v>
      </c>
      <c r="O212" s="42">
        <f t="shared" si="640"/>
        <v>35</v>
      </c>
      <c r="P212" s="42">
        <f t="shared" si="641"/>
        <v>35</v>
      </c>
      <c r="Q212" s="26" t="s">
        <v>81</v>
      </c>
      <c r="R212" s="50" t="s">
        <v>82</v>
      </c>
      <c r="S212" s="26" t="s">
        <v>626</v>
      </c>
      <c r="AF212" s="30"/>
      <c r="AG212" s="4"/>
      <c r="AH212" s="4"/>
      <c r="AI212" s="4"/>
      <c r="AJ212" s="4"/>
      <c r="AK212" s="4"/>
      <c r="AL212" s="4"/>
      <c r="AM212" s="4"/>
      <c r="AN212" s="4"/>
      <c r="AV212" s="31"/>
      <c r="AW212" s="32" t="str">
        <f t="shared" si="14"/>
        <v>-</v>
      </c>
      <c r="AX212" s="32" t="str">
        <f t="shared" si="15"/>
        <v>-</v>
      </c>
      <c r="BA212" s="33"/>
      <c r="BB212" s="34"/>
      <c r="BC212" s="35"/>
      <c r="BD212" s="36">
        <v>0.0</v>
      </c>
      <c r="BE212" s="37">
        <f t="shared" si="16"/>
        <v>0</v>
      </c>
    </row>
    <row r="213">
      <c r="A213" s="27" t="s">
        <v>655</v>
      </c>
      <c r="B213" s="28" t="str">
        <f t="shared" si="2"/>
        <v>HEMANTH GOWDA.L.G</v>
      </c>
      <c r="C213" s="41" t="s">
        <v>656</v>
      </c>
      <c r="D213" s="29" t="b">
        <v>0</v>
      </c>
      <c r="E213" s="26" t="b">
        <v>1</v>
      </c>
      <c r="F213" s="26" t="b">
        <v>1</v>
      </c>
      <c r="G213" s="29">
        <v>1.0</v>
      </c>
      <c r="L213" s="42">
        <f t="shared" si="637"/>
        <v>0</v>
      </c>
      <c r="M213" s="42">
        <f t="shared" si="638"/>
        <v>0</v>
      </c>
      <c r="N213" s="42">
        <f t="shared" si="639"/>
        <v>0</v>
      </c>
      <c r="O213" s="42">
        <f t="shared" si="640"/>
        <v>0</v>
      </c>
      <c r="P213" s="42">
        <f t="shared" si="641"/>
        <v>0</v>
      </c>
      <c r="S213" s="26" t="s">
        <v>626</v>
      </c>
      <c r="T213" s="26">
        <v>1.0</v>
      </c>
      <c r="U213" s="42">
        <v>2.0</v>
      </c>
      <c r="V213" s="42">
        <v>3.0</v>
      </c>
      <c r="W213" s="44">
        <v>2.0</v>
      </c>
      <c r="X213" s="44">
        <v>2.0</v>
      </c>
      <c r="Y213" s="44">
        <v>1.0</v>
      </c>
      <c r="Z213" s="44">
        <v>0.0</v>
      </c>
      <c r="AA213" s="44">
        <v>2.0</v>
      </c>
      <c r="AB213" s="44">
        <v>9.0</v>
      </c>
      <c r="AC213" s="30">
        <f t="shared" ref="AC213:AC214" si="643">T213+U213+V213</f>
        <v>6</v>
      </c>
      <c r="AD213" s="30">
        <f t="shared" ref="AD213:AD214" si="644">W213+X213+Y213</f>
        <v>5</v>
      </c>
      <c r="AE213" s="30">
        <f t="shared" ref="AE213:AE214" si="645">Z213+AA213+AB213</f>
        <v>11</v>
      </c>
      <c r="AF213" s="30">
        <f t="shared" ref="AF213:AF214" si="646">SUM(T213:AB213)</f>
        <v>22</v>
      </c>
      <c r="AG213" s="4" t="str">
        <f t="shared" ref="AG213:AG214" si="647">IF(AF213&lt;=8, "L1 - Below Average", IF(AF213&lt;=26, "L2 - Above Average", IF(AF213&lt;=50, "L3 - Exceptional", "Out of Range")))</f>
        <v>L2 - Above Average</v>
      </c>
      <c r="AH213" s="4" t="str">
        <f t="shared" ref="AH213:AH214" si="648">IF((T213+U213+V213)&lt;=3, "L1 - Below Average", IF((T213+U213+V213)&lt;=11, "L2 - Above Average", IF((T213+U213+V213)&lt;=17, "L3 - Exceptional", "Out of Range")))</f>
        <v>L2 - Above Average</v>
      </c>
      <c r="AI213" s="4" t="str">
        <f t="shared" ref="AI213:AI214" si="649">IF((W213+X213+Y213)&lt;=5, "L1 - Below Average", IF((W213+X213+Y213)&lt;=9, "L2 - Above Average", IF((W213+X213+Y213)&lt;=15, "L3 - Exceptional", "Out of Range")))</f>
        <v>L1 - Below Average</v>
      </c>
      <c r="AJ213" s="4" t="str">
        <f t="shared" ref="AJ213:AJ214" si="650">IF((Z213+AA213+AB213)&lt;=4, "L1 - Below Average", IF((Z213+AA213+AB213)&lt;=6, "L2 - Above Average", IF((Z213+AA213+AB213)&lt;=18, "L3 - Exceptional", "Out of Range")))</f>
        <v>L3 - Exceptional</v>
      </c>
      <c r="AK213" s="4" t="str">
        <f t="shared" ref="AK213:AK214" si="651">SWITCH(AH213,"L1 -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13" s="4" t="str">
        <f t="shared" ref="AL213:AM213" si="642">SWITCH(AI213,"L1 -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13" s="4" t="str">
        <f t="shared" si="642"/>
        <v>Excellent work! You have shown exceptional aptitude in quantitative reasoning, tackling problems with ease and accuracy. Keep up the great work, and challenge yourself further to stay ahead.</v>
      </c>
      <c r="AN213" s="4" t="str">
        <f t="shared" ref="AN213:AN214" si="653">SWITCH(AG213,"L1 -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13" s="44" t="s">
        <v>657</v>
      </c>
      <c r="AP213" s="44">
        <v>5.0</v>
      </c>
      <c r="AQ213" s="44">
        <v>9.0</v>
      </c>
      <c r="AR213" s="44">
        <v>4.0</v>
      </c>
      <c r="AS213" s="44">
        <v>5.0</v>
      </c>
      <c r="AT213" s="44">
        <v>23.0</v>
      </c>
      <c r="AU213" s="44">
        <v>5.75</v>
      </c>
      <c r="AV213" s="31" t="str">
        <f t="shared" ref="AV213:AV219" si="654">IF(AU213&lt;=1, "L4 - Basics", IF(AU213&lt;=3, "L3 - GSI", IF(AU213&lt;=6, "L2 - GCC", "L1 - MAANG")))</f>
        <v>L2 - GCC</v>
      </c>
      <c r="AW213" s="32" t="str">
        <f t="shared" si="14"/>
        <v>L2</v>
      </c>
      <c r="AX213" s="32" t="str">
        <f t="shared" si="15"/>
        <v>GCC</v>
      </c>
      <c r="AY213" s="26" t="str">
        <f t="shared" ref="AY213:AY219" si="655">SWITCH(AV213,"L1 -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13" s="26" t="str">
        <f t="shared" ref="AZ213:AZ219" si="656">SWITCH(AV213,"L1 -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13" s="45">
        <v>0.0</v>
      </c>
      <c r="BB213" s="46">
        <v>0.0</v>
      </c>
      <c r="BC213" s="47">
        <v>0.0</v>
      </c>
      <c r="BD213" s="48">
        <v>0.0</v>
      </c>
      <c r="BE213" s="37">
        <f t="shared" si="16"/>
        <v>0</v>
      </c>
      <c r="BF213" s="44">
        <v>0.0</v>
      </c>
      <c r="BG213" s="29" t="str">
        <f>if(BF213&lt;=6,"Level 1", if(#REF!&lt;=22,"Level 2",IF(#REF!&lt;=43,"Level 3","Level 4")))</f>
        <v>Level 1</v>
      </c>
      <c r="BH213" s="29" t="str">
        <f t="shared" ref="BH213:BH219" si="657">SWITCH(BG213,"Level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4">
      <c r="A214" s="27" t="s">
        <v>658</v>
      </c>
      <c r="B214" s="28" t="str">
        <f t="shared" si="2"/>
        <v>NANDAN MANJUNATH NAIK</v>
      </c>
      <c r="C214" s="41" t="s">
        <v>659</v>
      </c>
      <c r="D214" s="29" t="b">
        <v>0</v>
      </c>
      <c r="E214" s="26" t="b">
        <v>1</v>
      </c>
      <c r="F214" s="26" t="b">
        <v>1</v>
      </c>
      <c r="G214" s="29">
        <v>3.0</v>
      </c>
      <c r="L214" s="42">
        <f t="shared" si="637"/>
        <v>0</v>
      </c>
      <c r="M214" s="42">
        <f t="shared" si="638"/>
        <v>0</v>
      </c>
      <c r="N214" s="42">
        <f t="shared" si="639"/>
        <v>0</v>
      </c>
      <c r="O214" s="42">
        <f t="shared" si="640"/>
        <v>0</v>
      </c>
      <c r="P214" s="42">
        <f t="shared" si="641"/>
        <v>0</v>
      </c>
      <c r="S214" s="26" t="s">
        <v>626</v>
      </c>
      <c r="T214" s="26">
        <v>3.0</v>
      </c>
      <c r="U214" s="42">
        <v>4.0</v>
      </c>
      <c r="V214" s="42">
        <v>6.0</v>
      </c>
      <c r="W214" s="44">
        <v>5.0</v>
      </c>
      <c r="X214" s="44">
        <v>2.0</v>
      </c>
      <c r="Y214" s="44">
        <v>4.0</v>
      </c>
      <c r="Z214" s="44">
        <v>0.0</v>
      </c>
      <c r="AA214" s="44">
        <v>2.0</v>
      </c>
      <c r="AB214" s="44">
        <v>6.0</v>
      </c>
      <c r="AC214" s="30">
        <f t="shared" si="643"/>
        <v>13</v>
      </c>
      <c r="AD214" s="30">
        <f t="shared" si="644"/>
        <v>11</v>
      </c>
      <c r="AE214" s="30">
        <f t="shared" si="645"/>
        <v>8</v>
      </c>
      <c r="AF214" s="30">
        <f t="shared" si="646"/>
        <v>32</v>
      </c>
      <c r="AG214" s="4" t="str">
        <f t="shared" si="647"/>
        <v>L3 - Exceptional</v>
      </c>
      <c r="AH214" s="4" t="str">
        <f t="shared" si="648"/>
        <v>L3 - Exceptional</v>
      </c>
      <c r="AI214" s="4" t="str">
        <f t="shared" si="649"/>
        <v>L3 - Exceptional</v>
      </c>
      <c r="AJ214" s="4" t="str">
        <f t="shared" si="650"/>
        <v>L3 - Exceptional</v>
      </c>
      <c r="AK214" s="4" t="str">
        <f t="shared" si="651"/>
        <v>Outstanding verbal skills! Your ability to understand, interpret, and express ideas through words is exceptional. Keep pushing the limits to master even more advanced language tasks.</v>
      </c>
      <c r="AL214" s="4" t="str">
        <f t="shared" ref="AL214:AM214" si="652">SWITCH(AI214,"L1 -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14" s="4" t="str">
        <f t="shared" si="652"/>
        <v>Excellent work! You have shown exceptional aptitude in quantitative reasoning, tackling problems with ease and accuracy. Keep up the great work, and challenge yourself further to stay ahead.</v>
      </c>
      <c r="AN214" s="4" t="str">
        <f t="shared" si="653"/>
        <v>Your aptitude is exceptional across all categories! You are excelling and have the potential to perform at the highest levels. Keep challenging yourself, and consider exploring more advanced materials to maintain your performance.</v>
      </c>
      <c r="AO214" s="44" t="s">
        <v>660</v>
      </c>
      <c r="AP214" s="44">
        <v>8.0</v>
      </c>
      <c r="AQ214" s="44">
        <v>5.0</v>
      </c>
      <c r="AR214" s="44">
        <v>10.0</v>
      </c>
      <c r="AS214" s="44">
        <v>3.0</v>
      </c>
      <c r="AT214" s="44">
        <v>26.0</v>
      </c>
      <c r="AU214" s="44">
        <v>6.5</v>
      </c>
      <c r="AV214" s="31" t="str">
        <f t="shared" si="654"/>
        <v>L1 - MAANG</v>
      </c>
      <c r="AW214" s="32" t="str">
        <f t="shared" si="14"/>
        <v>L1</v>
      </c>
      <c r="AX214" s="32" t="str">
        <f t="shared" si="15"/>
        <v>MAANG</v>
      </c>
      <c r="AY214" s="26" t="str">
        <f t="shared" si="655"/>
        <v>Top-tier companies like MAANG and high-performing teams in GCCs. </v>
      </c>
      <c r="AZ214" s="26" t="str">
        <f t="shared" si="656"/>
        <v>Your advanced knowledge makes you ideal for roles like Software Engineer, Algorithm Developer, or Data Scientist in challenging, high-impact environments.</v>
      </c>
      <c r="BA214" s="45">
        <v>0.0</v>
      </c>
      <c r="BB214" s="46">
        <v>0.0</v>
      </c>
      <c r="BC214" s="47">
        <v>0.0</v>
      </c>
      <c r="BD214" s="48">
        <v>0.0</v>
      </c>
      <c r="BE214" s="37">
        <f t="shared" si="16"/>
        <v>0</v>
      </c>
      <c r="BF214" s="44">
        <v>0.0</v>
      </c>
      <c r="BG214" s="29" t="str">
        <f t="shared" ref="BG214:BG217" si="658">if(BF214&lt;=6,"Level 1", if(AR213&lt;=22,"Level 2",IF(AR213&lt;=43,"Level 3","Level 4")))</f>
        <v>Level 1</v>
      </c>
      <c r="BH214"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5">
      <c r="A215" s="57" t="s">
        <v>661</v>
      </c>
      <c r="B215" s="28" t="str">
        <f t="shared" si="2"/>
        <v>NIRANJAN JHA</v>
      </c>
      <c r="C215" s="58" t="s">
        <v>662</v>
      </c>
      <c r="D215" s="29" t="b">
        <v>0</v>
      </c>
      <c r="E215" s="29" t="b">
        <v>0</v>
      </c>
      <c r="F215" s="26" t="b">
        <v>1</v>
      </c>
      <c r="AF215" s="30"/>
      <c r="AG215" s="4"/>
      <c r="AH215" s="4"/>
      <c r="AI215" s="4"/>
      <c r="AJ215" s="4"/>
      <c r="AK215" s="4"/>
      <c r="AL215" s="4"/>
      <c r="AM215" s="4"/>
      <c r="AN215" s="4"/>
      <c r="AO215" s="26" t="s">
        <v>663</v>
      </c>
      <c r="AP215" s="26">
        <v>0.0</v>
      </c>
      <c r="AQ215" s="26">
        <v>6.0</v>
      </c>
      <c r="AR215" s="26">
        <v>8.0</v>
      </c>
      <c r="AS215" s="26">
        <v>4.0</v>
      </c>
      <c r="AT215" s="26">
        <v>18.0</v>
      </c>
      <c r="AU215" s="26">
        <v>4.5</v>
      </c>
      <c r="AV215" s="31" t="str">
        <f t="shared" si="654"/>
        <v>L2 - GCC</v>
      </c>
      <c r="AW215" s="32" t="str">
        <f t="shared" si="14"/>
        <v>L2</v>
      </c>
      <c r="AX215" s="32" t="str">
        <f t="shared" si="15"/>
        <v>GCC</v>
      </c>
      <c r="AY215" s="26" t="str">
        <f t="shared" si="655"/>
        <v>Roles in GCCs, GSIs or mid-tier product companies.</v>
      </c>
      <c r="AZ215" s="26" t="str">
        <f t="shared" si="656"/>
        <v>Your solid understanding of algorithms and data structures fits roles like Backend Developer or Application Engineer.</v>
      </c>
      <c r="BA215" s="38">
        <v>0.0</v>
      </c>
      <c r="BB215" s="39">
        <v>0.0</v>
      </c>
      <c r="BC215" s="40">
        <v>0.0</v>
      </c>
      <c r="BD215" s="36">
        <v>0.0</v>
      </c>
      <c r="BE215" s="37">
        <f t="shared" si="16"/>
        <v>0</v>
      </c>
      <c r="BF215" s="26">
        <v>0.0</v>
      </c>
      <c r="BG215" s="29" t="str">
        <f t="shared" si="658"/>
        <v>Level 1</v>
      </c>
      <c r="BH215"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6">
      <c r="A216" s="63" t="s">
        <v>664</v>
      </c>
      <c r="B216" s="28" t="str">
        <f t="shared" si="2"/>
        <v>POORNA PRAJNA</v>
      </c>
      <c r="C216" s="64" t="s">
        <v>665</v>
      </c>
      <c r="D216" s="29" t="b">
        <v>0</v>
      </c>
      <c r="E216" s="29" t="b">
        <v>0</v>
      </c>
      <c r="F216" s="26" t="b">
        <v>1</v>
      </c>
      <c r="AF216" s="30"/>
      <c r="AG216" s="4"/>
      <c r="AH216" s="4"/>
      <c r="AI216" s="4"/>
      <c r="AJ216" s="4"/>
      <c r="AK216" s="4"/>
      <c r="AL216" s="4"/>
      <c r="AM216" s="4"/>
      <c r="AN216" s="4"/>
      <c r="AO216" s="26" t="s">
        <v>666</v>
      </c>
      <c r="AP216" s="26">
        <v>3.0</v>
      </c>
      <c r="AQ216" s="26">
        <v>2.0</v>
      </c>
      <c r="AR216" s="26">
        <v>10.0</v>
      </c>
      <c r="AS216" s="26">
        <v>8.0</v>
      </c>
      <c r="AT216" s="26">
        <v>23.0</v>
      </c>
      <c r="AU216" s="26">
        <v>5.75</v>
      </c>
      <c r="AV216" s="31" t="str">
        <f t="shared" si="654"/>
        <v>L2 - GCC</v>
      </c>
      <c r="AW216" s="32" t="str">
        <f t="shared" si="14"/>
        <v>L2</v>
      </c>
      <c r="AX216" s="32" t="str">
        <f t="shared" si="15"/>
        <v>GCC</v>
      </c>
      <c r="AY216" s="26" t="str">
        <f t="shared" si="655"/>
        <v>Roles in GCCs, GSIs or mid-tier product companies.</v>
      </c>
      <c r="AZ216" s="26" t="str">
        <f t="shared" si="656"/>
        <v>Your solid understanding of algorithms and data structures fits roles like Backend Developer or Application Engineer.</v>
      </c>
      <c r="BA216" s="38">
        <v>0.0</v>
      </c>
      <c r="BB216" s="39">
        <v>0.0</v>
      </c>
      <c r="BC216" s="40">
        <v>0.0</v>
      </c>
      <c r="BD216" s="36">
        <v>0.0</v>
      </c>
      <c r="BE216" s="37">
        <f t="shared" si="16"/>
        <v>0</v>
      </c>
      <c r="BF216" s="26">
        <v>0.0</v>
      </c>
      <c r="BG216" s="29" t="str">
        <f t="shared" si="658"/>
        <v>Level 1</v>
      </c>
      <c r="BH216"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7">
      <c r="A217" s="27" t="s">
        <v>667</v>
      </c>
      <c r="B217" s="28" t="str">
        <f t="shared" si="2"/>
        <v>PRAGATHI. Y</v>
      </c>
      <c r="C217" s="41" t="s">
        <v>668</v>
      </c>
      <c r="D217" s="29" t="b">
        <v>0</v>
      </c>
      <c r="E217" s="26" t="b">
        <v>1</v>
      </c>
      <c r="F217" s="26" t="b">
        <v>1</v>
      </c>
      <c r="G217" s="29">
        <v>3.0</v>
      </c>
      <c r="L217" s="42">
        <f t="shared" ref="L217:L218" si="660">SUM(H217:K217)</f>
        <v>0</v>
      </c>
      <c r="M217" s="42">
        <f t="shared" ref="M217:M218" si="661">IFERROR(ROUND((H217/L217)*100, 0), 0)
</f>
        <v>0</v>
      </c>
      <c r="N217" s="42">
        <f t="shared" ref="N217:N218" si="662">IFERROR(ROUND((I217/L217)*100, 0), 0)
</f>
        <v>0</v>
      </c>
      <c r="O217" s="42">
        <f t="shared" ref="O217:O218" si="663">IFERROR(ROUND((J217/L217)*100, 0), 0)
</f>
        <v>0</v>
      </c>
      <c r="P217" s="42">
        <f t="shared" ref="P217:P218" si="664">IFERROR(ROUND((J217/L217)*100, 0), 0)
</f>
        <v>0</v>
      </c>
      <c r="S217" s="26" t="s">
        <v>626</v>
      </c>
      <c r="T217" s="26">
        <v>3.0</v>
      </c>
      <c r="U217" s="42">
        <v>6.0</v>
      </c>
      <c r="V217" s="42">
        <v>6.0</v>
      </c>
      <c r="W217" s="44">
        <v>4.0</v>
      </c>
      <c r="X217" s="44">
        <v>0.0</v>
      </c>
      <c r="Y217" s="44">
        <v>3.0</v>
      </c>
      <c r="Z217" s="44">
        <v>0.0</v>
      </c>
      <c r="AA217" s="44">
        <v>2.0</v>
      </c>
      <c r="AB217" s="44">
        <v>9.0</v>
      </c>
      <c r="AC217" s="30">
        <f t="shared" ref="AC217:AC218" si="665">T217+U217+V217</f>
        <v>15</v>
      </c>
      <c r="AD217" s="30">
        <f t="shared" ref="AD217:AD218" si="666">W217+X217+Y217</f>
        <v>7</v>
      </c>
      <c r="AE217" s="30">
        <f t="shared" ref="AE217:AE218" si="667">Z217+AA217+AB217</f>
        <v>11</v>
      </c>
      <c r="AF217" s="30">
        <f t="shared" ref="AF217:AF218" si="668">SUM(T217:AB217)</f>
        <v>33</v>
      </c>
      <c r="AG217" s="4" t="str">
        <f t="shared" ref="AG217:AG218" si="669">IF(AF217&lt;=8, "L1 - Below Average", IF(AF217&lt;=26, "L2 - Above Average", IF(AF217&lt;=50, "L3 - Exceptional", "Out of Range")))</f>
        <v>L3 - Exceptional</v>
      </c>
      <c r="AH217" s="4" t="str">
        <f t="shared" ref="AH217:AH218" si="670">IF((T217+U217+V217)&lt;=3, "L1 - Below Average", IF((T217+U217+V217)&lt;=11, "L2 - Above Average", IF((T217+U217+V217)&lt;=17, "L3 - Exceptional", "Out of Range")))</f>
        <v>L3 - Exceptional</v>
      </c>
      <c r="AI217" s="4" t="str">
        <f t="shared" ref="AI217:AI218" si="671">IF((W217+X217+Y217)&lt;=5, "L1 - Below Average", IF((W217+X217+Y217)&lt;=9, "L2 - Above Average", IF((W217+X217+Y217)&lt;=15, "L3 - Exceptional", "Out of Range")))</f>
        <v>L2 - Above Average</v>
      </c>
      <c r="AJ217" s="4" t="str">
        <f t="shared" ref="AJ217:AJ218" si="672">IF((Z217+AA217+AB217)&lt;=4, "L1 - Below Average", IF((Z217+AA217+AB217)&lt;=6, "L2 - Above Average", IF((Z217+AA217+AB217)&lt;=18, "L3 - Exceptional", "Out of Range")))</f>
        <v>L3 - Exceptional</v>
      </c>
      <c r="AK217" s="4" t="str">
        <f t="shared" ref="AK217:AK218" si="673">SWITCH(AH217,"L1 -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17" s="4" t="str">
        <f t="shared" ref="AL217:AM217" si="659">SWITCH(AI217,"L1 -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17" s="4" t="str">
        <f t="shared" si="659"/>
        <v>Excellent work! You have shown exceptional aptitude in quantitative reasoning, tackling problems with ease and accuracy. Keep up the great work, and challenge yourself further to stay ahead.</v>
      </c>
      <c r="AN217" s="4" t="str">
        <f t="shared" ref="AN217:AN218" si="675">SWITCH(AG217,"L1 -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17" s="44" t="s">
        <v>669</v>
      </c>
      <c r="AP217" s="44">
        <v>6.0</v>
      </c>
      <c r="AQ217" s="44">
        <v>2.0</v>
      </c>
      <c r="AR217" s="44">
        <v>8.0</v>
      </c>
      <c r="AS217" s="44">
        <v>8.0</v>
      </c>
      <c r="AT217" s="44">
        <v>24.0</v>
      </c>
      <c r="AU217" s="44">
        <v>6.0</v>
      </c>
      <c r="AV217" s="31" t="str">
        <f t="shared" si="654"/>
        <v>L2 - GCC</v>
      </c>
      <c r="AW217" s="32" t="str">
        <f t="shared" si="14"/>
        <v>L2</v>
      </c>
      <c r="AX217" s="32" t="str">
        <f t="shared" si="15"/>
        <v>GCC</v>
      </c>
      <c r="AY217" s="26" t="str">
        <f t="shared" si="655"/>
        <v>Roles in GCCs, GSIs or mid-tier product companies.</v>
      </c>
      <c r="AZ217" s="26" t="str">
        <f t="shared" si="656"/>
        <v>Your solid understanding of algorithms and data structures fits roles like Backend Developer or Application Engineer.</v>
      </c>
      <c r="BA217" s="45">
        <v>0.0</v>
      </c>
      <c r="BB217" s="46">
        <v>0.0</v>
      </c>
      <c r="BC217" s="47">
        <v>0.0</v>
      </c>
      <c r="BD217" s="48">
        <v>0.0</v>
      </c>
      <c r="BE217" s="37">
        <f t="shared" si="16"/>
        <v>0</v>
      </c>
      <c r="BF217" s="44">
        <v>0.0</v>
      </c>
      <c r="BG217" s="29" t="str">
        <f t="shared" si="658"/>
        <v>Level 1</v>
      </c>
      <c r="BH217"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8">
      <c r="A218" s="27" t="s">
        <v>670</v>
      </c>
      <c r="B218" s="28" t="str">
        <f t="shared" si="2"/>
        <v>RAGHAVENDRA R</v>
      </c>
      <c r="C218" s="41" t="s">
        <v>671</v>
      </c>
      <c r="D218" s="29" t="b">
        <v>0</v>
      </c>
      <c r="E218" s="26" t="b">
        <v>1</v>
      </c>
      <c r="F218" s="26" t="b">
        <v>1</v>
      </c>
      <c r="G218" s="29">
        <v>3.0</v>
      </c>
      <c r="L218" s="42">
        <f t="shared" si="660"/>
        <v>0</v>
      </c>
      <c r="M218" s="42">
        <f t="shared" si="661"/>
        <v>0</v>
      </c>
      <c r="N218" s="42">
        <f t="shared" si="662"/>
        <v>0</v>
      </c>
      <c r="O218" s="42">
        <f t="shared" si="663"/>
        <v>0</v>
      </c>
      <c r="P218" s="42">
        <f t="shared" si="664"/>
        <v>0</v>
      </c>
      <c r="S218" s="26" t="s">
        <v>626</v>
      </c>
      <c r="T218" s="26">
        <v>3.0</v>
      </c>
      <c r="U218" s="42">
        <v>6.0</v>
      </c>
      <c r="V218" s="42">
        <v>8.0</v>
      </c>
      <c r="W218" s="44">
        <v>5.0</v>
      </c>
      <c r="X218" s="44">
        <v>2.0</v>
      </c>
      <c r="Y218" s="44">
        <v>1.0</v>
      </c>
      <c r="Z218" s="44">
        <v>0.0</v>
      </c>
      <c r="AA218" s="44">
        <v>6.0</v>
      </c>
      <c r="AB218" s="44">
        <v>9.0</v>
      </c>
      <c r="AC218" s="30">
        <f t="shared" si="665"/>
        <v>17</v>
      </c>
      <c r="AD218" s="30">
        <f t="shared" si="666"/>
        <v>8</v>
      </c>
      <c r="AE218" s="30">
        <f t="shared" si="667"/>
        <v>15</v>
      </c>
      <c r="AF218" s="30">
        <f t="shared" si="668"/>
        <v>40</v>
      </c>
      <c r="AG218" s="4" t="str">
        <f t="shared" si="669"/>
        <v>L3 - Exceptional</v>
      </c>
      <c r="AH218" s="4" t="str">
        <f t="shared" si="670"/>
        <v>L3 - Exceptional</v>
      </c>
      <c r="AI218" s="4" t="str">
        <f t="shared" si="671"/>
        <v>L2 - Above Average</v>
      </c>
      <c r="AJ218" s="4" t="str">
        <f t="shared" si="672"/>
        <v>L3 - Exceptional</v>
      </c>
      <c r="AK218" s="4" t="str">
        <f t="shared" si="673"/>
        <v>Outstanding verbal skills! Your ability to understand, interpret, and express ideas through words is exceptional. Keep pushing the limits to master even more advanced language tasks.</v>
      </c>
      <c r="AL218" s="4" t="str">
        <f t="shared" ref="AL218:AM218" si="674">SWITCH(AI218,"L1 -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18" s="4" t="str">
        <f t="shared" si="674"/>
        <v>Excellent work! You have shown exceptional aptitude in quantitative reasoning, tackling problems with ease and accuracy. Keep up the great work, and challenge yourself further to stay ahead.</v>
      </c>
      <c r="AN218" s="4" t="str">
        <f t="shared" si="675"/>
        <v>Your aptitude is exceptional across all categories! You are excelling and have the potential to perform at the highest levels. Keep challenging yourself, and consider exploring more advanced materials to maintain your performance.</v>
      </c>
      <c r="AO218" s="44" t="s">
        <v>672</v>
      </c>
      <c r="AP218" s="44">
        <v>3.0</v>
      </c>
      <c r="AQ218" s="44">
        <v>10.0</v>
      </c>
      <c r="AR218" s="44">
        <v>4.0</v>
      </c>
      <c r="AS218" s="44">
        <v>4.0</v>
      </c>
      <c r="AT218" s="44">
        <v>21.0</v>
      </c>
      <c r="AU218" s="44">
        <v>5.25</v>
      </c>
      <c r="AV218" s="31" t="str">
        <f t="shared" si="654"/>
        <v>L2 - GCC</v>
      </c>
      <c r="AW218" s="32" t="str">
        <f t="shared" si="14"/>
        <v>L2</v>
      </c>
      <c r="AX218" s="32" t="str">
        <f t="shared" si="15"/>
        <v>GCC</v>
      </c>
      <c r="AY218" s="26" t="str">
        <f t="shared" si="655"/>
        <v>Roles in GCCs, GSIs or mid-tier product companies.</v>
      </c>
      <c r="AZ218" s="26" t="str">
        <f t="shared" si="656"/>
        <v>Your solid understanding of algorithms and data structures fits roles like Backend Developer or Application Engineer.</v>
      </c>
      <c r="BA218" s="45">
        <v>0.0</v>
      </c>
      <c r="BB218" s="46">
        <v>0.0</v>
      </c>
      <c r="BC218" s="47">
        <v>0.0</v>
      </c>
      <c r="BD218" s="48">
        <v>0.0</v>
      </c>
      <c r="BE218" s="37">
        <f t="shared" si="16"/>
        <v>0</v>
      </c>
      <c r="BF218" s="44">
        <v>0.0</v>
      </c>
      <c r="BG218" s="29" t="str">
        <f>if(BF218&lt;=6,"Level 1", if(#REF!&lt;=22,"Level 2",IF(#REF!&lt;=43,"Level 3","Level 4")))</f>
        <v>Level 1</v>
      </c>
      <c r="BH218"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19">
      <c r="A219" s="57" t="s">
        <v>673</v>
      </c>
      <c r="B219" s="28" t="str">
        <f t="shared" si="2"/>
        <v>RAGHUVEER C GOWDA</v>
      </c>
      <c r="C219" s="58" t="s">
        <v>674</v>
      </c>
      <c r="D219" s="29" t="b">
        <v>0</v>
      </c>
      <c r="E219" s="29" t="b">
        <v>0</v>
      </c>
      <c r="F219" s="26" t="b">
        <v>1</v>
      </c>
      <c r="AF219" s="30"/>
      <c r="AG219" s="4"/>
      <c r="AH219" s="4"/>
      <c r="AI219" s="4"/>
      <c r="AJ219" s="4"/>
      <c r="AK219" s="4"/>
      <c r="AL219" s="4"/>
      <c r="AM219" s="4"/>
      <c r="AN219" s="4"/>
      <c r="AO219" s="26" t="s">
        <v>675</v>
      </c>
      <c r="AP219" s="26">
        <v>4.0</v>
      </c>
      <c r="AQ219" s="26">
        <v>6.0</v>
      </c>
      <c r="AR219" s="26">
        <v>8.0</v>
      </c>
      <c r="AS219" s="26">
        <v>8.0</v>
      </c>
      <c r="AT219" s="26">
        <v>26.0</v>
      </c>
      <c r="AU219" s="26">
        <v>6.5</v>
      </c>
      <c r="AV219" s="31" t="str">
        <f t="shared" si="654"/>
        <v>L1 - MAANG</v>
      </c>
      <c r="AW219" s="32" t="str">
        <f t="shared" si="14"/>
        <v>L1</v>
      </c>
      <c r="AX219" s="32" t="str">
        <f t="shared" si="15"/>
        <v>MAANG</v>
      </c>
      <c r="AY219" s="26" t="str">
        <f t="shared" si="655"/>
        <v>Top-tier companies like MAANG and high-performing teams in GCCs. </v>
      </c>
      <c r="AZ219" s="26" t="str">
        <f t="shared" si="656"/>
        <v>Your advanced knowledge makes you ideal for roles like Software Engineer, Algorithm Developer, or Data Scientist in challenging, high-impact environments.</v>
      </c>
      <c r="BA219" s="38">
        <v>0.0</v>
      </c>
      <c r="BB219" s="39">
        <v>0.0</v>
      </c>
      <c r="BC219" s="40">
        <v>0.0</v>
      </c>
      <c r="BD219" s="36">
        <v>0.0</v>
      </c>
      <c r="BE219" s="37">
        <f t="shared" si="16"/>
        <v>0</v>
      </c>
      <c r="BF219" s="26">
        <v>0.0</v>
      </c>
      <c r="BG219" s="29" t="str">
        <f>if(BF219&lt;=6,"Level 1", if(AR218&lt;=22,"Level 2",IF(AR218&lt;=43,"Level 3","Level 4")))</f>
        <v>Level 1</v>
      </c>
      <c r="BH219" s="29" t="str">
        <f t="shared" si="65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0">
      <c r="A220" s="28" t="s">
        <v>676</v>
      </c>
      <c r="B220" s="28" t="str">
        <f t="shared" si="2"/>
        <v>SINCHANA HS</v>
      </c>
      <c r="C220" s="28" t="s">
        <v>677</v>
      </c>
      <c r="D220" s="26" t="b">
        <v>1</v>
      </c>
      <c r="E220" s="29" t="b">
        <v>0</v>
      </c>
      <c r="F220" s="29" t="b">
        <v>0</v>
      </c>
      <c r="G220" s="26">
        <v>3.0</v>
      </c>
      <c r="H220" s="26">
        <v>6.0</v>
      </c>
      <c r="I220" s="26">
        <v>6.0</v>
      </c>
      <c r="J220" s="26">
        <v>7.0</v>
      </c>
      <c r="K220" s="26">
        <v>3.0</v>
      </c>
      <c r="L220" s="42">
        <f t="shared" ref="L220:L221" si="676">SUM(H220:K220)</f>
        <v>22</v>
      </c>
      <c r="M220" s="42">
        <f t="shared" ref="M220:M221" si="677">IFERROR(ROUND((H220/L220)*100, 0), 0)
</f>
        <v>27</v>
      </c>
      <c r="N220" s="42">
        <f t="shared" ref="N220:N221" si="678">IFERROR(ROUND((I220/L220)*100, 0), 0)
</f>
        <v>27</v>
      </c>
      <c r="O220" s="42">
        <f t="shared" ref="O220:O221" si="679">IFERROR(ROUND((J220/L220)*100, 0), 0)
</f>
        <v>32</v>
      </c>
      <c r="P220" s="42">
        <f t="shared" ref="P220:P221" si="680">IFERROR(ROUND((J220/L220)*100, 0), 0)
</f>
        <v>32</v>
      </c>
      <c r="Q220" s="26" t="s">
        <v>215</v>
      </c>
      <c r="R220" s="50" t="s">
        <v>216</v>
      </c>
      <c r="S220" s="26" t="s">
        <v>626</v>
      </c>
      <c r="AF220" s="30"/>
      <c r="AG220" s="4"/>
      <c r="AH220" s="4"/>
      <c r="AI220" s="4"/>
      <c r="AJ220" s="4"/>
      <c r="AK220" s="4"/>
      <c r="AL220" s="4"/>
      <c r="AM220" s="4"/>
      <c r="AN220" s="4"/>
      <c r="AV220" s="31"/>
      <c r="AW220" s="32" t="str">
        <f t="shared" si="14"/>
        <v>-</v>
      </c>
      <c r="AX220" s="32" t="str">
        <f t="shared" si="15"/>
        <v>-</v>
      </c>
      <c r="BA220" s="33"/>
      <c r="BB220" s="34"/>
      <c r="BC220" s="35"/>
      <c r="BD220" s="36">
        <v>0.0</v>
      </c>
      <c r="BE220" s="37">
        <f t="shared" si="16"/>
        <v>0</v>
      </c>
    </row>
    <row r="221">
      <c r="A221" s="27" t="s">
        <v>678</v>
      </c>
      <c r="B221" s="28" t="str">
        <f t="shared" si="2"/>
        <v>SAMYAK NARAYAN </v>
      </c>
      <c r="C221" s="41" t="s">
        <v>679</v>
      </c>
      <c r="D221" s="29" t="b">
        <v>0</v>
      </c>
      <c r="E221" s="26" t="b">
        <v>1</v>
      </c>
      <c r="F221" s="26" t="b">
        <v>1</v>
      </c>
      <c r="G221" s="29">
        <v>2.0</v>
      </c>
      <c r="L221" s="42">
        <f t="shared" si="676"/>
        <v>0</v>
      </c>
      <c r="M221" s="42">
        <f t="shared" si="677"/>
        <v>0</v>
      </c>
      <c r="N221" s="42">
        <f t="shared" si="678"/>
        <v>0</v>
      </c>
      <c r="O221" s="42">
        <f t="shared" si="679"/>
        <v>0</v>
      </c>
      <c r="P221" s="42">
        <f t="shared" si="680"/>
        <v>0</v>
      </c>
      <c r="S221" s="26" t="s">
        <v>626</v>
      </c>
      <c r="T221" s="26">
        <v>2.0</v>
      </c>
      <c r="U221" s="42">
        <v>4.0</v>
      </c>
      <c r="V221" s="42">
        <v>6.0</v>
      </c>
      <c r="W221" s="44">
        <v>4.0</v>
      </c>
      <c r="X221" s="44">
        <v>2.0</v>
      </c>
      <c r="Y221" s="44">
        <v>0.0</v>
      </c>
      <c r="Z221" s="44">
        <v>0.0</v>
      </c>
      <c r="AA221" s="44">
        <v>2.0</v>
      </c>
      <c r="AB221" s="44">
        <v>3.0</v>
      </c>
      <c r="AC221" s="30">
        <f t="shared" ref="AC221:AC222" si="682">T221+U221+V221</f>
        <v>12</v>
      </c>
      <c r="AD221" s="30">
        <f t="shared" ref="AD221:AD222" si="683">W221+X221+Y221</f>
        <v>6</v>
      </c>
      <c r="AE221" s="30">
        <f t="shared" ref="AE221:AE222" si="684">Z221+AA221+AB221</f>
        <v>5</v>
      </c>
      <c r="AF221" s="30">
        <f t="shared" ref="AF221:AF222" si="685">SUM(T221:AB221)</f>
        <v>23</v>
      </c>
      <c r="AG221" s="4" t="str">
        <f t="shared" ref="AG221:AG222" si="686">IF(AF221&lt;=8, "L1 - Below Average", IF(AF221&lt;=26, "L2 - Above Average", IF(AF221&lt;=50, "L3 - Exceptional", "Out of Range")))</f>
        <v>L2 - Above Average</v>
      </c>
      <c r="AH221" s="4" t="str">
        <f t="shared" ref="AH221:AH222" si="687">IF((T221+U221+V221)&lt;=3, "L1 - Below Average", IF((T221+U221+V221)&lt;=11, "L2 - Above Average", IF((T221+U221+V221)&lt;=17, "L3 - Exceptional", "Out of Range")))</f>
        <v>L3 - Exceptional</v>
      </c>
      <c r="AI221" s="4" t="str">
        <f t="shared" ref="AI221:AI222" si="688">IF((W221+X221+Y221)&lt;=5, "L1 - Below Average", IF((W221+X221+Y221)&lt;=9, "L2 - Above Average", IF((W221+X221+Y221)&lt;=15, "L3 - Exceptional", "Out of Range")))</f>
        <v>L2 - Above Average</v>
      </c>
      <c r="AJ221" s="4" t="str">
        <f t="shared" ref="AJ221:AJ222" si="689">IF((Z221+AA221+AB221)&lt;=4, "L1 - Below Average", IF((Z221+AA221+AB221)&lt;=6, "L2 - Above Average", IF((Z221+AA221+AB221)&lt;=18, "L3 - Exceptional", "Out of Range")))</f>
        <v>L2 - Above Average</v>
      </c>
      <c r="AK221" s="4" t="str">
        <f t="shared" ref="AK221:AK222" si="690">SWITCH(AH221,"L1 -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21" s="4" t="str">
        <f t="shared" ref="AL221:AM221" si="681">SWITCH(AI221,"L1 -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21" s="4" t="str">
        <f t="shared" si="681"/>
        <v>You’ve demonstrated a solid grasp of quantitative reasoning and problem-solving. Keep refining your skills for even greater efficiency and speed in tackling complex problems.</v>
      </c>
      <c r="AN221" s="4" t="str">
        <f t="shared" ref="AN221:AN222" si="692">SWITCH(AG221,"L1 -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21" s="44" t="s">
        <v>680</v>
      </c>
      <c r="AP221" s="44">
        <v>5.0</v>
      </c>
      <c r="AQ221" s="44">
        <v>8.0</v>
      </c>
      <c r="AR221" s="44">
        <v>8.0</v>
      </c>
      <c r="AS221" s="44">
        <v>3.0</v>
      </c>
      <c r="AT221" s="44">
        <v>24.0</v>
      </c>
      <c r="AU221" s="44">
        <v>6.0</v>
      </c>
      <c r="AV221" s="31" t="str">
        <f t="shared" ref="AV221:AV223" si="693">IF(AU221&lt;=1, "L4 - Basics", IF(AU221&lt;=3, "L3 - GSI", IF(AU221&lt;=6, "L2 - GCC", "L1 - MAANG")))</f>
        <v>L2 - GCC</v>
      </c>
      <c r="AW221" s="32" t="str">
        <f t="shared" si="14"/>
        <v>L2</v>
      </c>
      <c r="AX221" s="32" t="str">
        <f t="shared" si="15"/>
        <v>GCC</v>
      </c>
      <c r="AY221" s="26" t="str">
        <f t="shared" ref="AY221:AY223" si="694">SWITCH(AV221,"L1 -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21" s="26" t="str">
        <f t="shared" ref="AZ221:AZ223" si="695">SWITCH(AV221,"L1 -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21" s="45">
        <v>0.0</v>
      </c>
      <c r="BB221" s="46">
        <v>0.0</v>
      </c>
      <c r="BC221" s="47">
        <v>0.0</v>
      </c>
      <c r="BD221" s="48">
        <v>0.0</v>
      </c>
      <c r="BE221" s="37">
        <f t="shared" si="16"/>
        <v>0</v>
      </c>
      <c r="BF221" s="44">
        <v>0.0</v>
      </c>
      <c r="BG221" s="29" t="str">
        <f t="shared" ref="BG221:BG223" si="696">if(BF221&lt;=6,"Level 1", if(AR220&lt;=22,"Level 2",IF(AR220&lt;=43,"Level 3","Level 4")))</f>
        <v>Level 1</v>
      </c>
      <c r="BH221" s="29" t="str">
        <f t="shared" ref="BH221:BH223" si="697">SWITCH(BG221,"Level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2">
      <c r="A222" s="27" t="s">
        <v>624</v>
      </c>
      <c r="B222" s="28" t="str">
        <f t="shared" si="2"/>
        <v>SANTHOSH D</v>
      </c>
      <c r="C222" s="41" t="s">
        <v>681</v>
      </c>
      <c r="D222" s="29" t="b">
        <v>0</v>
      </c>
      <c r="E222" s="26" t="b">
        <v>1</v>
      </c>
      <c r="F222" s="26" t="b">
        <v>1</v>
      </c>
      <c r="G222" s="29">
        <v>0.0</v>
      </c>
      <c r="S222" s="26" t="s">
        <v>626</v>
      </c>
      <c r="T222" s="26">
        <v>0.0</v>
      </c>
      <c r="U222" s="42">
        <v>0.0</v>
      </c>
      <c r="V222" s="42">
        <v>3.0</v>
      </c>
      <c r="W222" s="44">
        <v>3.0</v>
      </c>
      <c r="X222" s="44">
        <v>2.0</v>
      </c>
      <c r="Y222" s="44">
        <v>0.0</v>
      </c>
      <c r="Z222" s="44">
        <v>0.0</v>
      </c>
      <c r="AA222" s="44">
        <v>4.0</v>
      </c>
      <c r="AB222" s="44">
        <v>0.0</v>
      </c>
      <c r="AC222" s="30">
        <f t="shared" si="682"/>
        <v>3</v>
      </c>
      <c r="AD222" s="30">
        <f t="shared" si="683"/>
        <v>5</v>
      </c>
      <c r="AE222" s="30">
        <f t="shared" si="684"/>
        <v>4</v>
      </c>
      <c r="AF222" s="30">
        <f t="shared" si="685"/>
        <v>12</v>
      </c>
      <c r="AG222" s="4" t="str">
        <f t="shared" si="686"/>
        <v>L2 - Above Average</v>
      </c>
      <c r="AH222" s="4" t="str">
        <f t="shared" si="687"/>
        <v>L1 - Below Average</v>
      </c>
      <c r="AI222" s="4" t="str">
        <f t="shared" si="688"/>
        <v>L1 - Below Average</v>
      </c>
      <c r="AJ222" s="4" t="str">
        <f t="shared" si="689"/>
        <v>L1 - Below Average</v>
      </c>
      <c r="AK222" s="4" t="str">
        <f t="shared" si="690"/>
        <v>Your verbal skills are on the right track, but some areas may need extra attention. With focused practice, you can improve your vocabulary, comprehension, and communication skills.</v>
      </c>
      <c r="AL222" s="4" t="str">
        <f t="shared" ref="AL222:AM222" si="691">SWITCH(AI222,"L1 -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22" s="4" t="str">
        <f t="shared" si="691"/>
        <v>Your performance indicates that there’s room for improvement in understanding and applying quantitative concepts. With more practice, you can strengthen your skills in this area.</v>
      </c>
      <c r="AN222" s="4" t="str">
        <f t="shared" si="692"/>
        <v>You have a strong foundation and are performing well across all categories. Keep up the great work and aim for continuous improvement to achieve even higher levels of performance.</v>
      </c>
      <c r="AO222" s="44" t="s">
        <v>682</v>
      </c>
      <c r="AP222" s="44">
        <v>3.0</v>
      </c>
      <c r="AQ222" s="44">
        <v>5.0</v>
      </c>
      <c r="AR222" s="44">
        <v>3.0</v>
      </c>
      <c r="AS222" s="44">
        <v>3.0</v>
      </c>
      <c r="AT222" s="44">
        <v>14.0</v>
      </c>
      <c r="AU222" s="44">
        <v>3.5</v>
      </c>
      <c r="AV222" s="31" t="str">
        <f t="shared" si="693"/>
        <v>L2 - GCC</v>
      </c>
      <c r="AW222" s="32" t="str">
        <f t="shared" si="14"/>
        <v>L2</v>
      </c>
      <c r="AX222" s="32" t="str">
        <f t="shared" si="15"/>
        <v>GCC</v>
      </c>
      <c r="AY222" s="26" t="str">
        <f t="shared" si="694"/>
        <v>Roles in GCCs, GSIs or mid-tier product companies.</v>
      </c>
      <c r="AZ222" s="26" t="str">
        <f t="shared" si="695"/>
        <v>Your solid understanding of algorithms and data structures fits roles like Backend Developer or Application Engineer.</v>
      </c>
      <c r="BA222" s="45">
        <v>0.0</v>
      </c>
      <c r="BB222" s="46">
        <v>0.0</v>
      </c>
      <c r="BC222" s="47">
        <v>0.0</v>
      </c>
      <c r="BD222" s="48">
        <v>0.0</v>
      </c>
      <c r="BE222" s="37">
        <f t="shared" si="16"/>
        <v>0</v>
      </c>
      <c r="BF222" s="44">
        <v>0.0</v>
      </c>
      <c r="BG222" s="29" t="str">
        <f t="shared" si="696"/>
        <v>Level 1</v>
      </c>
      <c r="BH222" s="29" t="str">
        <f t="shared" si="69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3">
      <c r="A223" s="28" t="s">
        <v>683</v>
      </c>
      <c r="B223" s="28" t="str">
        <f t="shared" si="2"/>
        <v>SHUBHAM JHA</v>
      </c>
      <c r="C223" s="28" t="s">
        <v>684</v>
      </c>
      <c r="D223" s="26" t="b">
        <v>1</v>
      </c>
      <c r="E223" s="29" t="b">
        <v>0</v>
      </c>
      <c r="F223" s="26" t="b">
        <v>1</v>
      </c>
      <c r="G223" s="26">
        <v>3.0</v>
      </c>
      <c r="H223" s="26">
        <v>6.0</v>
      </c>
      <c r="I223" s="26">
        <v>6.0</v>
      </c>
      <c r="J223" s="26">
        <v>7.0</v>
      </c>
      <c r="K223" s="26">
        <v>3.0</v>
      </c>
      <c r="L223" s="42">
        <f t="shared" ref="L223:L224" si="698">SUM(H223:K223)</f>
        <v>22</v>
      </c>
      <c r="M223" s="42">
        <f t="shared" ref="M223:M224" si="699">IFERROR(ROUND((H223/L223)*100, 0), 0)
</f>
        <v>27</v>
      </c>
      <c r="N223" s="42">
        <f t="shared" ref="N223:N224" si="700">IFERROR(ROUND((I223/L223)*100, 0), 0)
</f>
        <v>27</v>
      </c>
      <c r="O223" s="42">
        <f t="shared" ref="O223:O224" si="701">IFERROR(ROUND((J223/L223)*100, 0), 0)
</f>
        <v>32</v>
      </c>
      <c r="P223" s="42">
        <f t="shared" ref="P223:P224" si="702">IFERROR(ROUND((J223/L223)*100, 0), 0)
</f>
        <v>32</v>
      </c>
      <c r="Q223" s="26" t="s">
        <v>215</v>
      </c>
      <c r="R223" s="50" t="s">
        <v>216</v>
      </c>
      <c r="S223" s="26" t="s">
        <v>626</v>
      </c>
      <c r="AF223" s="30"/>
      <c r="AG223" s="4"/>
      <c r="AH223" s="4"/>
      <c r="AI223" s="4"/>
      <c r="AJ223" s="4"/>
      <c r="AK223" s="4"/>
      <c r="AL223" s="4"/>
      <c r="AM223" s="4"/>
      <c r="AN223" s="4"/>
      <c r="AO223" s="26" t="s">
        <v>685</v>
      </c>
      <c r="AP223" s="26">
        <v>6.0</v>
      </c>
      <c r="AQ223" s="26">
        <v>10.0</v>
      </c>
      <c r="AR223" s="26">
        <v>10.0</v>
      </c>
      <c r="AS223" s="26">
        <v>4.0</v>
      </c>
      <c r="AT223" s="26">
        <v>30.0</v>
      </c>
      <c r="AU223" s="26">
        <v>7.5</v>
      </c>
      <c r="AV223" s="31" t="str">
        <f t="shared" si="693"/>
        <v>L1 - MAANG</v>
      </c>
      <c r="AW223" s="32" t="str">
        <f t="shared" si="14"/>
        <v>L1</v>
      </c>
      <c r="AX223" s="32" t="str">
        <f t="shared" si="15"/>
        <v>MAANG</v>
      </c>
      <c r="AY223" s="26" t="str">
        <f t="shared" si="694"/>
        <v>Top-tier companies like MAANG and high-performing teams in GCCs. </v>
      </c>
      <c r="AZ223" s="26" t="str">
        <f t="shared" si="695"/>
        <v>Your advanced knowledge makes you ideal for roles like Software Engineer, Algorithm Developer, or Data Scientist in challenging, high-impact environments.</v>
      </c>
      <c r="BA223" s="38">
        <v>0.0</v>
      </c>
      <c r="BB223" s="39">
        <v>0.0</v>
      </c>
      <c r="BC223" s="40">
        <v>0.0</v>
      </c>
      <c r="BD223" s="36">
        <v>0.0</v>
      </c>
      <c r="BE223" s="37">
        <f t="shared" si="16"/>
        <v>0</v>
      </c>
      <c r="BF223" s="26">
        <v>0.0</v>
      </c>
      <c r="BG223" s="29" t="str">
        <f t="shared" si="696"/>
        <v>Level 1</v>
      </c>
      <c r="BH223" s="29" t="str">
        <f t="shared" si="69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4">
      <c r="A224" s="28" t="s">
        <v>686</v>
      </c>
      <c r="B224" s="28" t="str">
        <f t="shared" si="2"/>
        <v>DARSHAN BG</v>
      </c>
      <c r="C224" s="28" t="s">
        <v>687</v>
      </c>
      <c r="D224" s="26" t="b">
        <v>1</v>
      </c>
      <c r="E224" s="29" t="b">
        <v>0</v>
      </c>
      <c r="F224" s="29" t="b">
        <v>0</v>
      </c>
      <c r="G224" s="26">
        <v>3.0</v>
      </c>
      <c r="H224" s="26">
        <v>9.0</v>
      </c>
      <c r="I224" s="26">
        <v>6.0</v>
      </c>
      <c r="J224" s="26">
        <v>7.0</v>
      </c>
      <c r="K224" s="26">
        <v>3.0</v>
      </c>
      <c r="L224" s="42">
        <f t="shared" si="698"/>
        <v>25</v>
      </c>
      <c r="M224" s="42">
        <f t="shared" si="699"/>
        <v>36</v>
      </c>
      <c r="N224" s="42">
        <f t="shared" si="700"/>
        <v>24</v>
      </c>
      <c r="O224" s="42">
        <f t="shared" si="701"/>
        <v>28</v>
      </c>
      <c r="P224" s="42">
        <f t="shared" si="702"/>
        <v>28</v>
      </c>
      <c r="Q224" s="26" t="s">
        <v>85</v>
      </c>
      <c r="R224" s="50" t="s">
        <v>86</v>
      </c>
      <c r="S224" s="26" t="s">
        <v>688</v>
      </c>
      <c r="AF224" s="30"/>
      <c r="AG224" s="4"/>
      <c r="AH224" s="4"/>
      <c r="AI224" s="4"/>
      <c r="AJ224" s="4"/>
      <c r="AK224" s="4"/>
      <c r="AL224" s="4"/>
      <c r="AM224" s="4"/>
      <c r="AN224" s="4"/>
      <c r="AV224" s="31"/>
      <c r="AW224" s="32" t="str">
        <f t="shared" si="14"/>
        <v>-</v>
      </c>
      <c r="AX224" s="32" t="str">
        <f t="shared" si="15"/>
        <v>-</v>
      </c>
      <c r="BA224" s="33"/>
      <c r="BB224" s="34"/>
      <c r="BC224" s="35"/>
      <c r="BD224" s="36">
        <v>0.0</v>
      </c>
      <c r="BE224" s="37">
        <f t="shared" si="16"/>
        <v>0</v>
      </c>
    </row>
    <row r="225">
      <c r="A225" s="57" t="s">
        <v>689</v>
      </c>
      <c r="B225" s="28" t="str">
        <f t="shared" si="2"/>
        <v>SYEDA SHIFA TEHNIYATH</v>
      </c>
      <c r="C225" s="58" t="s">
        <v>690</v>
      </c>
      <c r="D225" s="29" t="b">
        <v>0</v>
      </c>
      <c r="E225" s="26" t="b">
        <v>1</v>
      </c>
      <c r="F225" s="26" t="b">
        <v>1</v>
      </c>
      <c r="S225" s="26" t="s">
        <v>133</v>
      </c>
      <c r="T225" s="26">
        <v>3.0</v>
      </c>
      <c r="U225" s="26">
        <v>2.0</v>
      </c>
      <c r="V225" s="26">
        <v>8.0</v>
      </c>
      <c r="W225" s="26">
        <v>2.0</v>
      </c>
      <c r="X225" s="26">
        <v>4.0</v>
      </c>
      <c r="Y225" s="26">
        <v>6.0</v>
      </c>
      <c r="Z225" s="26">
        <v>0.0</v>
      </c>
      <c r="AA225" s="26">
        <v>4.0</v>
      </c>
      <c r="AB225" s="26">
        <v>9.0</v>
      </c>
      <c r="AC225" s="30">
        <f>T225+U225+V225</f>
        <v>13</v>
      </c>
      <c r="AD225" s="30">
        <f>W225+X225+Y225</f>
        <v>12</v>
      </c>
      <c r="AE225" s="30">
        <f>Z225+AA225+AB225</f>
        <v>13</v>
      </c>
      <c r="AF225" s="30">
        <f>SUM(T225:AB225)</f>
        <v>38</v>
      </c>
      <c r="AG225" s="4" t="str">
        <f>IF(AF225&lt;=8, "L1 - Below Average", IF(AF225&lt;=26, "L2 - Above Average", IF(AF225&lt;=50, "L3 - Exceptional", "Out of Range")))</f>
        <v>L3 - Exceptional</v>
      </c>
      <c r="AH225" s="4" t="str">
        <f>IF((T225+U225+V225)&lt;=3, "L1 - Below Average", IF((T225+U225+V225)&lt;=11, "L2 - Above Average", IF((T225+U225+V225)&lt;=17, "L3 - Exceptional", "Out of Range")))</f>
        <v>L3 - Exceptional</v>
      </c>
      <c r="AI225" s="4" t="str">
        <f>IF((W225+X225+Y225)&lt;=5, "L1 - Below Average", IF((W225+X225+Y225)&lt;=9, "L2 - Above Average", IF((W225+X225+Y225)&lt;=15, "L3 - Exceptional", "Out of Range")))</f>
        <v>L3 - Exceptional</v>
      </c>
      <c r="AJ225" s="4" t="str">
        <f>IF((Z225+AA225+AB225)&lt;=4, "L1 - Below Average", IF((Z225+AA225+AB225)&lt;=6, "L2 - Above Average", IF((Z225+AA225+AB225)&lt;=18, "L3 - Exceptional", "Out of Range")))</f>
        <v>L3 - Exceptional</v>
      </c>
      <c r="AK225" s="4" t="str">
        <f>SWITCH(AH225,"L1 -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25" s="4" t="str">
        <f t="shared" ref="AL225:AM225" si="703">SWITCH(AI225,"L1 -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25" s="4" t="str">
        <f t="shared" si="703"/>
        <v>Excellent work! You have shown exceptional aptitude in quantitative reasoning, tackling problems with ease and accuracy. Keep up the great work, and challenge yourself further to stay ahead.</v>
      </c>
      <c r="AN225" s="4" t="str">
        <f>SWITCH(AG225,"L1 -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25" s="26" t="s">
        <v>691</v>
      </c>
      <c r="AP225" s="26">
        <v>7.0</v>
      </c>
      <c r="AQ225" s="26">
        <v>3.0</v>
      </c>
      <c r="AR225" s="26">
        <v>0.0</v>
      </c>
      <c r="AS225" s="26">
        <v>3.0</v>
      </c>
      <c r="AT225" s="26">
        <v>13.0</v>
      </c>
      <c r="AU225" s="26">
        <v>3.25</v>
      </c>
      <c r="AV225" s="31" t="str">
        <f t="shared" ref="AV225:AV226" si="704">IF(AU225&lt;=1, "L4 - Basics", IF(AU225&lt;=3, "L3 - GSI", IF(AU225&lt;=6, "L2 - GCC", "L1 - MAANG")))</f>
        <v>L2 - GCC</v>
      </c>
      <c r="AW225" s="32" t="str">
        <f t="shared" si="14"/>
        <v>L2</v>
      </c>
      <c r="AX225" s="32" t="str">
        <f t="shared" si="15"/>
        <v>GCC</v>
      </c>
      <c r="AY225" s="26" t="str">
        <f t="shared" ref="AY225:AY226" si="705">SWITCH(AV225,"L1 -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25" s="26" t="str">
        <f t="shared" ref="AZ225:AZ226" si="706">SWITCH(AV225,"L1 -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25" s="38">
        <v>0.0</v>
      </c>
      <c r="BB225" s="39">
        <v>0.0</v>
      </c>
      <c r="BC225" s="40">
        <v>0.0</v>
      </c>
      <c r="BD225" s="36">
        <v>0.0</v>
      </c>
      <c r="BE225" s="37">
        <f t="shared" si="16"/>
        <v>0</v>
      </c>
      <c r="BF225" s="26">
        <v>0.0</v>
      </c>
      <c r="BG225" s="29" t="str">
        <f>if(BF225&lt;=6,"Level 1", if(#REF!&lt;=22,"Level 2",IF(#REF!&lt;=43,"Level 3","Level 4")))</f>
        <v>Level 1</v>
      </c>
      <c r="BH225" s="29" t="str">
        <f t="shared" ref="BH225:BH226" si="707">SWITCH(BG225,"Level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6">
      <c r="A226" s="63" t="s">
        <v>692</v>
      </c>
      <c r="B226" s="28" t="str">
        <f t="shared" si="2"/>
        <v>ALOK SINGH</v>
      </c>
      <c r="C226" s="64" t="s">
        <v>693</v>
      </c>
      <c r="D226" s="29" t="b">
        <v>0</v>
      </c>
      <c r="E226" s="29" t="b">
        <v>0</v>
      </c>
      <c r="F226" s="26" t="b">
        <v>1</v>
      </c>
      <c r="AF226" s="30"/>
      <c r="AG226" s="4"/>
      <c r="AH226" s="4"/>
      <c r="AI226" s="4"/>
      <c r="AJ226" s="4"/>
      <c r="AK226" s="4"/>
      <c r="AL226" s="4"/>
      <c r="AM226" s="4"/>
      <c r="AN226" s="4"/>
      <c r="AO226" s="26" t="s">
        <v>694</v>
      </c>
      <c r="AP226" s="26">
        <v>6.0</v>
      </c>
      <c r="AQ226" s="26">
        <v>6.0</v>
      </c>
      <c r="AR226" s="26">
        <v>4.0</v>
      </c>
      <c r="AS226" s="26">
        <v>4.0</v>
      </c>
      <c r="AT226" s="26">
        <v>20.0</v>
      </c>
      <c r="AU226" s="26">
        <v>5.0</v>
      </c>
      <c r="AV226" s="31" t="str">
        <f t="shared" si="704"/>
        <v>L2 - GCC</v>
      </c>
      <c r="AW226" s="32" t="str">
        <f t="shared" si="14"/>
        <v>L2</v>
      </c>
      <c r="AX226" s="32" t="str">
        <f t="shared" si="15"/>
        <v>GCC</v>
      </c>
      <c r="AY226" s="26" t="str">
        <f t="shared" si="705"/>
        <v>Roles in GCCs, GSIs or mid-tier product companies.</v>
      </c>
      <c r="AZ226" s="26" t="str">
        <f t="shared" si="706"/>
        <v>Your solid understanding of algorithms and data structures fits roles like Backend Developer or Application Engineer.</v>
      </c>
      <c r="BA226" s="38">
        <v>0.0</v>
      </c>
      <c r="BB226" s="39">
        <v>0.0</v>
      </c>
      <c r="BC226" s="40">
        <v>0.0</v>
      </c>
      <c r="BD226" s="36">
        <v>0.0</v>
      </c>
      <c r="BE226" s="37">
        <f t="shared" si="16"/>
        <v>0</v>
      </c>
      <c r="BF226" s="26">
        <v>0.0</v>
      </c>
      <c r="BG226" s="29" t="str">
        <f>if(BF226&lt;=6,"Level 1", if(AR225&lt;=22,"Level 2",IF(AR225&lt;=43,"Level 3","Level 4")))</f>
        <v>Level 1</v>
      </c>
      <c r="BH226" s="29" t="str">
        <f t="shared" si="70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7">
      <c r="A227" s="28" t="s">
        <v>695</v>
      </c>
      <c r="B227" s="28" t="str">
        <f t="shared" si="2"/>
        <v>HETHISH GC</v>
      </c>
      <c r="C227" s="28" t="s">
        <v>696</v>
      </c>
      <c r="D227" s="26" t="b">
        <v>1</v>
      </c>
      <c r="E227" s="29" t="b">
        <v>0</v>
      </c>
      <c r="F227" s="29" t="b">
        <v>0</v>
      </c>
      <c r="G227" s="26">
        <v>3.0</v>
      </c>
      <c r="H227" s="26">
        <v>6.0</v>
      </c>
      <c r="I227" s="26">
        <v>6.0</v>
      </c>
      <c r="J227" s="26">
        <v>7.0</v>
      </c>
      <c r="K227" s="26">
        <v>3.0</v>
      </c>
      <c r="L227" s="42">
        <f t="shared" ref="L227:L228" si="708">SUM(H227:K227)</f>
        <v>22</v>
      </c>
      <c r="M227" s="42">
        <f t="shared" ref="M227:M228" si="709">IFERROR(ROUND((H227/L227)*100, 0), 0)
</f>
        <v>27</v>
      </c>
      <c r="N227" s="42">
        <f t="shared" ref="N227:N228" si="710">IFERROR(ROUND((I227/L227)*100, 0), 0)
</f>
        <v>27</v>
      </c>
      <c r="O227" s="42">
        <f t="shared" ref="O227:O228" si="711">IFERROR(ROUND((J227/L227)*100, 0), 0)
</f>
        <v>32</v>
      </c>
      <c r="P227" s="42">
        <f t="shared" ref="P227:P228" si="712">IFERROR(ROUND((J227/L227)*100, 0), 0)
</f>
        <v>32</v>
      </c>
      <c r="Q227" s="26" t="s">
        <v>215</v>
      </c>
      <c r="R227" s="50" t="s">
        <v>216</v>
      </c>
      <c r="S227" s="26" t="s">
        <v>688</v>
      </c>
      <c r="AF227" s="30"/>
      <c r="AG227" s="4"/>
      <c r="AH227" s="4"/>
      <c r="AI227" s="4"/>
      <c r="AJ227" s="4"/>
      <c r="AK227" s="4"/>
      <c r="AL227" s="4"/>
      <c r="AM227" s="4"/>
      <c r="AN227" s="4"/>
      <c r="AV227" s="31"/>
      <c r="AW227" s="32" t="str">
        <f t="shared" si="14"/>
        <v>-</v>
      </c>
      <c r="AX227" s="32" t="str">
        <f t="shared" si="15"/>
        <v>-</v>
      </c>
      <c r="BA227" s="33"/>
      <c r="BB227" s="34"/>
      <c r="BC227" s="35"/>
      <c r="BD227" s="36">
        <v>0.0</v>
      </c>
      <c r="BE227" s="37">
        <f t="shared" si="16"/>
        <v>0</v>
      </c>
    </row>
    <row r="228">
      <c r="A228" s="27" t="s">
        <v>697</v>
      </c>
      <c r="B228" s="28" t="str">
        <f t="shared" si="2"/>
        <v>DARSHAN S</v>
      </c>
      <c r="C228" s="41" t="s">
        <v>698</v>
      </c>
      <c r="D228" s="29" t="b">
        <v>0</v>
      </c>
      <c r="E228" s="26" t="b">
        <v>1</v>
      </c>
      <c r="F228" s="26" t="b">
        <v>1</v>
      </c>
      <c r="G228" s="29">
        <v>3.0</v>
      </c>
      <c r="L228" s="42">
        <f t="shared" si="708"/>
        <v>0</v>
      </c>
      <c r="M228" s="42">
        <f t="shared" si="709"/>
        <v>0</v>
      </c>
      <c r="N228" s="42">
        <f t="shared" si="710"/>
        <v>0</v>
      </c>
      <c r="O228" s="42">
        <f t="shared" si="711"/>
        <v>0</v>
      </c>
      <c r="P228" s="42">
        <f t="shared" si="712"/>
        <v>0</v>
      </c>
      <c r="S228" s="26" t="s">
        <v>688</v>
      </c>
      <c r="T228" s="26">
        <v>3.0</v>
      </c>
      <c r="U228" s="42">
        <v>6.0</v>
      </c>
      <c r="V228" s="42">
        <v>6.0</v>
      </c>
      <c r="W228" s="44">
        <v>3.0</v>
      </c>
      <c r="X228" s="44">
        <v>0.0</v>
      </c>
      <c r="Y228" s="44">
        <v>0.0</v>
      </c>
      <c r="Z228" s="44">
        <v>0.0</v>
      </c>
      <c r="AA228" s="44">
        <v>2.0</v>
      </c>
      <c r="AB228" s="44">
        <v>3.0</v>
      </c>
      <c r="AC228" s="30">
        <f t="shared" ref="AC228:AC229" si="714">T228+U228+V228</f>
        <v>15</v>
      </c>
      <c r="AD228" s="30">
        <f t="shared" ref="AD228:AD229" si="715">W228+X228+Y228</f>
        <v>3</v>
      </c>
      <c r="AE228" s="30">
        <f t="shared" ref="AE228:AE229" si="716">Z228+AA228+AB228</f>
        <v>5</v>
      </c>
      <c r="AF228" s="30">
        <f t="shared" ref="AF228:AF229" si="717">SUM(T228:AB228)</f>
        <v>23</v>
      </c>
      <c r="AG228" s="4" t="str">
        <f t="shared" ref="AG228:AG229" si="718">IF(AF228&lt;=8, "L1 - Below Average", IF(AF228&lt;=26, "L2 - Above Average", IF(AF228&lt;=50, "L3 - Exceptional", "Out of Range")))</f>
        <v>L2 - Above Average</v>
      </c>
      <c r="AH228" s="4" t="str">
        <f t="shared" ref="AH228:AH229" si="719">IF((T228+U228+V228)&lt;=3, "L1 - Below Average", IF((T228+U228+V228)&lt;=11, "L2 - Above Average", IF((T228+U228+V228)&lt;=17, "L3 - Exceptional", "Out of Range")))</f>
        <v>L3 - Exceptional</v>
      </c>
      <c r="AI228" s="4" t="str">
        <f t="shared" ref="AI228:AI229" si="720">IF((W228+X228+Y228)&lt;=5, "L1 - Below Average", IF((W228+X228+Y228)&lt;=9, "L2 - Above Average", IF((W228+X228+Y228)&lt;=15, "L3 - Exceptional", "Out of Range")))</f>
        <v>L1 - Below Average</v>
      </c>
      <c r="AJ228" s="4" t="str">
        <f t="shared" ref="AJ228:AJ229" si="721">IF((Z228+AA228+AB228)&lt;=4, "L1 - Below Average", IF((Z228+AA228+AB228)&lt;=6, "L2 - Above Average", IF((Z228+AA228+AB228)&lt;=18, "L3 - Exceptional", "Out of Range")))</f>
        <v>L2 - Above Average</v>
      </c>
      <c r="AK228" s="4" t="str">
        <f t="shared" ref="AK228:AK229" si="722">SWITCH(AH228,"L1 -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28" s="4" t="str">
        <f t="shared" ref="AL228:AM228" si="713">SWITCH(AI228,"L1 -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28" s="4" t="str">
        <f t="shared" si="713"/>
        <v>You’ve demonstrated a solid grasp of quantitative reasoning and problem-solving. Keep refining your skills for even greater efficiency and speed in tackling complex problems.</v>
      </c>
      <c r="AN228" s="4" t="str">
        <f t="shared" ref="AN228:AN229" si="724">SWITCH(AG228,"L1 -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28" s="44" t="s">
        <v>699</v>
      </c>
      <c r="AP228" s="44">
        <v>3.0</v>
      </c>
      <c r="AQ228" s="44">
        <v>6.0</v>
      </c>
      <c r="AR228" s="44">
        <v>4.0</v>
      </c>
      <c r="AS228" s="44">
        <v>0.0</v>
      </c>
      <c r="AT228" s="44">
        <v>13.0</v>
      </c>
      <c r="AU228" s="44">
        <v>3.25</v>
      </c>
      <c r="AV228" s="31" t="str">
        <f t="shared" ref="AV228:AV229" si="725">IF(AU228&lt;=1, "L4 - Basics", IF(AU228&lt;=3, "L3 - GSI", IF(AU228&lt;=6, "L2 - GCC", "L1 - MAANG")))</f>
        <v>L2 - GCC</v>
      </c>
      <c r="AW228" s="32" t="str">
        <f t="shared" si="14"/>
        <v>L2</v>
      </c>
      <c r="AX228" s="32" t="str">
        <f t="shared" si="15"/>
        <v>GCC</v>
      </c>
      <c r="AY228" s="26" t="str">
        <f t="shared" ref="AY228:AY229" si="726">SWITCH(AV228,"L1 -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28" s="26" t="str">
        <f t="shared" ref="AZ228:AZ229" si="727">SWITCH(AV228,"L1 -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28" s="45">
        <v>0.0</v>
      </c>
      <c r="BB228" s="46">
        <v>0.0</v>
      </c>
      <c r="BC228" s="47">
        <v>0.0</v>
      </c>
      <c r="BD228" s="48">
        <v>0.0</v>
      </c>
      <c r="BE228" s="37">
        <f t="shared" si="16"/>
        <v>0</v>
      </c>
      <c r="BF228" s="44">
        <v>0.0</v>
      </c>
      <c r="BG228" s="29" t="str">
        <f t="shared" ref="BG228:BG229" si="728">if(BF228&lt;=6,"Level 1", if(AR227&lt;=22,"Level 2",IF(AR227&lt;=43,"Level 3","Level 4")))</f>
        <v>Level 1</v>
      </c>
      <c r="BH228" s="29" t="str">
        <f t="shared" ref="BH228:BH229" si="729">SWITCH(BG228,"Level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9">
      <c r="A229" s="27" t="s">
        <v>700</v>
      </c>
      <c r="B229" s="28" t="str">
        <f t="shared" si="2"/>
        <v>HARSHA G</v>
      </c>
      <c r="C229" s="41" t="s">
        <v>701</v>
      </c>
      <c r="D229" s="29" t="b">
        <v>0</v>
      </c>
      <c r="E229" s="26" t="b">
        <v>1</v>
      </c>
      <c r="F229" s="26" t="b">
        <v>1</v>
      </c>
      <c r="G229" s="29">
        <v>0.0</v>
      </c>
      <c r="S229" s="26" t="s">
        <v>688</v>
      </c>
      <c r="T229" s="26">
        <v>0.0</v>
      </c>
      <c r="U229" s="42">
        <v>4.0</v>
      </c>
      <c r="V229" s="42">
        <v>3.0</v>
      </c>
      <c r="W229" s="44">
        <v>4.0</v>
      </c>
      <c r="X229" s="44">
        <v>0.0</v>
      </c>
      <c r="Y229" s="44">
        <v>1.0</v>
      </c>
      <c r="Z229" s="44">
        <v>0.0</v>
      </c>
      <c r="AA229" s="44">
        <v>2.0</v>
      </c>
      <c r="AB229" s="44">
        <v>3.0</v>
      </c>
      <c r="AC229" s="30">
        <f t="shared" si="714"/>
        <v>7</v>
      </c>
      <c r="AD229" s="30">
        <f t="shared" si="715"/>
        <v>5</v>
      </c>
      <c r="AE229" s="30">
        <f t="shared" si="716"/>
        <v>5</v>
      </c>
      <c r="AF229" s="30">
        <f t="shared" si="717"/>
        <v>17</v>
      </c>
      <c r="AG229" s="4" t="str">
        <f t="shared" si="718"/>
        <v>L2 - Above Average</v>
      </c>
      <c r="AH229" s="4" t="str">
        <f t="shared" si="719"/>
        <v>L2 - Above Average</v>
      </c>
      <c r="AI229" s="4" t="str">
        <f t="shared" si="720"/>
        <v>L1 - Below Average</v>
      </c>
      <c r="AJ229" s="4" t="str">
        <f t="shared" si="721"/>
        <v>L2 - Above Average</v>
      </c>
      <c r="AK229" s="4" t="str">
        <f t="shared" si="722"/>
        <v>You’ve displayed strong verbal reasoning abilities, understanding complex texts and articulating ideas clearly. Continue to expand your vocabulary and comprehension to stay sharp.</v>
      </c>
      <c r="AL229" s="4" t="str">
        <f t="shared" ref="AL229:AM229" si="723">SWITCH(AI229,"L1 -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29" s="4" t="str">
        <f t="shared" si="723"/>
        <v>You’ve demonstrated a solid grasp of quantitative reasoning and problem-solving. Keep refining your skills for even greater efficiency and speed in tackling complex problems.</v>
      </c>
      <c r="AN229" s="4" t="str">
        <f t="shared" si="724"/>
        <v>You have a strong foundation and are performing well across all categories. Keep up the great work and aim for continuous improvement to achieve even higher levels of performance.</v>
      </c>
      <c r="AO229" s="44" t="s">
        <v>702</v>
      </c>
      <c r="AP229" s="44">
        <v>2.0</v>
      </c>
      <c r="AQ229" s="44">
        <v>10.0</v>
      </c>
      <c r="AR229" s="44">
        <v>4.0</v>
      </c>
      <c r="AS229" s="44">
        <v>10.0</v>
      </c>
      <c r="AT229" s="44">
        <v>26.0</v>
      </c>
      <c r="AU229" s="44">
        <v>6.5</v>
      </c>
      <c r="AV229" s="31" t="str">
        <f t="shared" si="725"/>
        <v>L1 - MAANG</v>
      </c>
      <c r="AW229" s="32" t="str">
        <f t="shared" si="14"/>
        <v>L1</v>
      </c>
      <c r="AX229" s="32" t="str">
        <f t="shared" si="15"/>
        <v>MAANG</v>
      </c>
      <c r="AY229" s="26" t="str">
        <f t="shared" si="726"/>
        <v>Top-tier companies like MAANG and high-performing teams in GCCs. </v>
      </c>
      <c r="AZ229" s="26" t="str">
        <f t="shared" si="727"/>
        <v>Your advanced knowledge makes you ideal for roles like Software Engineer, Algorithm Developer, or Data Scientist in challenging, high-impact environments.</v>
      </c>
      <c r="BA229" s="45">
        <v>0.0</v>
      </c>
      <c r="BB229" s="46">
        <v>0.0</v>
      </c>
      <c r="BC229" s="47">
        <v>0.0</v>
      </c>
      <c r="BD229" s="48">
        <v>0.0</v>
      </c>
      <c r="BE229" s="37">
        <f t="shared" si="16"/>
        <v>0</v>
      </c>
      <c r="BF229" s="44">
        <v>0.0</v>
      </c>
      <c r="BG229" s="29" t="str">
        <f t="shared" si="728"/>
        <v>Level 1</v>
      </c>
      <c r="BH229" s="29" t="str">
        <f t="shared" si="72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0">
      <c r="A230" s="28" t="s">
        <v>703</v>
      </c>
      <c r="B230" s="28" t="str">
        <f t="shared" si="2"/>
        <v>MAHIM M B</v>
      </c>
      <c r="C230" s="28" t="s">
        <v>704</v>
      </c>
      <c r="D230" s="26" t="b">
        <v>1</v>
      </c>
      <c r="E230" s="29" t="b">
        <v>0</v>
      </c>
      <c r="F230" s="29" t="b">
        <v>0</v>
      </c>
      <c r="G230" s="26">
        <v>3.0</v>
      </c>
      <c r="H230" s="26">
        <v>3.0</v>
      </c>
      <c r="I230" s="26">
        <v>6.0</v>
      </c>
      <c r="J230" s="26">
        <v>7.0</v>
      </c>
      <c r="K230" s="26">
        <v>3.0</v>
      </c>
      <c r="L230" s="42">
        <f t="shared" ref="L230:L231" si="730">SUM(H230:K230)</f>
        <v>19</v>
      </c>
      <c r="M230" s="42">
        <f t="shared" ref="M230:M231" si="731">IFERROR(ROUND((H230/L230)*100, 0), 0)
</f>
        <v>16</v>
      </c>
      <c r="N230" s="42">
        <f t="shared" ref="N230:N231" si="732">IFERROR(ROUND((I230/L230)*100, 0), 0)
</f>
        <v>32</v>
      </c>
      <c r="O230" s="42">
        <f t="shared" ref="O230:O231" si="733">IFERROR(ROUND((J230/L230)*100, 0), 0)
</f>
        <v>37</v>
      </c>
      <c r="P230" s="42">
        <f t="shared" ref="P230:P231" si="734">IFERROR(ROUND((J230/L230)*100, 0), 0)
</f>
        <v>37</v>
      </c>
      <c r="Q230" s="26" t="s">
        <v>81</v>
      </c>
      <c r="R230" s="50" t="s">
        <v>82</v>
      </c>
      <c r="S230" s="26" t="s">
        <v>688</v>
      </c>
      <c r="AF230" s="30"/>
      <c r="AG230" s="4"/>
      <c r="AH230" s="4"/>
      <c r="AI230" s="4"/>
      <c r="AJ230" s="4"/>
      <c r="AK230" s="4"/>
      <c r="AL230" s="4"/>
      <c r="AM230" s="4"/>
      <c r="AN230" s="4"/>
      <c r="AV230" s="31"/>
      <c r="AW230" s="32" t="str">
        <f t="shared" si="14"/>
        <v>-</v>
      </c>
      <c r="AX230" s="32" t="str">
        <f t="shared" si="15"/>
        <v>-</v>
      </c>
      <c r="BA230" s="33"/>
      <c r="BB230" s="34"/>
      <c r="BC230" s="35"/>
      <c r="BD230" s="36">
        <v>0.0</v>
      </c>
      <c r="BE230" s="37">
        <f t="shared" si="16"/>
        <v>0</v>
      </c>
    </row>
    <row r="231">
      <c r="A231" s="27" t="s">
        <v>705</v>
      </c>
      <c r="B231" s="28" t="str">
        <f t="shared" si="2"/>
        <v>HEMA HEMMIGE H S </v>
      </c>
      <c r="C231" s="41" t="s">
        <v>706</v>
      </c>
      <c r="D231" s="29" t="b">
        <v>0</v>
      </c>
      <c r="E231" s="26" t="b">
        <v>1</v>
      </c>
      <c r="F231" s="26" t="b">
        <v>1</v>
      </c>
      <c r="G231" s="29">
        <v>3.0</v>
      </c>
      <c r="L231" s="42">
        <f t="shared" si="730"/>
        <v>0</v>
      </c>
      <c r="M231" s="42">
        <f t="shared" si="731"/>
        <v>0</v>
      </c>
      <c r="N231" s="42">
        <f t="shared" si="732"/>
        <v>0</v>
      </c>
      <c r="O231" s="42">
        <f t="shared" si="733"/>
        <v>0</v>
      </c>
      <c r="P231" s="42">
        <f t="shared" si="734"/>
        <v>0</v>
      </c>
      <c r="S231" s="26" t="s">
        <v>688</v>
      </c>
      <c r="T231" s="26">
        <v>3.0</v>
      </c>
      <c r="U231" s="42">
        <v>6.0</v>
      </c>
      <c r="V231" s="42">
        <v>6.0</v>
      </c>
      <c r="W231" s="44">
        <v>5.0</v>
      </c>
      <c r="X231" s="44">
        <v>2.0</v>
      </c>
      <c r="Y231" s="44">
        <v>1.0</v>
      </c>
      <c r="Z231" s="44">
        <v>0.0</v>
      </c>
      <c r="AA231" s="44">
        <v>2.0</v>
      </c>
      <c r="AB231" s="44">
        <v>9.0</v>
      </c>
      <c r="AC231" s="30">
        <f t="shared" ref="AC231:AC235" si="736">T231+U231+V231</f>
        <v>15</v>
      </c>
      <c r="AD231" s="30">
        <f t="shared" ref="AD231:AD235" si="737">W231+X231+Y231</f>
        <v>8</v>
      </c>
      <c r="AE231" s="30">
        <f t="shared" ref="AE231:AE235" si="738">Z231+AA231+AB231</f>
        <v>11</v>
      </c>
      <c r="AF231" s="30">
        <f t="shared" ref="AF231:AF235" si="739">SUM(T231:AB231)</f>
        <v>34</v>
      </c>
      <c r="AG231" s="4" t="str">
        <f t="shared" ref="AG231:AG235" si="740">IF(AF231&lt;=8, "L1 - Below Average", IF(AF231&lt;=26, "L2 - Above Average", IF(AF231&lt;=50, "L3 - Exceptional", "Out of Range")))</f>
        <v>L3 - Exceptional</v>
      </c>
      <c r="AH231" s="4" t="str">
        <f t="shared" ref="AH231:AH235" si="741">IF((T231+U231+V231)&lt;=3, "L1 - Below Average", IF((T231+U231+V231)&lt;=11, "L2 - Above Average", IF((T231+U231+V231)&lt;=17, "L3 - Exceptional", "Out of Range")))</f>
        <v>L3 - Exceptional</v>
      </c>
      <c r="AI231" s="4" t="str">
        <f t="shared" ref="AI231:AI235" si="742">IF((W231+X231+Y231)&lt;=5, "L1 - Below Average", IF((W231+X231+Y231)&lt;=9, "L2 - Above Average", IF((W231+X231+Y231)&lt;=15, "L3 - Exceptional", "Out of Range")))</f>
        <v>L2 - Above Average</v>
      </c>
      <c r="AJ231" s="4" t="str">
        <f t="shared" ref="AJ231:AJ235" si="743">IF((Z231+AA231+AB231)&lt;=4, "L1 - Below Average", IF((Z231+AA231+AB231)&lt;=6, "L2 - Above Average", IF((Z231+AA231+AB231)&lt;=18, "L3 - Exceptional", "Out of Range")))</f>
        <v>L3 - Exceptional</v>
      </c>
      <c r="AK231" s="4" t="str">
        <f t="shared" ref="AK231:AK235" si="744">SWITCH(AH231,"L1 -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31" s="4" t="str">
        <f t="shared" ref="AL231:AM231" si="735">SWITCH(AI231,"L1 -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31" s="4" t="str">
        <f t="shared" si="735"/>
        <v>Excellent work! You have shown exceptional aptitude in quantitative reasoning, tackling problems with ease and accuracy. Keep up the great work, and challenge yourself further to stay ahead.</v>
      </c>
      <c r="AN231" s="4" t="str">
        <f t="shared" ref="AN231:AN235" si="746">SWITCH(AG231,"L1 -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31" s="44" t="s">
        <v>707</v>
      </c>
      <c r="AP231" s="44">
        <v>3.0</v>
      </c>
      <c r="AQ231" s="44">
        <v>4.0</v>
      </c>
      <c r="AR231" s="44">
        <v>9.0</v>
      </c>
      <c r="AS231" s="44">
        <v>4.0</v>
      </c>
      <c r="AT231" s="44">
        <v>20.0</v>
      </c>
      <c r="AU231" s="44">
        <v>5.0</v>
      </c>
      <c r="AV231" s="31" t="str">
        <f t="shared" ref="AV231:AV235" si="747">IF(AU231&lt;=1, "L4 - Basics", IF(AU231&lt;=3, "L3 - GSI", IF(AU231&lt;=6, "L2 - GCC", "L1 - MAANG")))</f>
        <v>L2 - GCC</v>
      </c>
      <c r="AW231" s="32" t="str">
        <f t="shared" si="14"/>
        <v>L2</v>
      </c>
      <c r="AX231" s="32" t="str">
        <f t="shared" si="15"/>
        <v>GCC</v>
      </c>
      <c r="AY231" s="26" t="str">
        <f t="shared" ref="AY231:AY235" si="748">SWITCH(AV231,"L1 -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31" s="26" t="str">
        <f t="shared" ref="AZ231:AZ235" si="749">SWITCH(AV231,"L1 -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31" s="45">
        <v>0.0</v>
      </c>
      <c r="BB231" s="46">
        <v>0.0</v>
      </c>
      <c r="BC231" s="47">
        <v>0.0</v>
      </c>
      <c r="BD231" s="48">
        <v>0.0</v>
      </c>
      <c r="BE231" s="37">
        <f t="shared" si="16"/>
        <v>0</v>
      </c>
      <c r="BF231" s="44">
        <v>0.0</v>
      </c>
      <c r="BG231" s="29" t="str">
        <f>if(BF231&lt;=6,"Level 1", if(AR230&lt;=22,"Level 2",IF(AR230&lt;=43,"Level 3","Level 4")))</f>
        <v>Level 1</v>
      </c>
      <c r="BH231" s="29" t="str">
        <f t="shared" ref="BH231:BH235" si="750">SWITCH(BG231,"Level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2">
      <c r="A232" s="27" t="s">
        <v>708</v>
      </c>
      <c r="B232" s="28" t="str">
        <f t="shared" si="2"/>
        <v>MANASA N</v>
      </c>
      <c r="C232" s="41" t="s">
        <v>709</v>
      </c>
      <c r="D232" s="29" t="b">
        <v>0</v>
      </c>
      <c r="E232" s="26" t="b">
        <v>1</v>
      </c>
      <c r="F232" s="26" t="b">
        <v>1</v>
      </c>
      <c r="G232" s="29">
        <v>0.0</v>
      </c>
      <c r="S232" s="26" t="s">
        <v>688</v>
      </c>
      <c r="T232" s="26">
        <v>0.0</v>
      </c>
      <c r="U232" s="42">
        <v>4.0</v>
      </c>
      <c r="V232" s="42">
        <v>6.0</v>
      </c>
      <c r="W232" s="44">
        <v>4.0</v>
      </c>
      <c r="X232" s="44">
        <v>0.0</v>
      </c>
      <c r="Y232" s="44">
        <v>4.0</v>
      </c>
      <c r="Z232" s="44">
        <v>0.0</v>
      </c>
      <c r="AA232" s="44">
        <v>2.0</v>
      </c>
      <c r="AB232" s="44">
        <v>0.0</v>
      </c>
      <c r="AC232" s="30">
        <f t="shared" si="736"/>
        <v>10</v>
      </c>
      <c r="AD232" s="30">
        <f t="shared" si="737"/>
        <v>8</v>
      </c>
      <c r="AE232" s="30">
        <f t="shared" si="738"/>
        <v>2</v>
      </c>
      <c r="AF232" s="30">
        <f t="shared" si="739"/>
        <v>20</v>
      </c>
      <c r="AG232" s="4" t="str">
        <f t="shared" si="740"/>
        <v>L2 - Above Average</v>
      </c>
      <c r="AH232" s="4" t="str">
        <f t="shared" si="741"/>
        <v>L2 - Above Average</v>
      </c>
      <c r="AI232" s="4" t="str">
        <f t="shared" si="742"/>
        <v>L2 - Above Average</v>
      </c>
      <c r="AJ232" s="4" t="str">
        <f t="shared" si="743"/>
        <v>L1 - Below Average</v>
      </c>
      <c r="AK232" s="4" t="str">
        <f t="shared" si="744"/>
        <v>You’ve displayed strong verbal reasoning abilities, understanding complex texts and articulating ideas clearly. Continue to expand your vocabulary and comprehension to stay sharp.</v>
      </c>
      <c r="AL232" s="4" t="str">
        <f t="shared" ref="AL232:AM232" si="745">SWITCH(AI232,"L1 -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32" s="4" t="str">
        <f t="shared" si="745"/>
        <v>Your performance indicates that there’s room for improvement in understanding and applying quantitative concepts. With more practice, you can strengthen your skills in this area.</v>
      </c>
      <c r="AN232" s="4" t="str">
        <f t="shared" si="746"/>
        <v>You have a strong foundation and are performing well across all categories. Keep up the great work and aim for continuous improvement to achieve even higher levels of performance.</v>
      </c>
      <c r="AO232" s="44" t="s">
        <v>710</v>
      </c>
      <c r="AP232" s="44">
        <v>5.0</v>
      </c>
      <c r="AQ232" s="44">
        <v>5.0</v>
      </c>
      <c r="AR232" s="44">
        <v>4.0</v>
      </c>
      <c r="AS232" s="44">
        <v>8.0</v>
      </c>
      <c r="AT232" s="44">
        <v>22.0</v>
      </c>
      <c r="AU232" s="44">
        <v>5.5</v>
      </c>
      <c r="AV232" s="31" t="str">
        <f t="shared" si="747"/>
        <v>L2 - GCC</v>
      </c>
      <c r="AW232" s="32" t="str">
        <f t="shared" si="14"/>
        <v>L2</v>
      </c>
      <c r="AX232" s="32" t="str">
        <f t="shared" si="15"/>
        <v>GCC</v>
      </c>
      <c r="AY232" s="26" t="str">
        <f t="shared" si="748"/>
        <v>Roles in GCCs, GSIs or mid-tier product companies.</v>
      </c>
      <c r="AZ232" s="26" t="str">
        <f t="shared" si="749"/>
        <v>Your solid understanding of algorithms and data structures fits roles like Backend Developer or Application Engineer.</v>
      </c>
      <c r="BA232" s="45">
        <v>0.0</v>
      </c>
      <c r="BB232" s="46">
        <v>0.0</v>
      </c>
      <c r="BC232" s="47">
        <v>0.0</v>
      </c>
      <c r="BD232" s="48">
        <v>0.0</v>
      </c>
      <c r="BE232" s="37">
        <f t="shared" si="16"/>
        <v>0</v>
      </c>
      <c r="BF232" s="44">
        <v>0.0</v>
      </c>
      <c r="BG232" s="29" t="str">
        <f t="shared" ref="BG232:BG233" si="752">if(BF232&lt;=6,"Level 1", if(#REF!&lt;=22,"Level 2",IF(#REF!&lt;=43,"Level 3","Level 4")))</f>
        <v>Level 1</v>
      </c>
      <c r="BH232" s="29" t="str">
        <f t="shared" si="75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3">
      <c r="A233" s="27" t="s">
        <v>711</v>
      </c>
      <c r="B233" s="28" t="str">
        <f t="shared" si="2"/>
        <v>MOHITH K K</v>
      </c>
      <c r="C233" s="41" t="s">
        <v>712</v>
      </c>
      <c r="D233" s="29" t="b">
        <v>0</v>
      </c>
      <c r="E233" s="26" t="b">
        <v>1</v>
      </c>
      <c r="F233" s="26" t="b">
        <v>1</v>
      </c>
      <c r="G233" s="29">
        <v>2.0</v>
      </c>
      <c r="L233" s="42">
        <f t="shared" ref="L233:L234" si="753">SUM(H233:K233)</f>
        <v>0</v>
      </c>
      <c r="M233" s="42">
        <f t="shared" ref="M233:M234" si="754">IFERROR(ROUND((H233/L233)*100, 0), 0)
</f>
        <v>0</v>
      </c>
      <c r="N233" s="42">
        <f t="shared" ref="N233:N234" si="755">IFERROR(ROUND((I233/L233)*100, 0), 0)
</f>
        <v>0</v>
      </c>
      <c r="O233" s="42">
        <f t="shared" ref="O233:O234" si="756">IFERROR(ROUND((J233/L233)*100, 0), 0)
</f>
        <v>0</v>
      </c>
      <c r="P233" s="42">
        <f t="shared" ref="P233:P234" si="757">IFERROR(ROUND((J233/L233)*100, 0), 0)
</f>
        <v>0</v>
      </c>
      <c r="S233" s="26" t="s">
        <v>688</v>
      </c>
      <c r="T233" s="26">
        <v>2.0</v>
      </c>
      <c r="U233" s="42">
        <v>2.0</v>
      </c>
      <c r="V233" s="42">
        <v>3.0</v>
      </c>
      <c r="W233" s="44">
        <v>5.0</v>
      </c>
      <c r="X233" s="44">
        <v>2.0</v>
      </c>
      <c r="Y233" s="44">
        <v>4.0</v>
      </c>
      <c r="Z233" s="44">
        <v>0.0</v>
      </c>
      <c r="AA233" s="44">
        <v>6.0</v>
      </c>
      <c r="AB233" s="44">
        <v>3.0</v>
      </c>
      <c r="AC233" s="30">
        <f t="shared" si="736"/>
        <v>7</v>
      </c>
      <c r="AD233" s="30">
        <f t="shared" si="737"/>
        <v>11</v>
      </c>
      <c r="AE233" s="30">
        <f t="shared" si="738"/>
        <v>9</v>
      </c>
      <c r="AF233" s="30">
        <f t="shared" si="739"/>
        <v>27</v>
      </c>
      <c r="AG233" s="4" t="str">
        <f t="shared" si="740"/>
        <v>L3 - Exceptional</v>
      </c>
      <c r="AH233" s="4" t="str">
        <f t="shared" si="741"/>
        <v>L2 - Above Average</v>
      </c>
      <c r="AI233" s="4" t="str">
        <f t="shared" si="742"/>
        <v>L3 - Exceptional</v>
      </c>
      <c r="AJ233" s="4" t="str">
        <f t="shared" si="743"/>
        <v>L3 - Exceptional</v>
      </c>
      <c r="AK233" s="4" t="str">
        <f t="shared" si="744"/>
        <v>You’ve displayed strong verbal reasoning abilities, understanding complex texts and articulating ideas clearly. Continue to expand your vocabulary and comprehension to stay sharp.</v>
      </c>
      <c r="AL233" s="4" t="str">
        <f t="shared" ref="AL233:AM233" si="751">SWITCH(AI233,"L1 -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33" s="4" t="str">
        <f t="shared" si="751"/>
        <v>Excellent work! You have shown exceptional aptitude in quantitative reasoning, tackling problems with ease and accuracy. Keep up the great work, and challenge yourself further to stay ahead.</v>
      </c>
      <c r="AN233" s="4" t="str">
        <f t="shared" si="746"/>
        <v>Your aptitude is exceptional across all categories! You are excelling and have the potential to perform at the highest levels. Keep challenging yourself, and consider exploring more advanced materials to maintain your performance.</v>
      </c>
      <c r="AO233" s="44" t="s">
        <v>713</v>
      </c>
      <c r="AP233" s="44">
        <v>1.0</v>
      </c>
      <c r="AQ233" s="44">
        <v>6.0</v>
      </c>
      <c r="AR233" s="44">
        <v>4.0</v>
      </c>
      <c r="AS233" s="44">
        <v>4.0</v>
      </c>
      <c r="AT233" s="44">
        <v>15.0</v>
      </c>
      <c r="AU233" s="44">
        <v>3.75</v>
      </c>
      <c r="AV233" s="31" t="str">
        <f t="shared" si="747"/>
        <v>L2 - GCC</v>
      </c>
      <c r="AW233" s="32" t="str">
        <f t="shared" si="14"/>
        <v>L2</v>
      </c>
      <c r="AX233" s="32" t="str">
        <f t="shared" si="15"/>
        <v>GCC</v>
      </c>
      <c r="AY233" s="26" t="str">
        <f t="shared" si="748"/>
        <v>Roles in GCCs, GSIs or mid-tier product companies.</v>
      </c>
      <c r="AZ233" s="26" t="str">
        <f t="shared" si="749"/>
        <v>Your solid understanding of algorithms and data structures fits roles like Backend Developer or Application Engineer.</v>
      </c>
      <c r="BA233" s="45">
        <v>0.0</v>
      </c>
      <c r="BB233" s="46">
        <v>0.0</v>
      </c>
      <c r="BC233" s="47">
        <v>0.0</v>
      </c>
      <c r="BD233" s="48">
        <v>0.0</v>
      </c>
      <c r="BE233" s="37">
        <f t="shared" si="16"/>
        <v>0</v>
      </c>
      <c r="BF233" s="44">
        <v>0.0</v>
      </c>
      <c r="BG233" s="29" t="str">
        <f t="shared" si="752"/>
        <v>Level 1</v>
      </c>
      <c r="BH233" s="29" t="str">
        <f t="shared" si="75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4">
      <c r="A234" s="27" t="s">
        <v>714</v>
      </c>
      <c r="B234" s="28" t="str">
        <f t="shared" si="2"/>
        <v>NAKUL GOWDA KP</v>
      </c>
      <c r="C234" s="41" t="s">
        <v>715</v>
      </c>
      <c r="D234" s="29" t="b">
        <v>0</v>
      </c>
      <c r="E234" s="26" t="b">
        <v>1</v>
      </c>
      <c r="F234" s="26" t="b">
        <v>1</v>
      </c>
      <c r="G234" s="29">
        <v>3.0</v>
      </c>
      <c r="L234" s="42">
        <f t="shared" si="753"/>
        <v>0</v>
      </c>
      <c r="M234" s="42">
        <f t="shared" si="754"/>
        <v>0</v>
      </c>
      <c r="N234" s="42">
        <f t="shared" si="755"/>
        <v>0</v>
      </c>
      <c r="O234" s="42">
        <f t="shared" si="756"/>
        <v>0</v>
      </c>
      <c r="P234" s="42">
        <f t="shared" si="757"/>
        <v>0</v>
      </c>
      <c r="S234" s="26" t="s">
        <v>688</v>
      </c>
      <c r="T234" s="26">
        <v>3.0</v>
      </c>
      <c r="U234" s="42">
        <v>6.0</v>
      </c>
      <c r="V234" s="42">
        <v>6.0</v>
      </c>
      <c r="W234" s="44">
        <v>4.0</v>
      </c>
      <c r="X234" s="44">
        <v>2.0</v>
      </c>
      <c r="Y234" s="44">
        <v>1.0</v>
      </c>
      <c r="Z234" s="44">
        <v>0.0</v>
      </c>
      <c r="AA234" s="44">
        <v>2.0</v>
      </c>
      <c r="AB234" s="44">
        <v>9.0</v>
      </c>
      <c r="AC234" s="30">
        <f t="shared" si="736"/>
        <v>15</v>
      </c>
      <c r="AD234" s="30">
        <f t="shared" si="737"/>
        <v>7</v>
      </c>
      <c r="AE234" s="30">
        <f t="shared" si="738"/>
        <v>11</v>
      </c>
      <c r="AF234" s="30">
        <f t="shared" si="739"/>
        <v>33</v>
      </c>
      <c r="AG234" s="4" t="str">
        <f t="shared" si="740"/>
        <v>L3 - Exceptional</v>
      </c>
      <c r="AH234" s="4" t="str">
        <f t="shared" si="741"/>
        <v>L3 - Exceptional</v>
      </c>
      <c r="AI234" s="4" t="str">
        <f t="shared" si="742"/>
        <v>L2 - Above Average</v>
      </c>
      <c r="AJ234" s="4" t="str">
        <f t="shared" si="743"/>
        <v>L3 - Exceptional</v>
      </c>
      <c r="AK234" s="4" t="str">
        <f t="shared" si="744"/>
        <v>Outstanding verbal skills! Your ability to understand, interpret, and express ideas through words is exceptional. Keep pushing the limits to master even more advanced language tasks.</v>
      </c>
      <c r="AL234" s="4" t="str">
        <f t="shared" ref="AL234:AM234" si="758">SWITCH(AI234,"L1 -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34" s="4" t="str">
        <f t="shared" si="758"/>
        <v>Excellent work! You have shown exceptional aptitude in quantitative reasoning, tackling problems with ease and accuracy. Keep up the great work, and challenge yourself further to stay ahead.</v>
      </c>
      <c r="AN234" s="4" t="str">
        <f t="shared" si="746"/>
        <v>Your aptitude is exceptional across all categories! You are excelling and have the potential to perform at the highest levels. Keep challenging yourself, and consider exploring more advanced materials to maintain your performance.</v>
      </c>
      <c r="AO234" s="44" t="s">
        <v>716</v>
      </c>
      <c r="AP234" s="44">
        <v>6.0</v>
      </c>
      <c r="AQ234" s="44">
        <v>0.0</v>
      </c>
      <c r="AR234" s="44">
        <v>9.0</v>
      </c>
      <c r="AS234" s="44">
        <v>3.0</v>
      </c>
      <c r="AT234" s="44">
        <v>18.0</v>
      </c>
      <c r="AU234" s="44">
        <v>4.5</v>
      </c>
      <c r="AV234" s="31" t="str">
        <f t="shared" si="747"/>
        <v>L2 - GCC</v>
      </c>
      <c r="AW234" s="32" t="str">
        <f t="shared" si="14"/>
        <v>L2</v>
      </c>
      <c r="AX234" s="32" t="str">
        <f t="shared" si="15"/>
        <v>GCC</v>
      </c>
      <c r="AY234" s="26" t="str">
        <f t="shared" si="748"/>
        <v>Roles in GCCs, GSIs or mid-tier product companies.</v>
      </c>
      <c r="AZ234" s="26" t="str">
        <f t="shared" si="749"/>
        <v>Your solid understanding of algorithms and data structures fits roles like Backend Developer or Application Engineer.</v>
      </c>
      <c r="BA234" s="45">
        <v>0.0</v>
      </c>
      <c r="BB234" s="46">
        <v>0.0</v>
      </c>
      <c r="BC234" s="47">
        <v>0.0</v>
      </c>
      <c r="BD234" s="48">
        <v>0.0</v>
      </c>
      <c r="BE234" s="37">
        <f t="shared" si="16"/>
        <v>0</v>
      </c>
      <c r="BF234" s="44">
        <v>0.0</v>
      </c>
      <c r="BG234" s="29" t="str">
        <f>if(BF234&lt;=6,"Level 1", if(AR233&lt;=22,"Level 2",IF(AR233&lt;=43,"Level 3","Level 4")))</f>
        <v>Level 1</v>
      </c>
      <c r="BH234" s="29" t="str">
        <f t="shared" si="75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5">
      <c r="A235" s="27" t="s">
        <v>717</v>
      </c>
      <c r="B235" s="28" t="str">
        <f t="shared" si="2"/>
        <v>NIHARIKA J</v>
      </c>
      <c r="C235" s="41" t="s">
        <v>718</v>
      </c>
      <c r="D235" s="29" t="b">
        <v>0</v>
      </c>
      <c r="E235" s="26" t="b">
        <v>1</v>
      </c>
      <c r="F235" s="26" t="b">
        <v>1</v>
      </c>
      <c r="G235" s="29">
        <v>0.0</v>
      </c>
      <c r="S235" s="26" t="s">
        <v>688</v>
      </c>
      <c r="T235" s="26">
        <v>0.0</v>
      </c>
      <c r="U235" s="42">
        <v>0.0</v>
      </c>
      <c r="V235" s="42">
        <v>6.0</v>
      </c>
      <c r="W235" s="44">
        <v>1.0</v>
      </c>
      <c r="X235" s="44">
        <v>0.0</v>
      </c>
      <c r="Y235" s="44">
        <v>0.0</v>
      </c>
      <c r="Z235" s="44">
        <v>0.0</v>
      </c>
      <c r="AA235" s="44">
        <v>4.0</v>
      </c>
      <c r="AB235" s="44">
        <v>3.0</v>
      </c>
      <c r="AC235" s="30">
        <f t="shared" si="736"/>
        <v>6</v>
      </c>
      <c r="AD235" s="30">
        <f t="shared" si="737"/>
        <v>1</v>
      </c>
      <c r="AE235" s="30">
        <f t="shared" si="738"/>
        <v>7</v>
      </c>
      <c r="AF235" s="30">
        <f t="shared" si="739"/>
        <v>14</v>
      </c>
      <c r="AG235" s="4" t="str">
        <f t="shared" si="740"/>
        <v>L2 - Above Average</v>
      </c>
      <c r="AH235" s="4" t="str">
        <f t="shared" si="741"/>
        <v>L2 - Above Average</v>
      </c>
      <c r="AI235" s="4" t="str">
        <f t="shared" si="742"/>
        <v>L1 - Below Average</v>
      </c>
      <c r="AJ235" s="4" t="str">
        <f t="shared" si="743"/>
        <v>L3 - Exceptional</v>
      </c>
      <c r="AK235" s="4" t="str">
        <f t="shared" si="744"/>
        <v>You’ve displayed strong verbal reasoning abilities, understanding complex texts and articulating ideas clearly. Continue to expand your vocabulary and comprehension to stay sharp.</v>
      </c>
      <c r="AL235" s="4" t="str">
        <f t="shared" ref="AL235:AM235" si="759">SWITCH(AI235,"L1 -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35" s="4" t="str">
        <f t="shared" si="759"/>
        <v>Excellent work! You have shown exceptional aptitude in quantitative reasoning, tackling problems with ease and accuracy. Keep up the great work, and challenge yourself further to stay ahead.</v>
      </c>
      <c r="AN235" s="4" t="str">
        <f t="shared" si="746"/>
        <v>You have a strong foundation and are performing well across all categories. Keep up the great work and aim for continuous improvement to achieve even higher levels of performance.</v>
      </c>
      <c r="AO235" s="44" t="s">
        <v>719</v>
      </c>
      <c r="AP235" s="44">
        <v>3.0</v>
      </c>
      <c r="AQ235" s="44">
        <v>7.0</v>
      </c>
      <c r="AR235" s="44">
        <v>8.0</v>
      </c>
      <c r="AS235" s="44">
        <v>7.0</v>
      </c>
      <c r="AT235" s="44">
        <v>25.0</v>
      </c>
      <c r="AU235" s="44">
        <v>6.25</v>
      </c>
      <c r="AV235" s="31" t="str">
        <f t="shared" si="747"/>
        <v>L1 - MAANG</v>
      </c>
      <c r="AW235" s="32" t="str">
        <f t="shared" si="14"/>
        <v>L1</v>
      </c>
      <c r="AX235" s="32" t="str">
        <f t="shared" si="15"/>
        <v>MAANG</v>
      </c>
      <c r="AY235" s="26" t="str">
        <f t="shared" si="748"/>
        <v>Top-tier companies like MAANG and high-performing teams in GCCs. </v>
      </c>
      <c r="AZ235" s="26" t="str">
        <f t="shared" si="749"/>
        <v>Your advanced knowledge makes you ideal for roles like Software Engineer, Algorithm Developer, or Data Scientist in challenging, high-impact environments.</v>
      </c>
      <c r="BA235" s="45">
        <v>0.0</v>
      </c>
      <c r="BB235" s="46">
        <v>0.0</v>
      </c>
      <c r="BC235" s="47">
        <v>0.0</v>
      </c>
      <c r="BD235" s="48">
        <v>0.0</v>
      </c>
      <c r="BE235" s="37">
        <f t="shared" si="16"/>
        <v>0</v>
      </c>
      <c r="BF235" s="44">
        <v>0.0</v>
      </c>
      <c r="BG235" s="29" t="str">
        <f>if(BF235&lt;=6,"Level 1", if(#REF!&lt;=22,"Level 2",IF(#REF!&lt;=43,"Level 3","Level 4")))</f>
        <v>Level 1</v>
      </c>
      <c r="BH235" s="29" t="str">
        <f t="shared" si="75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6">
      <c r="A236" s="28" t="s">
        <v>720</v>
      </c>
      <c r="B236" s="28" t="str">
        <f t="shared" si="2"/>
        <v>RISHI.J</v>
      </c>
      <c r="C236" s="28" t="s">
        <v>721</v>
      </c>
      <c r="D236" s="26" t="b">
        <v>1</v>
      </c>
      <c r="E236" s="29" t="b">
        <v>0</v>
      </c>
      <c r="F236" s="29" t="b">
        <v>0</v>
      </c>
      <c r="G236" s="26">
        <v>3.0</v>
      </c>
      <c r="H236" s="26">
        <v>7.0</v>
      </c>
      <c r="I236" s="26">
        <v>6.0</v>
      </c>
      <c r="J236" s="26">
        <v>7.0</v>
      </c>
      <c r="K236" s="26">
        <v>3.0</v>
      </c>
      <c r="L236" s="42">
        <f>SUM(H236:K236)</f>
        <v>23</v>
      </c>
      <c r="M236" s="42">
        <f>IFERROR(ROUND((H236/L236)*100, 0), 0)
</f>
        <v>30</v>
      </c>
      <c r="N236" s="42">
        <f>IFERROR(ROUND((I236/L236)*100, 0), 0)
</f>
        <v>26</v>
      </c>
      <c r="O236" s="42">
        <f>IFERROR(ROUND((J236/L236)*100, 0), 0)
</f>
        <v>30</v>
      </c>
      <c r="P236" s="42">
        <f>IFERROR(ROUND((J236/L236)*100, 0), 0)
</f>
        <v>30</v>
      </c>
      <c r="Q236" s="26" t="s">
        <v>85</v>
      </c>
      <c r="R236" s="50" t="s">
        <v>86</v>
      </c>
      <c r="S236" s="26" t="s">
        <v>688</v>
      </c>
      <c r="AF236" s="30"/>
      <c r="AG236" s="4"/>
      <c r="AH236" s="4"/>
      <c r="AI236" s="4"/>
      <c r="AJ236" s="4"/>
      <c r="AK236" s="4"/>
      <c r="AL236" s="4"/>
      <c r="AM236" s="4"/>
      <c r="AN236" s="4"/>
      <c r="AV236" s="31"/>
      <c r="AW236" s="32" t="str">
        <f t="shared" si="14"/>
        <v>-</v>
      </c>
      <c r="AX236" s="32" t="str">
        <f t="shared" si="15"/>
        <v>-</v>
      </c>
      <c r="BA236" s="33"/>
      <c r="BB236" s="34"/>
      <c r="BC236" s="35"/>
      <c r="BD236" s="36">
        <v>0.0</v>
      </c>
      <c r="BE236" s="37">
        <f t="shared" si="16"/>
        <v>0</v>
      </c>
    </row>
    <row r="237">
      <c r="A237" s="27" t="s">
        <v>722</v>
      </c>
      <c r="B237" s="28" t="str">
        <f t="shared" si="2"/>
        <v>PRAKRUTHI GOWDA BA</v>
      </c>
      <c r="C237" s="41" t="s">
        <v>723</v>
      </c>
      <c r="D237" s="29" t="b">
        <v>0</v>
      </c>
      <c r="E237" s="26" t="b">
        <v>1</v>
      </c>
      <c r="F237" s="26" t="b">
        <v>1</v>
      </c>
      <c r="G237" s="29">
        <v>0.0</v>
      </c>
      <c r="S237" s="26" t="s">
        <v>688</v>
      </c>
      <c r="T237" s="26">
        <v>0.0</v>
      </c>
      <c r="U237" s="42">
        <v>2.0</v>
      </c>
      <c r="V237" s="42">
        <v>3.0</v>
      </c>
      <c r="W237" s="44">
        <v>1.0</v>
      </c>
      <c r="X237" s="44">
        <v>0.0</v>
      </c>
      <c r="Y237" s="44">
        <v>0.0</v>
      </c>
      <c r="Z237" s="44">
        <v>0.0</v>
      </c>
      <c r="AA237" s="44">
        <v>0.0</v>
      </c>
      <c r="AB237" s="44">
        <v>0.0</v>
      </c>
      <c r="AC237" s="30">
        <f>T237+U237+V237</f>
        <v>5</v>
      </c>
      <c r="AD237" s="30">
        <f>W237+X237+Y237</f>
        <v>1</v>
      </c>
      <c r="AE237" s="30">
        <f>Z237+AA237+AB237</f>
        <v>0</v>
      </c>
      <c r="AF237" s="30">
        <f>SUM(T237:AB237)</f>
        <v>6</v>
      </c>
      <c r="AG237" s="4" t="str">
        <f>IF(AF237&lt;=8, "L1 - Below Average", IF(AF237&lt;=26, "L2 - Above Average", IF(AF237&lt;=50, "L3 - Exceptional", "Out of Range")))</f>
        <v>L1 - Below Average</v>
      </c>
      <c r="AH237" s="4" t="str">
        <f>IF((T237+U237+V237)&lt;=3, "L1 - Below Average", IF((T237+U237+V237)&lt;=11, "L2 - Above Average", IF((T237+U237+V237)&lt;=17, "L3 - Exceptional", "Out of Range")))</f>
        <v>L2 - Above Average</v>
      </c>
      <c r="AI237" s="4" t="str">
        <f>IF((W237+X237+Y237)&lt;=5, "L1 - Below Average", IF((W237+X237+Y237)&lt;=9, "L2 - Above Average", IF((W237+X237+Y237)&lt;=15, "L3 - Exceptional", "Out of Range")))</f>
        <v>L1 - Below Average</v>
      </c>
      <c r="AJ237" s="4" t="str">
        <f>IF((Z237+AA237+AB237)&lt;=4, "L1 - Below Average", IF((Z237+AA237+AB237)&lt;=6, "L2 - Above Average", IF((Z237+AA237+AB237)&lt;=18, "L3 - Exceptional", "Out of Range")))</f>
        <v>L1 - Below Average</v>
      </c>
      <c r="AK237" s="4" t="str">
        <f>SWITCH(AH237,"L1 -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37" s="4" t="str">
        <f t="shared" ref="AL237:AM237" si="760">SWITCH(AI237,"L1 -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37" s="4" t="str">
        <f t="shared" si="760"/>
        <v>Your performance indicates that there’s room for improvement in understanding and applying quantitative concepts. With more practice, you can strengthen your skills in this area.</v>
      </c>
      <c r="AN237" s="4" t="str">
        <f>SWITCH(AG237,"L1 -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237" s="44" t="s">
        <v>724</v>
      </c>
      <c r="AP237" s="44">
        <v>6.0</v>
      </c>
      <c r="AQ237" s="44">
        <v>1.0</v>
      </c>
      <c r="AR237" s="44">
        <v>10.0</v>
      </c>
      <c r="AS237" s="44">
        <v>4.0</v>
      </c>
      <c r="AT237" s="44">
        <v>21.0</v>
      </c>
      <c r="AU237" s="44">
        <v>5.25</v>
      </c>
      <c r="AV237" s="31" t="str">
        <f t="shared" ref="AV237:AV246" si="761">IF(AU237&lt;=1, "L4 - Basics", IF(AU237&lt;=3, "L3 - GSI", IF(AU237&lt;=6, "L2 - GCC", "L1 - MAANG")))</f>
        <v>L2 - GCC</v>
      </c>
      <c r="AW237" s="32" t="str">
        <f t="shared" si="14"/>
        <v>L2</v>
      </c>
      <c r="AX237" s="32" t="str">
        <f t="shared" si="15"/>
        <v>GCC</v>
      </c>
      <c r="AY237" s="26" t="str">
        <f t="shared" ref="AY237:AY246" si="762">SWITCH(AV237,"L1 -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37" s="26" t="str">
        <f t="shared" ref="AZ237:AZ246" si="763">SWITCH(AV237,"L1 -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37" s="45">
        <v>0.0</v>
      </c>
      <c r="BB237" s="46">
        <v>0.0</v>
      </c>
      <c r="BC237" s="47">
        <v>0.0</v>
      </c>
      <c r="BD237" s="48">
        <v>0.0</v>
      </c>
      <c r="BE237" s="37">
        <f t="shared" si="16"/>
        <v>0</v>
      </c>
      <c r="BF237" s="44">
        <v>0.0</v>
      </c>
      <c r="BG237" s="29" t="str">
        <f t="shared" ref="BG237:BG239" si="764">if(BF237&lt;=6,"Level 1", if(AR236&lt;=22,"Level 2",IF(AR236&lt;=43,"Level 3","Level 4")))</f>
        <v>Level 1</v>
      </c>
      <c r="BH237" s="29" t="str">
        <f t="shared" ref="BH237:BH246" si="765">SWITCH(BG237,"Level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8">
      <c r="A238" s="63" t="s">
        <v>725</v>
      </c>
      <c r="B238" s="28" t="str">
        <f t="shared" si="2"/>
        <v>PRIYASIDDEGOWDA PRIYA</v>
      </c>
      <c r="C238" s="64" t="s">
        <v>726</v>
      </c>
      <c r="D238" s="29" t="b">
        <v>0</v>
      </c>
      <c r="E238" s="29" t="b">
        <v>0</v>
      </c>
      <c r="F238" s="26" t="b">
        <v>1</v>
      </c>
      <c r="AF238" s="30"/>
      <c r="AG238" s="4"/>
      <c r="AH238" s="4"/>
      <c r="AI238" s="4"/>
      <c r="AJ238" s="4"/>
      <c r="AK238" s="4"/>
      <c r="AL238" s="4"/>
      <c r="AM238" s="4"/>
      <c r="AN238" s="4"/>
      <c r="AO238" s="26" t="s">
        <v>727</v>
      </c>
      <c r="AP238" s="26">
        <v>1.0</v>
      </c>
      <c r="AQ238" s="26">
        <v>3.0</v>
      </c>
      <c r="AR238" s="26">
        <v>6.0</v>
      </c>
      <c r="AS238" s="26">
        <v>0.0</v>
      </c>
      <c r="AT238" s="26">
        <v>10.0</v>
      </c>
      <c r="AU238" s="26">
        <v>2.5</v>
      </c>
      <c r="AV238" s="31" t="str">
        <f t="shared" si="761"/>
        <v>L3 - GSI</v>
      </c>
      <c r="AW238" s="32" t="str">
        <f t="shared" si="14"/>
        <v>L3</v>
      </c>
      <c r="AX238" s="32" t="str">
        <f t="shared" si="15"/>
        <v>GSI</v>
      </c>
      <c r="AY238" s="26" t="str">
        <f t="shared" si="762"/>
        <v>Entry-level roles in service-based companies or startups.</v>
      </c>
      <c r="AZ238" s="26" t="str">
        <f t="shared" si="763"/>
        <v>You currently fit roles such as Junior Developer, Support Engineer, or Test Engineer. Build on your fundamentals to grow into advanced positions.</v>
      </c>
      <c r="BA238" s="38">
        <v>0.0</v>
      </c>
      <c r="BB238" s="39">
        <v>0.0</v>
      </c>
      <c r="BC238" s="40">
        <v>0.0</v>
      </c>
      <c r="BD238" s="36">
        <v>0.0</v>
      </c>
      <c r="BE238" s="37">
        <f t="shared" si="16"/>
        <v>0</v>
      </c>
      <c r="BF238" s="26">
        <v>0.0</v>
      </c>
      <c r="BG238" s="29" t="str">
        <f t="shared" si="764"/>
        <v>Level 1</v>
      </c>
      <c r="BH238"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9">
      <c r="A239" s="27" t="s">
        <v>728</v>
      </c>
      <c r="B239" s="28" t="str">
        <f t="shared" si="2"/>
        <v>RAGHAV R</v>
      </c>
      <c r="C239" s="41" t="s">
        <v>729</v>
      </c>
      <c r="D239" s="29" t="b">
        <v>0</v>
      </c>
      <c r="E239" s="26" t="b">
        <v>1</v>
      </c>
      <c r="F239" s="26" t="b">
        <v>1</v>
      </c>
      <c r="G239" s="29">
        <v>2.0</v>
      </c>
      <c r="L239" s="42">
        <f t="shared" ref="L239:L240" si="767">SUM(H239:K239)</f>
        <v>0</v>
      </c>
      <c r="M239" s="42">
        <f t="shared" ref="M239:M240" si="768">IFERROR(ROUND((H239/L239)*100, 0), 0)
</f>
        <v>0</v>
      </c>
      <c r="N239" s="42">
        <f t="shared" ref="N239:N240" si="769">IFERROR(ROUND((I239/L239)*100, 0), 0)
</f>
        <v>0</v>
      </c>
      <c r="O239" s="42">
        <f t="shared" ref="O239:O240" si="770">IFERROR(ROUND((J239/L239)*100, 0), 0)
</f>
        <v>0</v>
      </c>
      <c r="P239" s="42">
        <f t="shared" ref="P239:P240" si="771">IFERROR(ROUND((J239/L239)*100, 0), 0)
</f>
        <v>0</v>
      </c>
      <c r="S239" s="26" t="s">
        <v>688</v>
      </c>
      <c r="T239" s="26">
        <v>2.0</v>
      </c>
      <c r="U239" s="42">
        <v>6.0</v>
      </c>
      <c r="V239" s="42">
        <v>3.0</v>
      </c>
      <c r="W239" s="44">
        <v>4.0</v>
      </c>
      <c r="X239" s="44">
        <v>0.0</v>
      </c>
      <c r="Y239" s="44">
        <v>1.0</v>
      </c>
      <c r="Z239" s="44">
        <v>0.0</v>
      </c>
      <c r="AA239" s="44">
        <v>4.0</v>
      </c>
      <c r="AB239" s="44">
        <v>0.0</v>
      </c>
      <c r="AC239" s="30">
        <f t="shared" ref="AC239:AC240" si="772">T239+U239+V239</f>
        <v>11</v>
      </c>
      <c r="AD239" s="30">
        <f t="shared" ref="AD239:AD240" si="773">W239+X239+Y239</f>
        <v>5</v>
      </c>
      <c r="AE239" s="30">
        <f t="shared" ref="AE239:AE240" si="774">Z239+AA239+AB239</f>
        <v>4</v>
      </c>
      <c r="AF239" s="30">
        <f t="shared" ref="AF239:AF240" si="775">SUM(T239:AB239)</f>
        <v>20</v>
      </c>
      <c r="AG239" s="4" t="str">
        <f t="shared" ref="AG239:AG240" si="776">IF(AF239&lt;=8, "L1 - Below Average", IF(AF239&lt;=26, "L2 - Above Average", IF(AF239&lt;=50, "L3 - Exceptional", "Out of Range")))</f>
        <v>L2 - Above Average</v>
      </c>
      <c r="AH239" s="4" t="str">
        <f t="shared" ref="AH239:AH240" si="777">IF((T239+U239+V239)&lt;=3, "L1 - Below Average", IF((T239+U239+V239)&lt;=11, "L2 - Above Average", IF((T239+U239+V239)&lt;=17, "L3 - Exceptional", "Out of Range")))</f>
        <v>L2 - Above Average</v>
      </c>
      <c r="AI239" s="4" t="str">
        <f t="shared" ref="AI239:AI240" si="778">IF((W239+X239+Y239)&lt;=5, "L1 - Below Average", IF((W239+X239+Y239)&lt;=9, "L2 - Above Average", IF((W239+X239+Y239)&lt;=15, "L3 - Exceptional", "Out of Range")))</f>
        <v>L1 - Below Average</v>
      </c>
      <c r="AJ239" s="4" t="str">
        <f t="shared" ref="AJ239:AJ240" si="779">IF((Z239+AA239+AB239)&lt;=4, "L1 - Below Average", IF((Z239+AA239+AB239)&lt;=6, "L2 - Above Average", IF((Z239+AA239+AB239)&lt;=18, "L3 - Exceptional", "Out of Range")))</f>
        <v>L1 - Below Average</v>
      </c>
      <c r="AK239" s="4" t="str">
        <f t="shared" ref="AK239:AK240" si="780">SWITCH(AH239,"L1 -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39" s="4" t="str">
        <f t="shared" ref="AL239:AM239" si="766">SWITCH(AI239,"L1 -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39" s="4" t="str">
        <f t="shared" si="766"/>
        <v>Your performance indicates that there’s room for improvement in understanding and applying quantitative concepts. With more practice, you can strengthen your skills in this area.</v>
      </c>
      <c r="AN239" s="4" t="str">
        <f t="shared" ref="AN239:AN240" si="782">SWITCH(AG239,"L1 -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39" s="44" t="s">
        <v>730</v>
      </c>
      <c r="AP239" s="44">
        <v>3.0</v>
      </c>
      <c r="AQ239" s="44">
        <v>7.0</v>
      </c>
      <c r="AR239" s="44">
        <v>10.0</v>
      </c>
      <c r="AS239" s="44">
        <v>3.0</v>
      </c>
      <c r="AT239" s="44">
        <v>23.0</v>
      </c>
      <c r="AU239" s="44">
        <v>5.75</v>
      </c>
      <c r="AV239" s="31" t="str">
        <f t="shared" si="761"/>
        <v>L2 - GCC</v>
      </c>
      <c r="AW239" s="32" t="str">
        <f t="shared" si="14"/>
        <v>L2</v>
      </c>
      <c r="AX239" s="32" t="str">
        <f t="shared" si="15"/>
        <v>GCC</v>
      </c>
      <c r="AY239" s="26" t="str">
        <f t="shared" si="762"/>
        <v>Roles in GCCs, GSIs or mid-tier product companies.</v>
      </c>
      <c r="AZ239" s="26" t="str">
        <f t="shared" si="763"/>
        <v>Your solid understanding of algorithms and data structures fits roles like Backend Developer or Application Engineer.</v>
      </c>
      <c r="BA239" s="45">
        <v>0.0</v>
      </c>
      <c r="BB239" s="46">
        <v>0.0</v>
      </c>
      <c r="BC239" s="47">
        <v>0.0</v>
      </c>
      <c r="BD239" s="48">
        <v>0.0</v>
      </c>
      <c r="BE239" s="37">
        <f t="shared" si="16"/>
        <v>0</v>
      </c>
      <c r="BF239" s="44">
        <v>0.0</v>
      </c>
      <c r="BG239" s="29" t="str">
        <f t="shared" si="764"/>
        <v>Level 1</v>
      </c>
      <c r="BH239"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0">
      <c r="A240" s="27" t="s">
        <v>731</v>
      </c>
      <c r="B240" s="28" t="str">
        <f t="shared" si="2"/>
        <v>SADHANA</v>
      </c>
      <c r="C240" s="41" t="s">
        <v>732</v>
      </c>
      <c r="D240" s="29" t="b">
        <v>0</v>
      </c>
      <c r="E240" s="26" t="b">
        <v>1</v>
      </c>
      <c r="F240" s="26" t="b">
        <v>1</v>
      </c>
      <c r="G240" s="29">
        <v>3.0</v>
      </c>
      <c r="L240" s="42">
        <f t="shared" si="767"/>
        <v>0</v>
      </c>
      <c r="M240" s="42">
        <f t="shared" si="768"/>
        <v>0</v>
      </c>
      <c r="N240" s="42">
        <f t="shared" si="769"/>
        <v>0</v>
      </c>
      <c r="O240" s="42">
        <f t="shared" si="770"/>
        <v>0</v>
      </c>
      <c r="P240" s="42">
        <f t="shared" si="771"/>
        <v>0</v>
      </c>
      <c r="S240" s="26" t="s">
        <v>688</v>
      </c>
      <c r="T240" s="26">
        <v>3.0</v>
      </c>
      <c r="U240" s="42">
        <v>6.0</v>
      </c>
      <c r="V240" s="42">
        <v>6.0</v>
      </c>
      <c r="W240" s="44">
        <v>5.0</v>
      </c>
      <c r="X240" s="44">
        <v>2.0</v>
      </c>
      <c r="Y240" s="44">
        <v>1.0</v>
      </c>
      <c r="Z240" s="44">
        <v>0.0</v>
      </c>
      <c r="AA240" s="44">
        <v>2.0</v>
      </c>
      <c r="AB240" s="44">
        <v>9.0</v>
      </c>
      <c r="AC240" s="30">
        <f t="shared" si="772"/>
        <v>15</v>
      </c>
      <c r="AD240" s="30">
        <f t="shared" si="773"/>
        <v>8</v>
      </c>
      <c r="AE240" s="30">
        <f t="shared" si="774"/>
        <v>11</v>
      </c>
      <c r="AF240" s="30">
        <f t="shared" si="775"/>
        <v>34</v>
      </c>
      <c r="AG240" s="4" t="str">
        <f t="shared" si="776"/>
        <v>L3 - Exceptional</v>
      </c>
      <c r="AH240" s="4" t="str">
        <f t="shared" si="777"/>
        <v>L3 - Exceptional</v>
      </c>
      <c r="AI240" s="4" t="str">
        <f t="shared" si="778"/>
        <v>L2 - Above Average</v>
      </c>
      <c r="AJ240" s="4" t="str">
        <f t="shared" si="779"/>
        <v>L3 - Exceptional</v>
      </c>
      <c r="AK240" s="4" t="str">
        <f t="shared" si="780"/>
        <v>Outstanding verbal skills! Your ability to understand, interpret, and express ideas through words is exceptional. Keep pushing the limits to master even more advanced language tasks.</v>
      </c>
      <c r="AL240" s="4" t="str">
        <f t="shared" ref="AL240:AM240" si="781">SWITCH(AI240,"L1 -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40" s="4" t="str">
        <f t="shared" si="781"/>
        <v>Excellent work! You have shown exceptional aptitude in quantitative reasoning, tackling problems with ease and accuracy. Keep up the great work, and challenge yourself further to stay ahead.</v>
      </c>
      <c r="AN240" s="4" t="str">
        <f t="shared" si="782"/>
        <v>Your aptitude is exceptional across all categories! You are excelling and have the potential to perform at the highest levels. Keep challenging yourself, and consider exploring more advanced materials to maintain your performance.</v>
      </c>
      <c r="AO240" s="44" t="s">
        <v>733</v>
      </c>
      <c r="AP240" s="44">
        <v>3.0</v>
      </c>
      <c r="AQ240" s="44">
        <v>4.0</v>
      </c>
      <c r="AR240" s="44">
        <v>9.0</v>
      </c>
      <c r="AS240" s="44">
        <v>4.0</v>
      </c>
      <c r="AT240" s="44">
        <v>20.0</v>
      </c>
      <c r="AU240" s="44">
        <v>5.0</v>
      </c>
      <c r="AV240" s="31" t="str">
        <f t="shared" si="761"/>
        <v>L2 - GCC</v>
      </c>
      <c r="AW240" s="32" t="str">
        <f t="shared" si="14"/>
        <v>L2</v>
      </c>
      <c r="AX240" s="32" t="str">
        <f t="shared" si="15"/>
        <v>GCC</v>
      </c>
      <c r="AY240" s="26" t="str">
        <f t="shared" si="762"/>
        <v>Roles in GCCs, GSIs or mid-tier product companies.</v>
      </c>
      <c r="AZ240" s="26" t="str">
        <f t="shared" si="763"/>
        <v>Your solid understanding of algorithms and data structures fits roles like Backend Developer or Application Engineer.</v>
      </c>
      <c r="BA240" s="45">
        <v>0.0</v>
      </c>
      <c r="BB240" s="46">
        <v>0.0</v>
      </c>
      <c r="BC240" s="47">
        <v>0.0</v>
      </c>
      <c r="BD240" s="48">
        <v>0.0</v>
      </c>
      <c r="BE240" s="37">
        <f t="shared" si="16"/>
        <v>0</v>
      </c>
      <c r="BF240" s="44">
        <v>0.0</v>
      </c>
      <c r="BG240" s="29" t="str">
        <f>if(BF240&lt;=6,"Level 1", if(#REF!&lt;=22,"Level 2",IF(#REF!&lt;=43,"Level 3","Level 4")))</f>
        <v>Level 1</v>
      </c>
      <c r="BH240"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1">
      <c r="A241" s="57" t="s">
        <v>734</v>
      </c>
      <c r="B241" s="28" t="str">
        <f t="shared" si="2"/>
        <v>SHIVAM VERMA</v>
      </c>
      <c r="C241" s="58" t="s">
        <v>735</v>
      </c>
      <c r="D241" s="29" t="b">
        <v>0</v>
      </c>
      <c r="E241" s="29" t="b">
        <v>0</v>
      </c>
      <c r="F241" s="26" t="b">
        <v>1</v>
      </c>
      <c r="AF241" s="30"/>
      <c r="AG241" s="4"/>
      <c r="AH241" s="4"/>
      <c r="AI241" s="4"/>
      <c r="AJ241" s="4"/>
      <c r="AK241" s="4"/>
      <c r="AL241" s="4"/>
      <c r="AM241" s="4"/>
      <c r="AN241" s="4"/>
      <c r="AO241" s="26" t="s">
        <v>736</v>
      </c>
      <c r="AP241" s="26">
        <v>2.0</v>
      </c>
      <c r="AQ241" s="26">
        <v>2.0</v>
      </c>
      <c r="AR241" s="26">
        <v>4.0</v>
      </c>
      <c r="AS241" s="26">
        <v>4.0</v>
      </c>
      <c r="AT241" s="26">
        <v>12.0</v>
      </c>
      <c r="AU241" s="26">
        <v>3.0</v>
      </c>
      <c r="AV241" s="31" t="str">
        <f t="shared" si="761"/>
        <v>L3 - GSI</v>
      </c>
      <c r="AW241" s="32" t="str">
        <f t="shared" si="14"/>
        <v>L3</v>
      </c>
      <c r="AX241" s="32" t="str">
        <f t="shared" si="15"/>
        <v>GSI</v>
      </c>
      <c r="AY241" s="26" t="str">
        <f t="shared" si="762"/>
        <v>Entry-level roles in service-based companies or startups.</v>
      </c>
      <c r="AZ241" s="26" t="str">
        <f t="shared" si="763"/>
        <v>You currently fit roles such as Junior Developer, Support Engineer, or Test Engineer. Build on your fundamentals to grow into advanced positions.</v>
      </c>
      <c r="BA241" s="38">
        <v>0.0</v>
      </c>
      <c r="BB241" s="39">
        <v>0.0</v>
      </c>
      <c r="BC241" s="40">
        <v>0.0</v>
      </c>
      <c r="BD241" s="36">
        <v>0.0</v>
      </c>
      <c r="BE241" s="37">
        <f t="shared" si="16"/>
        <v>0</v>
      </c>
      <c r="BF241" s="26">
        <v>0.0</v>
      </c>
      <c r="BG241" s="29" t="str">
        <f t="shared" ref="BG241:BG243" si="783">if(BF241&lt;=6,"Level 1", if(AR240&lt;=22,"Level 2",IF(AR240&lt;=43,"Level 3","Level 4")))</f>
        <v>Level 1</v>
      </c>
      <c r="BH241"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2">
      <c r="A242" s="63" t="s">
        <v>737</v>
      </c>
      <c r="B242" s="28" t="str">
        <f t="shared" si="2"/>
        <v>SPANDANAN SPANDANAN</v>
      </c>
      <c r="C242" s="64" t="s">
        <v>738</v>
      </c>
      <c r="D242" s="29" t="b">
        <v>0</v>
      </c>
      <c r="E242" s="29" t="b">
        <v>0</v>
      </c>
      <c r="F242" s="26" t="b">
        <v>1</v>
      </c>
      <c r="AF242" s="30"/>
      <c r="AG242" s="4"/>
      <c r="AH242" s="4"/>
      <c r="AI242" s="4"/>
      <c r="AJ242" s="4"/>
      <c r="AK242" s="4"/>
      <c r="AL242" s="4"/>
      <c r="AM242" s="4"/>
      <c r="AN242" s="4"/>
      <c r="AO242" s="26" t="s">
        <v>739</v>
      </c>
      <c r="AP242" s="26">
        <v>1.0</v>
      </c>
      <c r="AQ242" s="26">
        <v>3.0</v>
      </c>
      <c r="AR242" s="26">
        <v>3.0</v>
      </c>
      <c r="AS242" s="26">
        <v>7.0</v>
      </c>
      <c r="AT242" s="26">
        <v>14.0</v>
      </c>
      <c r="AU242" s="26">
        <v>3.5</v>
      </c>
      <c r="AV242" s="31" t="str">
        <f t="shared" si="761"/>
        <v>L2 - GCC</v>
      </c>
      <c r="AW242" s="32" t="str">
        <f t="shared" si="14"/>
        <v>L2</v>
      </c>
      <c r="AX242" s="32" t="str">
        <f t="shared" si="15"/>
        <v>GCC</v>
      </c>
      <c r="AY242" s="26" t="str">
        <f t="shared" si="762"/>
        <v>Roles in GCCs, GSIs or mid-tier product companies.</v>
      </c>
      <c r="AZ242" s="26" t="str">
        <f t="shared" si="763"/>
        <v>Your solid understanding of algorithms and data structures fits roles like Backend Developer or Application Engineer.</v>
      </c>
      <c r="BA242" s="38">
        <v>0.0</v>
      </c>
      <c r="BB242" s="39">
        <v>0.0</v>
      </c>
      <c r="BC242" s="40">
        <v>0.0</v>
      </c>
      <c r="BD242" s="36">
        <v>0.0</v>
      </c>
      <c r="BE242" s="37">
        <f t="shared" si="16"/>
        <v>0</v>
      </c>
      <c r="BF242" s="26">
        <v>0.0</v>
      </c>
      <c r="BG242" s="29" t="str">
        <f t="shared" si="783"/>
        <v>Level 1</v>
      </c>
      <c r="BH242"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3">
      <c r="A243" s="57" t="s">
        <v>740</v>
      </c>
      <c r="B243" s="28" t="str">
        <f t="shared" si="2"/>
        <v>VIKAS KR</v>
      </c>
      <c r="C243" s="58" t="s">
        <v>741</v>
      </c>
      <c r="D243" s="29" t="b">
        <v>0</v>
      </c>
      <c r="E243" s="29" t="b">
        <v>0</v>
      </c>
      <c r="F243" s="26" t="b">
        <v>1</v>
      </c>
      <c r="AF243" s="30"/>
      <c r="AG243" s="4"/>
      <c r="AH243" s="4"/>
      <c r="AI243" s="4"/>
      <c r="AJ243" s="4"/>
      <c r="AK243" s="4"/>
      <c r="AL243" s="4"/>
      <c r="AM243" s="4"/>
      <c r="AN243" s="4"/>
      <c r="AO243" s="26" t="s">
        <v>742</v>
      </c>
      <c r="AP243" s="26">
        <v>4.0</v>
      </c>
      <c r="AQ243" s="26">
        <v>5.0</v>
      </c>
      <c r="AR243" s="26">
        <v>0.0</v>
      </c>
      <c r="AS243" s="26">
        <v>7.0</v>
      </c>
      <c r="AT243" s="26">
        <v>16.0</v>
      </c>
      <c r="AU243" s="26">
        <v>4.0</v>
      </c>
      <c r="AV243" s="31" t="str">
        <f t="shared" si="761"/>
        <v>L2 - GCC</v>
      </c>
      <c r="AW243" s="32" t="str">
        <f t="shared" si="14"/>
        <v>L2</v>
      </c>
      <c r="AX243" s="32" t="str">
        <f t="shared" si="15"/>
        <v>GCC</v>
      </c>
      <c r="AY243" s="26" t="str">
        <f t="shared" si="762"/>
        <v>Roles in GCCs, GSIs or mid-tier product companies.</v>
      </c>
      <c r="AZ243" s="26" t="str">
        <f t="shared" si="763"/>
        <v>Your solid understanding of algorithms and data structures fits roles like Backend Developer or Application Engineer.</v>
      </c>
      <c r="BA243" s="38">
        <v>0.0</v>
      </c>
      <c r="BB243" s="39">
        <v>0.0</v>
      </c>
      <c r="BC243" s="40">
        <v>0.0</v>
      </c>
      <c r="BD243" s="36">
        <v>0.0</v>
      </c>
      <c r="BE243" s="37">
        <f t="shared" si="16"/>
        <v>0</v>
      </c>
      <c r="BF243" s="26">
        <v>0.0</v>
      </c>
      <c r="BG243" s="29" t="str">
        <f t="shared" si="783"/>
        <v>Level 1</v>
      </c>
      <c r="BH243"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4">
      <c r="A244" s="27" t="s">
        <v>743</v>
      </c>
      <c r="B244" s="28" t="str">
        <f t="shared" si="2"/>
        <v>ADITHYA B K</v>
      </c>
      <c r="C244" s="41" t="s">
        <v>744</v>
      </c>
      <c r="D244" s="29" t="b">
        <v>0</v>
      </c>
      <c r="E244" s="26" t="b">
        <v>1</v>
      </c>
      <c r="F244" s="26" t="b">
        <v>1</v>
      </c>
      <c r="G244" s="29">
        <v>3.0</v>
      </c>
      <c r="L244" s="42">
        <f t="shared" ref="L244:L254" si="785">SUM(H244:K244)</f>
        <v>0</v>
      </c>
      <c r="M244" s="42">
        <f t="shared" ref="M244:M254" si="786">IFERROR(ROUND((H244/L244)*100, 0), 0)
</f>
        <v>0</v>
      </c>
      <c r="N244" s="42">
        <f t="shared" ref="N244:N254" si="787">IFERROR(ROUND((I244/L244)*100, 0), 0)
</f>
        <v>0</v>
      </c>
      <c r="O244" s="42">
        <f t="shared" ref="O244:O254" si="788">IFERROR(ROUND((J244/L244)*100, 0), 0)
</f>
        <v>0</v>
      </c>
      <c r="P244" s="42">
        <f t="shared" ref="P244:P254" si="789">IFERROR(ROUND((J244/L244)*100, 0), 0)
</f>
        <v>0</v>
      </c>
      <c r="S244" s="26" t="s">
        <v>61</v>
      </c>
      <c r="T244" s="26">
        <v>3.0</v>
      </c>
      <c r="U244" s="42">
        <v>6.0</v>
      </c>
      <c r="V244" s="42">
        <v>6.0</v>
      </c>
      <c r="W244" s="44">
        <v>3.0</v>
      </c>
      <c r="X244" s="44">
        <v>2.0</v>
      </c>
      <c r="Y244" s="44">
        <v>0.0</v>
      </c>
      <c r="Z244" s="44">
        <v>0.0</v>
      </c>
      <c r="AA244" s="44">
        <v>2.0</v>
      </c>
      <c r="AB244" s="44">
        <v>6.0</v>
      </c>
      <c r="AC244" s="30">
        <f t="shared" ref="AC244:AC261" si="790">T244+U244+V244</f>
        <v>15</v>
      </c>
      <c r="AD244" s="30">
        <f t="shared" ref="AD244:AD261" si="791">W244+X244+Y244</f>
        <v>5</v>
      </c>
      <c r="AE244" s="30">
        <f t="shared" ref="AE244:AE261" si="792">Z244+AA244+AB244</f>
        <v>8</v>
      </c>
      <c r="AF244" s="30">
        <f t="shared" ref="AF244:AF261" si="793">SUM(T244:AB244)</f>
        <v>28</v>
      </c>
      <c r="AG244" s="4" t="str">
        <f t="shared" ref="AG244:AG261" si="794">IF(AF244&lt;=8, "L1 - Below Average", IF(AF244&lt;=26, "L2 - Above Average", IF(AF244&lt;=50, "L3 - Exceptional", "Out of Range")))</f>
        <v>L3 - Exceptional</v>
      </c>
      <c r="AH244" s="4" t="str">
        <f t="shared" ref="AH244:AH261" si="795">IF((T244+U244+V244)&lt;=3, "L1 - Below Average", IF((T244+U244+V244)&lt;=11, "L2 - Above Average", IF((T244+U244+V244)&lt;=17, "L3 - Exceptional", "Out of Range")))</f>
        <v>L3 - Exceptional</v>
      </c>
      <c r="AI244" s="4" t="str">
        <f t="shared" ref="AI244:AI261" si="796">IF((W244+X244+Y244)&lt;=5, "L1 - Below Average", IF((W244+X244+Y244)&lt;=9, "L2 - Above Average", IF((W244+X244+Y244)&lt;=15, "L3 - Exceptional", "Out of Range")))</f>
        <v>L1 - Below Average</v>
      </c>
      <c r="AJ244" s="4" t="str">
        <f t="shared" ref="AJ244:AJ261" si="797">IF((Z244+AA244+AB244)&lt;=4, "L1 - Below Average", IF((Z244+AA244+AB244)&lt;=6, "L2 - Above Average", IF((Z244+AA244+AB244)&lt;=18, "L3 - Exceptional", "Out of Range")))</f>
        <v>L3 - Exceptional</v>
      </c>
      <c r="AK244" s="4" t="str">
        <f t="shared" ref="AK244:AK261" si="798">SWITCH(AH244,"L1 -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44" s="4" t="str">
        <f t="shared" ref="AL244:AM244" si="784">SWITCH(AI244,"L1 -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4" s="4" t="str">
        <f t="shared" si="784"/>
        <v>Excellent work! You have shown exceptional aptitude in quantitative reasoning, tackling problems with ease and accuracy. Keep up the great work, and challenge yourself further to stay ahead.</v>
      </c>
      <c r="AN244" s="4" t="str">
        <f t="shared" ref="AN244:AN261" si="800">SWITCH(AG244,"L1 -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44" s="44" t="s">
        <v>745</v>
      </c>
      <c r="AP244" s="44">
        <v>10.0</v>
      </c>
      <c r="AQ244" s="44">
        <v>7.0</v>
      </c>
      <c r="AR244" s="44">
        <v>6.0</v>
      </c>
      <c r="AS244" s="44">
        <v>4.0</v>
      </c>
      <c r="AT244" s="44">
        <v>27.0</v>
      </c>
      <c r="AU244" s="44">
        <v>6.75</v>
      </c>
      <c r="AV244" s="31" t="str">
        <f t="shared" si="761"/>
        <v>L1 - MAANG</v>
      </c>
      <c r="AW244" s="32" t="str">
        <f t="shared" si="14"/>
        <v>L1</v>
      </c>
      <c r="AX244" s="32" t="str">
        <f t="shared" si="15"/>
        <v>MAANG</v>
      </c>
      <c r="AY244" s="26" t="str">
        <f t="shared" si="762"/>
        <v>Top-tier companies like MAANG and high-performing teams in GCCs. </v>
      </c>
      <c r="AZ244" s="26" t="str">
        <f t="shared" si="763"/>
        <v>Your advanced knowledge makes you ideal for roles like Software Engineer, Algorithm Developer, or Data Scientist in challenging, high-impact environments.</v>
      </c>
      <c r="BA244" s="45">
        <v>0.0</v>
      </c>
      <c r="BB244" s="46">
        <v>0.0</v>
      </c>
      <c r="BC244" s="47">
        <v>0.0</v>
      </c>
      <c r="BD244" s="48">
        <v>0.0</v>
      </c>
      <c r="BE244" s="37">
        <f t="shared" si="16"/>
        <v>0</v>
      </c>
      <c r="BF244" s="44">
        <v>0.0</v>
      </c>
      <c r="BG244" s="29" t="str">
        <f>if(BF244&lt;=6,"Level 1", if(#REF!&lt;=22,"Level 2",IF(#REF!&lt;=43,"Level 3","Level 4")))</f>
        <v>Level 1</v>
      </c>
      <c r="BH244"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5">
      <c r="A245" s="27" t="s">
        <v>746</v>
      </c>
      <c r="B245" s="28" t="str">
        <f t="shared" si="2"/>
        <v>AKUL SHRIVASTAVA </v>
      </c>
      <c r="C245" s="41" t="s">
        <v>747</v>
      </c>
      <c r="D245" s="29" t="b">
        <v>0</v>
      </c>
      <c r="E245" s="26" t="b">
        <v>1</v>
      </c>
      <c r="F245" s="26" t="b">
        <v>1</v>
      </c>
      <c r="G245" s="29">
        <v>1.0</v>
      </c>
      <c r="L245" s="42">
        <f t="shared" si="785"/>
        <v>0</v>
      </c>
      <c r="M245" s="42">
        <f t="shared" si="786"/>
        <v>0</v>
      </c>
      <c r="N245" s="42">
        <f t="shared" si="787"/>
        <v>0</v>
      </c>
      <c r="O245" s="42">
        <f t="shared" si="788"/>
        <v>0</v>
      </c>
      <c r="P245" s="42">
        <f t="shared" si="789"/>
        <v>0</v>
      </c>
      <c r="S245" s="26" t="s">
        <v>61</v>
      </c>
      <c r="T245" s="26">
        <v>1.0</v>
      </c>
      <c r="U245" s="42">
        <v>6.0</v>
      </c>
      <c r="V245" s="42">
        <v>8.0</v>
      </c>
      <c r="W245" s="44">
        <v>3.0</v>
      </c>
      <c r="X245" s="44">
        <v>0.0</v>
      </c>
      <c r="Y245" s="44">
        <v>0.0</v>
      </c>
      <c r="Z245" s="44">
        <v>0.0</v>
      </c>
      <c r="AA245" s="44">
        <v>2.0</v>
      </c>
      <c r="AB245" s="44">
        <v>3.0</v>
      </c>
      <c r="AC245" s="30">
        <f t="shared" si="790"/>
        <v>15</v>
      </c>
      <c r="AD245" s="30">
        <f t="shared" si="791"/>
        <v>3</v>
      </c>
      <c r="AE245" s="30">
        <f t="shared" si="792"/>
        <v>5</v>
      </c>
      <c r="AF245" s="30">
        <f t="shared" si="793"/>
        <v>23</v>
      </c>
      <c r="AG245" s="4" t="str">
        <f t="shared" si="794"/>
        <v>L2 - Above Average</v>
      </c>
      <c r="AH245" s="4" t="str">
        <f t="shared" si="795"/>
        <v>L3 - Exceptional</v>
      </c>
      <c r="AI245" s="4" t="str">
        <f t="shared" si="796"/>
        <v>L1 - Below Average</v>
      </c>
      <c r="AJ245" s="4" t="str">
        <f t="shared" si="797"/>
        <v>L2 - Above Average</v>
      </c>
      <c r="AK245" s="4" t="str">
        <f t="shared" si="798"/>
        <v>Outstanding verbal skills! Your ability to understand, interpret, and express ideas through words is exceptional. Keep pushing the limits to master even more advanced language tasks.</v>
      </c>
      <c r="AL245" s="4" t="str">
        <f t="shared" ref="AL245:AM245" si="799">SWITCH(AI245,"L1 -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5" s="4" t="str">
        <f t="shared" si="799"/>
        <v>You’ve demonstrated a solid grasp of quantitative reasoning and problem-solving. Keep refining your skills for even greater efficiency and speed in tackling complex problems.</v>
      </c>
      <c r="AN245" s="4" t="str">
        <f t="shared" si="800"/>
        <v>You have a strong foundation and are performing well across all categories. Keep up the great work and aim for continuous improvement to achieve even higher levels of performance.</v>
      </c>
      <c r="AO245" s="44" t="s">
        <v>748</v>
      </c>
      <c r="AP245" s="44">
        <v>5.0</v>
      </c>
      <c r="AQ245" s="44">
        <v>10.0</v>
      </c>
      <c r="AR245" s="44">
        <v>4.0</v>
      </c>
      <c r="AS245" s="44">
        <v>4.0</v>
      </c>
      <c r="AT245" s="44">
        <v>23.0</v>
      </c>
      <c r="AU245" s="44">
        <v>5.75</v>
      </c>
      <c r="AV245" s="31" t="str">
        <f t="shared" si="761"/>
        <v>L2 - GCC</v>
      </c>
      <c r="AW245" s="32" t="str">
        <f t="shared" si="14"/>
        <v>L2</v>
      </c>
      <c r="AX245" s="32" t="str">
        <f t="shared" si="15"/>
        <v>GCC</v>
      </c>
      <c r="AY245" s="26" t="str">
        <f t="shared" si="762"/>
        <v>Roles in GCCs, GSIs or mid-tier product companies.</v>
      </c>
      <c r="AZ245" s="26" t="str">
        <f t="shared" si="763"/>
        <v>Your solid understanding of algorithms and data structures fits roles like Backend Developer or Application Engineer.</v>
      </c>
      <c r="BA245" s="45">
        <v>0.0</v>
      </c>
      <c r="BB245" s="46">
        <v>0.0</v>
      </c>
      <c r="BC245" s="47">
        <v>0.0</v>
      </c>
      <c r="BD245" s="48">
        <v>0.0</v>
      </c>
      <c r="BE245" s="37">
        <f t="shared" si="16"/>
        <v>0</v>
      </c>
      <c r="BF245" s="44">
        <v>0.0</v>
      </c>
      <c r="BG245" s="29" t="str">
        <f t="shared" ref="BG245:BG246" si="802">if(BF245&lt;=6,"Level 1", if(AR244&lt;=22,"Level 2",IF(AR244&lt;=43,"Level 3","Level 4")))</f>
        <v>Level 1</v>
      </c>
      <c r="BH245"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6">
      <c r="A246" s="27" t="s">
        <v>749</v>
      </c>
      <c r="B246" s="28" t="str">
        <f t="shared" si="2"/>
        <v>AMRUTHA S</v>
      </c>
      <c r="C246" s="41" t="s">
        <v>750</v>
      </c>
      <c r="D246" s="29" t="b">
        <v>0</v>
      </c>
      <c r="E246" s="26" t="b">
        <v>1</v>
      </c>
      <c r="F246" s="26" t="b">
        <v>1</v>
      </c>
      <c r="G246" s="29">
        <v>3.0</v>
      </c>
      <c r="L246" s="42">
        <f t="shared" si="785"/>
        <v>0</v>
      </c>
      <c r="M246" s="42">
        <f t="shared" si="786"/>
        <v>0</v>
      </c>
      <c r="N246" s="42">
        <f t="shared" si="787"/>
        <v>0</v>
      </c>
      <c r="O246" s="42">
        <f t="shared" si="788"/>
        <v>0</v>
      </c>
      <c r="P246" s="42">
        <f t="shared" si="789"/>
        <v>0</v>
      </c>
      <c r="S246" s="26" t="s">
        <v>61</v>
      </c>
      <c r="T246" s="26">
        <v>3.0</v>
      </c>
      <c r="U246" s="42">
        <v>6.0</v>
      </c>
      <c r="V246" s="42">
        <v>6.0</v>
      </c>
      <c r="W246" s="44">
        <v>3.0</v>
      </c>
      <c r="X246" s="44">
        <v>2.0</v>
      </c>
      <c r="Y246" s="44">
        <v>0.0</v>
      </c>
      <c r="Z246" s="44">
        <v>0.0</v>
      </c>
      <c r="AA246" s="44">
        <v>4.0</v>
      </c>
      <c r="AB246" s="44">
        <v>3.0</v>
      </c>
      <c r="AC246" s="30">
        <f t="shared" si="790"/>
        <v>15</v>
      </c>
      <c r="AD246" s="30">
        <f t="shared" si="791"/>
        <v>5</v>
      </c>
      <c r="AE246" s="30">
        <f t="shared" si="792"/>
        <v>7</v>
      </c>
      <c r="AF246" s="30">
        <f t="shared" si="793"/>
        <v>27</v>
      </c>
      <c r="AG246" s="4" t="str">
        <f t="shared" si="794"/>
        <v>L3 - Exceptional</v>
      </c>
      <c r="AH246" s="4" t="str">
        <f t="shared" si="795"/>
        <v>L3 - Exceptional</v>
      </c>
      <c r="AI246" s="4" t="str">
        <f t="shared" si="796"/>
        <v>L1 - Below Average</v>
      </c>
      <c r="AJ246" s="4" t="str">
        <f t="shared" si="797"/>
        <v>L3 - Exceptional</v>
      </c>
      <c r="AK246" s="4" t="str">
        <f t="shared" si="798"/>
        <v>Outstanding verbal skills! Your ability to understand, interpret, and express ideas through words is exceptional. Keep pushing the limits to master even more advanced language tasks.</v>
      </c>
      <c r="AL246" s="4" t="str">
        <f t="shared" ref="AL246:AM246" si="801">SWITCH(AI246,"L1 -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6" s="4" t="str">
        <f t="shared" si="801"/>
        <v>Excellent work! You have shown exceptional aptitude in quantitative reasoning, tackling problems with ease and accuracy. Keep up the great work, and challenge yourself further to stay ahead.</v>
      </c>
      <c r="AN246" s="4" t="str">
        <f t="shared" si="800"/>
        <v>Your aptitude is exceptional across all categories! You are excelling and have the potential to perform at the highest levels. Keep challenging yourself, and consider exploring more advanced materials to maintain your performance.</v>
      </c>
      <c r="AO246" s="44" t="s">
        <v>751</v>
      </c>
      <c r="AP246" s="44">
        <v>6.0</v>
      </c>
      <c r="AQ246" s="44">
        <v>9.0</v>
      </c>
      <c r="AR246" s="44">
        <v>4.0</v>
      </c>
      <c r="AS246" s="44">
        <v>4.0</v>
      </c>
      <c r="AT246" s="44">
        <v>23.0</v>
      </c>
      <c r="AU246" s="44">
        <v>5.75</v>
      </c>
      <c r="AV246" s="31" t="str">
        <f t="shared" si="761"/>
        <v>L2 - GCC</v>
      </c>
      <c r="AW246" s="32" t="str">
        <f t="shared" si="14"/>
        <v>L2</v>
      </c>
      <c r="AX246" s="32" t="str">
        <f t="shared" si="15"/>
        <v>GCC</v>
      </c>
      <c r="AY246" s="26" t="str">
        <f t="shared" si="762"/>
        <v>Roles in GCCs, GSIs or mid-tier product companies.</v>
      </c>
      <c r="AZ246" s="26" t="str">
        <f t="shared" si="763"/>
        <v>Your solid understanding of algorithms and data structures fits roles like Backend Developer or Application Engineer.</v>
      </c>
      <c r="BA246" s="45">
        <v>0.0</v>
      </c>
      <c r="BB246" s="46">
        <v>0.0</v>
      </c>
      <c r="BC246" s="47">
        <v>0.0</v>
      </c>
      <c r="BD246" s="48">
        <v>0.0</v>
      </c>
      <c r="BE246" s="37">
        <f t="shared" si="16"/>
        <v>0</v>
      </c>
      <c r="BF246" s="44">
        <v>0.0</v>
      </c>
      <c r="BG246" s="29" t="str">
        <f t="shared" si="802"/>
        <v>Level 1</v>
      </c>
      <c r="BH246" s="29" t="str">
        <f t="shared" si="76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7">
      <c r="A247" s="27" t="s">
        <v>752</v>
      </c>
      <c r="B247" s="28" t="str">
        <f t="shared" si="2"/>
        <v>BINDU HS GOWDA </v>
      </c>
      <c r="C247" s="41" t="s">
        <v>753</v>
      </c>
      <c r="D247" s="29" t="b">
        <v>0</v>
      </c>
      <c r="E247" s="26" t="b">
        <v>1</v>
      </c>
      <c r="F247" s="29" t="b">
        <v>0</v>
      </c>
      <c r="G247" s="29">
        <v>2.0</v>
      </c>
      <c r="L247" s="42">
        <f t="shared" si="785"/>
        <v>0</v>
      </c>
      <c r="M247" s="42">
        <f t="shared" si="786"/>
        <v>0</v>
      </c>
      <c r="N247" s="42">
        <f t="shared" si="787"/>
        <v>0</v>
      </c>
      <c r="O247" s="42">
        <f t="shared" si="788"/>
        <v>0</v>
      </c>
      <c r="P247" s="42">
        <f t="shared" si="789"/>
        <v>0</v>
      </c>
      <c r="S247" s="26" t="s">
        <v>61</v>
      </c>
      <c r="T247" s="26">
        <v>2.0</v>
      </c>
      <c r="U247" s="42">
        <v>6.0</v>
      </c>
      <c r="V247" s="42">
        <v>3.0</v>
      </c>
      <c r="W247" s="44">
        <v>1.0</v>
      </c>
      <c r="X247" s="44">
        <v>2.0</v>
      </c>
      <c r="Y247" s="44">
        <v>3.0</v>
      </c>
      <c r="Z247" s="44">
        <v>0.0</v>
      </c>
      <c r="AA247" s="44">
        <v>2.0</v>
      </c>
      <c r="AB247" s="44">
        <v>6.0</v>
      </c>
      <c r="AC247" s="30">
        <f t="shared" si="790"/>
        <v>11</v>
      </c>
      <c r="AD247" s="30">
        <f t="shared" si="791"/>
        <v>6</v>
      </c>
      <c r="AE247" s="30">
        <f t="shared" si="792"/>
        <v>8</v>
      </c>
      <c r="AF247" s="30">
        <f t="shared" si="793"/>
        <v>25</v>
      </c>
      <c r="AG247" s="4" t="str">
        <f t="shared" si="794"/>
        <v>L2 - Above Average</v>
      </c>
      <c r="AH247" s="4" t="str">
        <f t="shared" si="795"/>
        <v>L2 - Above Average</v>
      </c>
      <c r="AI247" s="4" t="str">
        <f t="shared" si="796"/>
        <v>L2 - Above Average</v>
      </c>
      <c r="AJ247" s="4" t="str">
        <f t="shared" si="797"/>
        <v>L3 - Exceptional</v>
      </c>
      <c r="AK247" s="4" t="str">
        <f t="shared" si="798"/>
        <v>You’ve displayed strong verbal reasoning abilities, understanding complex texts and articulating ideas clearly. Continue to expand your vocabulary and comprehension to stay sharp.</v>
      </c>
      <c r="AL247" s="4" t="str">
        <f t="shared" ref="AL247:AM247" si="803">SWITCH(AI247,"L1 -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47" s="4" t="str">
        <f t="shared" si="803"/>
        <v>Excellent work! You have shown exceptional aptitude in quantitative reasoning, tackling problems with ease and accuracy. Keep up the great work, and challenge yourself further to stay ahead.</v>
      </c>
      <c r="AN247" s="4" t="str">
        <f t="shared" si="800"/>
        <v>You have a strong foundation and are performing well across all categories. Keep up the great work and aim for continuous improvement to achieve even higher levels of performance.</v>
      </c>
      <c r="AO247" s="4"/>
      <c r="AP247" s="4"/>
      <c r="AQ247" s="4"/>
      <c r="AR247" s="4"/>
      <c r="AS247" s="4"/>
      <c r="AT247" s="4"/>
      <c r="AU247" s="4"/>
      <c r="AV247" s="59"/>
      <c r="AW247" s="32" t="str">
        <f t="shared" si="14"/>
        <v>-</v>
      </c>
      <c r="AX247" s="32" t="str">
        <f t="shared" si="15"/>
        <v>-</v>
      </c>
      <c r="AY247" s="4"/>
      <c r="AZ247" s="4"/>
      <c r="BA247" s="60"/>
      <c r="BB247" s="61"/>
      <c r="BC247" s="62"/>
      <c r="BD247" s="48">
        <v>0.0</v>
      </c>
      <c r="BE247" s="37">
        <f t="shared" si="16"/>
        <v>0</v>
      </c>
      <c r="BF247" s="4"/>
      <c r="BG247" s="4"/>
      <c r="BH247" s="4"/>
    </row>
    <row r="248">
      <c r="A248" s="27" t="s">
        <v>754</v>
      </c>
      <c r="B248" s="28" t="str">
        <f t="shared" si="2"/>
        <v>ANANYA M</v>
      </c>
      <c r="C248" s="41" t="s">
        <v>755</v>
      </c>
      <c r="D248" s="29" t="b">
        <v>0</v>
      </c>
      <c r="E248" s="26" t="b">
        <v>1</v>
      </c>
      <c r="F248" s="26" t="b">
        <v>1</v>
      </c>
      <c r="G248" s="29">
        <v>2.0</v>
      </c>
      <c r="L248" s="42">
        <f t="shared" si="785"/>
        <v>0</v>
      </c>
      <c r="M248" s="42">
        <f t="shared" si="786"/>
        <v>0</v>
      </c>
      <c r="N248" s="42">
        <f t="shared" si="787"/>
        <v>0</v>
      </c>
      <c r="O248" s="42">
        <f t="shared" si="788"/>
        <v>0</v>
      </c>
      <c r="P248" s="42">
        <f t="shared" si="789"/>
        <v>0</v>
      </c>
      <c r="S248" s="26" t="s">
        <v>61</v>
      </c>
      <c r="T248" s="26">
        <v>2.0</v>
      </c>
      <c r="U248" s="42">
        <v>2.0</v>
      </c>
      <c r="V248" s="42">
        <v>3.0</v>
      </c>
      <c r="W248" s="44">
        <v>2.0</v>
      </c>
      <c r="X248" s="44">
        <v>2.0</v>
      </c>
      <c r="Y248" s="44">
        <v>0.0</v>
      </c>
      <c r="Z248" s="44">
        <v>0.0</v>
      </c>
      <c r="AA248" s="44">
        <v>4.0</v>
      </c>
      <c r="AB248" s="44">
        <v>3.0</v>
      </c>
      <c r="AC248" s="30">
        <f t="shared" si="790"/>
        <v>7</v>
      </c>
      <c r="AD248" s="30">
        <f t="shared" si="791"/>
        <v>4</v>
      </c>
      <c r="AE248" s="30">
        <f t="shared" si="792"/>
        <v>7</v>
      </c>
      <c r="AF248" s="30">
        <f t="shared" si="793"/>
        <v>18</v>
      </c>
      <c r="AG248" s="4" t="str">
        <f t="shared" si="794"/>
        <v>L2 - Above Average</v>
      </c>
      <c r="AH248" s="4" t="str">
        <f t="shared" si="795"/>
        <v>L2 - Above Average</v>
      </c>
      <c r="AI248" s="4" t="str">
        <f t="shared" si="796"/>
        <v>L1 - Below Average</v>
      </c>
      <c r="AJ248" s="4" t="str">
        <f t="shared" si="797"/>
        <v>L3 - Exceptional</v>
      </c>
      <c r="AK248" s="4" t="str">
        <f t="shared" si="798"/>
        <v>You’ve displayed strong verbal reasoning abilities, understanding complex texts and articulating ideas clearly. Continue to expand your vocabulary and comprehension to stay sharp.</v>
      </c>
      <c r="AL248" s="4" t="str">
        <f t="shared" ref="AL248:AM248" si="804">SWITCH(AI248,"L1 -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8" s="4" t="str">
        <f t="shared" si="804"/>
        <v>Excellent work! You have shown exceptional aptitude in quantitative reasoning, tackling problems with ease and accuracy. Keep up the great work, and challenge yourself further to stay ahead.</v>
      </c>
      <c r="AN248" s="4" t="str">
        <f t="shared" si="800"/>
        <v>You have a strong foundation and are performing well across all categories. Keep up the great work and aim for continuous improvement to achieve even higher levels of performance.</v>
      </c>
      <c r="AO248" s="44" t="s">
        <v>756</v>
      </c>
      <c r="AP248" s="44">
        <v>10.0</v>
      </c>
      <c r="AQ248" s="44">
        <v>10.0</v>
      </c>
      <c r="AR248" s="44">
        <v>10.0</v>
      </c>
      <c r="AS248" s="44">
        <v>8.0</v>
      </c>
      <c r="AT248" s="44">
        <v>38.0</v>
      </c>
      <c r="AU248" s="44">
        <v>9.5</v>
      </c>
      <c r="AV248" s="31" t="str">
        <f t="shared" ref="AV248:AV270" si="806">IF(AU248&lt;=1, "L4 - Basics", IF(AU248&lt;=3, "L3 - GSI", IF(AU248&lt;=6, "L2 - GCC", "L1 - MAANG")))</f>
        <v>L1 - MAANG</v>
      </c>
      <c r="AW248" s="32" t="str">
        <f t="shared" si="14"/>
        <v>L1</v>
      </c>
      <c r="AX248" s="32" t="str">
        <f t="shared" si="15"/>
        <v>MAANG</v>
      </c>
      <c r="AY248" s="26" t="str">
        <f t="shared" ref="AY248:AY270" si="807">SWITCH(AV248,"L1 -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48" s="26" t="str">
        <f t="shared" ref="AZ248:AZ270" si="808">SWITCH(AV248,"L1 -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48" s="45">
        <v>0.0</v>
      </c>
      <c r="BB248" s="46">
        <v>0.0</v>
      </c>
      <c r="BC248" s="47">
        <v>0.0</v>
      </c>
      <c r="BD248" s="48">
        <v>0.0</v>
      </c>
      <c r="BE248" s="37">
        <f t="shared" si="16"/>
        <v>0</v>
      </c>
      <c r="BF248" s="44">
        <v>0.0</v>
      </c>
      <c r="BG248" s="29" t="str">
        <f t="shared" ref="BG248:BG258" si="809">if(BF248&lt;=6,"Level 1", if(AR247&lt;=22,"Level 2",IF(AR247&lt;=43,"Level 3","Level 4")))</f>
        <v>Level 1</v>
      </c>
      <c r="BH248" s="29" t="str">
        <f t="shared" ref="BH248:BH270" si="810">SWITCH(BG248,"Level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9">
      <c r="A249" s="27" t="s">
        <v>754</v>
      </c>
      <c r="B249" s="28" t="str">
        <f t="shared" si="2"/>
        <v>ANANYA M</v>
      </c>
      <c r="C249" s="41" t="s">
        <v>757</v>
      </c>
      <c r="D249" s="29" t="b">
        <v>0</v>
      </c>
      <c r="E249" s="26" t="b">
        <v>1</v>
      </c>
      <c r="F249" s="26" t="b">
        <v>1</v>
      </c>
      <c r="G249" s="29">
        <v>2.0</v>
      </c>
      <c r="L249" s="42">
        <f t="shared" si="785"/>
        <v>0</v>
      </c>
      <c r="M249" s="42">
        <f t="shared" si="786"/>
        <v>0</v>
      </c>
      <c r="N249" s="42">
        <f t="shared" si="787"/>
        <v>0</v>
      </c>
      <c r="O249" s="42">
        <f t="shared" si="788"/>
        <v>0</v>
      </c>
      <c r="P249" s="42">
        <f t="shared" si="789"/>
        <v>0</v>
      </c>
      <c r="S249" s="26" t="s">
        <v>61</v>
      </c>
      <c r="T249" s="26">
        <v>2.0</v>
      </c>
      <c r="U249" s="42">
        <v>2.0</v>
      </c>
      <c r="V249" s="42">
        <v>3.0</v>
      </c>
      <c r="W249" s="44">
        <v>2.0</v>
      </c>
      <c r="X249" s="44">
        <v>2.0</v>
      </c>
      <c r="Y249" s="44">
        <v>0.0</v>
      </c>
      <c r="Z249" s="44">
        <v>0.0</v>
      </c>
      <c r="AA249" s="44">
        <v>4.0</v>
      </c>
      <c r="AB249" s="44">
        <v>3.0</v>
      </c>
      <c r="AC249" s="30">
        <f t="shared" si="790"/>
        <v>7</v>
      </c>
      <c r="AD249" s="30">
        <f t="shared" si="791"/>
        <v>4</v>
      </c>
      <c r="AE249" s="30">
        <f t="shared" si="792"/>
        <v>7</v>
      </c>
      <c r="AF249" s="30">
        <f t="shared" si="793"/>
        <v>18</v>
      </c>
      <c r="AG249" s="4" t="str">
        <f t="shared" si="794"/>
        <v>L2 - Above Average</v>
      </c>
      <c r="AH249" s="4" t="str">
        <f t="shared" si="795"/>
        <v>L2 - Above Average</v>
      </c>
      <c r="AI249" s="4" t="str">
        <f t="shared" si="796"/>
        <v>L1 - Below Average</v>
      </c>
      <c r="AJ249" s="4" t="str">
        <f t="shared" si="797"/>
        <v>L3 - Exceptional</v>
      </c>
      <c r="AK249" s="4" t="str">
        <f t="shared" si="798"/>
        <v>You’ve displayed strong verbal reasoning abilities, understanding complex texts and articulating ideas clearly. Continue to expand your vocabulary and comprehension to stay sharp.</v>
      </c>
      <c r="AL249" s="4" t="str">
        <f t="shared" ref="AL249:AM249" si="805">SWITCH(AI249,"L1 -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9" s="4" t="str">
        <f t="shared" si="805"/>
        <v>Excellent work! You have shown exceptional aptitude in quantitative reasoning, tackling problems with ease and accuracy. Keep up the great work, and challenge yourself further to stay ahead.</v>
      </c>
      <c r="AN249" s="4" t="str">
        <f t="shared" si="800"/>
        <v>You have a strong foundation and are performing well across all categories. Keep up the great work and aim for continuous improvement to achieve even higher levels of performance.</v>
      </c>
      <c r="AO249" s="44" t="s">
        <v>758</v>
      </c>
      <c r="AP249" s="44">
        <v>10.0</v>
      </c>
      <c r="AQ249" s="44">
        <v>10.0</v>
      </c>
      <c r="AR249" s="44">
        <v>10.0</v>
      </c>
      <c r="AS249" s="44">
        <v>8.0</v>
      </c>
      <c r="AT249" s="44">
        <v>38.0</v>
      </c>
      <c r="AU249" s="44">
        <v>9.5</v>
      </c>
      <c r="AV249" s="31" t="str">
        <f t="shared" si="806"/>
        <v>L1 - MAANG</v>
      </c>
      <c r="AW249" s="32" t="str">
        <f t="shared" si="14"/>
        <v>L1</v>
      </c>
      <c r="AX249" s="32" t="str">
        <f t="shared" si="15"/>
        <v>MAANG</v>
      </c>
      <c r="AY249" s="26" t="str">
        <f t="shared" si="807"/>
        <v>Top-tier companies like MAANG and high-performing teams in GCCs. </v>
      </c>
      <c r="AZ249" s="26" t="str">
        <f t="shared" si="808"/>
        <v>Your advanced knowledge makes you ideal for roles like Software Engineer, Algorithm Developer, or Data Scientist in challenging, high-impact environments.</v>
      </c>
      <c r="BA249" s="45">
        <v>0.0</v>
      </c>
      <c r="BB249" s="46">
        <v>0.0</v>
      </c>
      <c r="BC249" s="47">
        <v>0.0</v>
      </c>
      <c r="BD249" s="48">
        <v>0.0</v>
      </c>
      <c r="BE249" s="37">
        <f t="shared" si="16"/>
        <v>0</v>
      </c>
      <c r="BF249" s="44">
        <v>0.0</v>
      </c>
      <c r="BG249" s="29" t="str">
        <f t="shared" si="809"/>
        <v>Level 1</v>
      </c>
      <c r="BH249"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0">
      <c r="A250" s="27" t="s">
        <v>759</v>
      </c>
      <c r="B250" s="28" t="str">
        <f t="shared" si="2"/>
        <v>BHARGAV.B.S</v>
      </c>
      <c r="C250" s="41" t="s">
        <v>760</v>
      </c>
      <c r="D250" s="29" t="b">
        <v>0</v>
      </c>
      <c r="E250" s="26" t="b">
        <v>1</v>
      </c>
      <c r="F250" s="26" t="b">
        <v>1</v>
      </c>
      <c r="G250" s="29">
        <v>1.0</v>
      </c>
      <c r="L250" s="42">
        <f t="shared" si="785"/>
        <v>0</v>
      </c>
      <c r="M250" s="42">
        <f t="shared" si="786"/>
        <v>0</v>
      </c>
      <c r="N250" s="42">
        <f t="shared" si="787"/>
        <v>0</v>
      </c>
      <c r="O250" s="42">
        <f t="shared" si="788"/>
        <v>0</v>
      </c>
      <c r="P250" s="42">
        <f t="shared" si="789"/>
        <v>0</v>
      </c>
      <c r="S250" s="26" t="s">
        <v>61</v>
      </c>
      <c r="T250" s="26">
        <v>1.0</v>
      </c>
      <c r="U250" s="42">
        <v>6.0</v>
      </c>
      <c r="V250" s="42">
        <v>8.0</v>
      </c>
      <c r="W250" s="44">
        <v>4.0</v>
      </c>
      <c r="X250" s="44">
        <v>2.0</v>
      </c>
      <c r="Y250" s="44">
        <v>3.0</v>
      </c>
      <c r="Z250" s="44">
        <v>0.0</v>
      </c>
      <c r="AA250" s="44">
        <v>2.0</v>
      </c>
      <c r="AB250" s="44">
        <v>0.0</v>
      </c>
      <c r="AC250" s="30">
        <f t="shared" si="790"/>
        <v>15</v>
      </c>
      <c r="AD250" s="30">
        <f t="shared" si="791"/>
        <v>9</v>
      </c>
      <c r="AE250" s="30">
        <f t="shared" si="792"/>
        <v>2</v>
      </c>
      <c r="AF250" s="30">
        <f t="shared" si="793"/>
        <v>26</v>
      </c>
      <c r="AG250" s="4" t="str">
        <f t="shared" si="794"/>
        <v>L2 - Above Average</v>
      </c>
      <c r="AH250" s="4" t="str">
        <f t="shared" si="795"/>
        <v>L3 - Exceptional</v>
      </c>
      <c r="AI250" s="4" t="str">
        <f t="shared" si="796"/>
        <v>L2 - Above Average</v>
      </c>
      <c r="AJ250" s="4" t="str">
        <f t="shared" si="797"/>
        <v>L1 - Below Average</v>
      </c>
      <c r="AK250" s="4" t="str">
        <f t="shared" si="798"/>
        <v>Outstanding verbal skills! Your ability to understand, interpret, and express ideas through words is exceptional. Keep pushing the limits to master even more advanced language tasks.</v>
      </c>
      <c r="AL250" s="4" t="str">
        <f t="shared" ref="AL250:AM250" si="811">SWITCH(AI250,"L1 -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50" s="4" t="str">
        <f t="shared" si="811"/>
        <v>Your performance indicates that there’s room for improvement in understanding and applying quantitative concepts. With more practice, you can strengthen your skills in this area.</v>
      </c>
      <c r="AN250" s="4" t="str">
        <f t="shared" si="800"/>
        <v>You have a strong foundation and are performing well across all categories. Keep up the great work and aim for continuous improvement to achieve even higher levels of performance.</v>
      </c>
      <c r="AO250" s="44" t="s">
        <v>761</v>
      </c>
      <c r="AP250" s="44">
        <v>5.0</v>
      </c>
      <c r="AQ250" s="44">
        <v>10.0</v>
      </c>
      <c r="AR250" s="44">
        <v>4.0</v>
      </c>
      <c r="AS250" s="44">
        <v>4.0</v>
      </c>
      <c r="AT250" s="44">
        <v>23.0</v>
      </c>
      <c r="AU250" s="44">
        <v>5.75</v>
      </c>
      <c r="AV250" s="31" t="str">
        <f t="shared" si="806"/>
        <v>L2 - GCC</v>
      </c>
      <c r="AW250" s="32" t="str">
        <f t="shared" si="14"/>
        <v>L2</v>
      </c>
      <c r="AX250" s="32" t="str">
        <f t="shared" si="15"/>
        <v>GCC</v>
      </c>
      <c r="AY250" s="26" t="str">
        <f t="shared" si="807"/>
        <v>Roles in GCCs, GSIs or mid-tier product companies.</v>
      </c>
      <c r="AZ250" s="26" t="str">
        <f t="shared" si="808"/>
        <v>Your solid understanding of algorithms and data structures fits roles like Backend Developer or Application Engineer.</v>
      </c>
      <c r="BA250" s="45">
        <v>0.0</v>
      </c>
      <c r="BB250" s="46">
        <v>0.0</v>
      </c>
      <c r="BC250" s="47">
        <v>0.0</v>
      </c>
      <c r="BD250" s="48">
        <v>0.0</v>
      </c>
      <c r="BE250" s="37">
        <f t="shared" si="16"/>
        <v>0</v>
      </c>
      <c r="BF250" s="44">
        <v>0.0</v>
      </c>
      <c r="BG250" s="29" t="str">
        <f t="shared" si="809"/>
        <v>Level 1</v>
      </c>
      <c r="BH250"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1">
      <c r="A251" s="27" t="s">
        <v>762</v>
      </c>
      <c r="B251" s="28" t="str">
        <f t="shared" si="2"/>
        <v>BINDU S N </v>
      </c>
      <c r="C251" s="41" t="s">
        <v>763</v>
      </c>
      <c r="D251" s="29" t="b">
        <v>0</v>
      </c>
      <c r="E251" s="26" t="b">
        <v>1</v>
      </c>
      <c r="F251" s="26" t="b">
        <v>1</v>
      </c>
      <c r="G251" s="29">
        <v>1.0</v>
      </c>
      <c r="L251" s="42">
        <f t="shared" si="785"/>
        <v>0</v>
      </c>
      <c r="M251" s="42">
        <f t="shared" si="786"/>
        <v>0</v>
      </c>
      <c r="N251" s="42">
        <f t="shared" si="787"/>
        <v>0</v>
      </c>
      <c r="O251" s="42">
        <f t="shared" si="788"/>
        <v>0</v>
      </c>
      <c r="P251" s="42">
        <f t="shared" si="789"/>
        <v>0</v>
      </c>
      <c r="S251" s="26" t="s">
        <v>61</v>
      </c>
      <c r="T251" s="26">
        <v>1.0</v>
      </c>
      <c r="U251" s="42">
        <v>4.0</v>
      </c>
      <c r="V251" s="42">
        <v>5.0</v>
      </c>
      <c r="W251" s="44">
        <v>3.0</v>
      </c>
      <c r="X251" s="44">
        <v>0.0</v>
      </c>
      <c r="Y251" s="44">
        <v>0.0</v>
      </c>
      <c r="Z251" s="44">
        <v>0.0</v>
      </c>
      <c r="AA251" s="44">
        <v>2.0</v>
      </c>
      <c r="AB251" s="44">
        <v>6.0</v>
      </c>
      <c r="AC251" s="30">
        <f t="shared" si="790"/>
        <v>10</v>
      </c>
      <c r="AD251" s="30">
        <f t="shared" si="791"/>
        <v>3</v>
      </c>
      <c r="AE251" s="30">
        <f t="shared" si="792"/>
        <v>8</v>
      </c>
      <c r="AF251" s="30">
        <f t="shared" si="793"/>
        <v>21</v>
      </c>
      <c r="AG251" s="4" t="str">
        <f t="shared" si="794"/>
        <v>L2 - Above Average</v>
      </c>
      <c r="AH251" s="4" t="str">
        <f t="shared" si="795"/>
        <v>L2 - Above Average</v>
      </c>
      <c r="AI251" s="4" t="str">
        <f t="shared" si="796"/>
        <v>L1 - Below Average</v>
      </c>
      <c r="AJ251" s="4" t="str">
        <f t="shared" si="797"/>
        <v>L3 - Exceptional</v>
      </c>
      <c r="AK251" s="4" t="str">
        <f t="shared" si="798"/>
        <v>You’ve displayed strong verbal reasoning abilities, understanding complex texts and articulating ideas clearly. Continue to expand your vocabulary and comprehension to stay sharp.</v>
      </c>
      <c r="AL251" s="4" t="str">
        <f t="shared" ref="AL251:AM251" si="812">SWITCH(AI251,"L1 -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1" s="4" t="str">
        <f t="shared" si="812"/>
        <v>Excellent work! You have shown exceptional aptitude in quantitative reasoning, tackling problems with ease and accuracy. Keep up the great work, and challenge yourself further to stay ahead.</v>
      </c>
      <c r="AN251" s="4" t="str">
        <f t="shared" si="800"/>
        <v>You have a strong foundation and are performing well across all categories. Keep up the great work and aim for continuous improvement to achieve even higher levels of performance.</v>
      </c>
      <c r="AO251" s="44" t="s">
        <v>764</v>
      </c>
      <c r="AP251" s="44">
        <v>6.0</v>
      </c>
      <c r="AQ251" s="44">
        <v>10.0</v>
      </c>
      <c r="AR251" s="44">
        <v>9.0</v>
      </c>
      <c r="AS251" s="44">
        <v>9.0</v>
      </c>
      <c r="AT251" s="44">
        <v>34.0</v>
      </c>
      <c r="AU251" s="44">
        <v>8.5</v>
      </c>
      <c r="AV251" s="31" t="str">
        <f t="shared" si="806"/>
        <v>L1 - MAANG</v>
      </c>
      <c r="AW251" s="32" t="str">
        <f t="shared" si="14"/>
        <v>L1</v>
      </c>
      <c r="AX251" s="32" t="str">
        <f t="shared" si="15"/>
        <v>MAANG</v>
      </c>
      <c r="AY251" s="26" t="str">
        <f t="shared" si="807"/>
        <v>Top-tier companies like MAANG and high-performing teams in GCCs. </v>
      </c>
      <c r="AZ251" s="26" t="str">
        <f t="shared" si="808"/>
        <v>Your advanced knowledge makes you ideal for roles like Software Engineer, Algorithm Developer, or Data Scientist in challenging, high-impact environments.</v>
      </c>
      <c r="BA251" s="45">
        <v>0.0</v>
      </c>
      <c r="BB251" s="46">
        <v>0.0</v>
      </c>
      <c r="BC251" s="47">
        <v>0.0</v>
      </c>
      <c r="BD251" s="48">
        <v>0.0</v>
      </c>
      <c r="BE251" s="37">
        <f t="shared" si="16"/>
        <v>0</v>
      </c>
      <c r="BF251" s="44">
        <v>0.0</v>
      </c>
      <c r="BG251" s="29" t="str">
        <f t="shared" si="809"/>
        <v>Level 1</v>
      </c>
      <c r="BH251"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2">
      <c r="A252" s="27" t="s">
        <v>765</v>
      </c>
      <c r="B252" s="28" t="str">
        <f t="shared" si="2"/>
        <v>CHAITANYA </v>
      </c>
      <c r="C252" s="41" t="s">
        <v>766</v>
      </c>
      <c r="D252" s="29" t="b">
        <v>0</v>
      </c>
      <c r="E252" s="26" t="b">
        <v>1</v>
      </c>
      <c r="F252" s="26" t="b">
        <v>1</v>
      </c>
      <c r="G252" s="29">
        <v>1.0</v>
      </c>
      <c r="L252" s="42">
        <f t="shared" si="785"/>
        <v>0</v>
      </c>
      <c r="M252" s="42">
        <f t="shared" si="786"/>
        <v>0</v>
      </c>
      <c r="N252" s="42">
        <f t="shared" si="787"/>
        <v>0</v>
      </c>
      <c r="O252" s="42">
        <f t="shared" si="788"/>
        <v>0</v>
      </c>
      <c r="P252" s="42">
        <f t="shared" si="789"/>
        <v>0</v>
      </c>
      <c r="S252" s="26" t="s">
        <v>61</v>
      </c>
      <c r="T252" s="26">
        <v>1.0</v>
      </c>
      <c r="U252" s="42">
        <v>4.0</v>
      </c>
      <c r="V252" s="42">
        <v>5.0</v>
      </c>
      <c r="W252" s="44">
        <v>4.0</v>
      </c>
      <c r="X252" s="44">
        <v>0.0</v>
      </c>
      <c r="Y252" s="44">
        <v>0.0</v>
      </c>
      <c r="Z252" s="44">
        <v>0.0</v>
      </c>
      <c r="AA252" s="44">
        <v>4.0</v>
      </c>
      <c r="AB252" s="44">
        <v>9.0</v>
      </c>
      <c r="AC252" s="30">
        <f t="shared" si="790"/>
        <v>10</v>
      </c>
      <c r="AD252" s="30">
        <f t="shared" si="791"/>
        <v>4</v>
      </c>
      <c r="AE252" s="30">
        <f t="shared" si="792"/>
        <v>13</v>
      </c>
      <c r="AF252" s="30">
        <f t="shared" si="793"/>
        <v>27</v>
      </c>
      <c r="AG252" s="4" t="str">
        <f t="shared" si="794"/>
        <v>L3 - Exceptional</v>
      </c>
      <c r="AH252" s="4" t="str">
        <f t="shared" si="795"/>
        <v>L2 - Above Average</v>
      </c>
      <c r="AI252" s="4" t="str">
        <f t="shared" si="796"/>
        <v>L1 - Below Average</v>
      </c>
      <c r="AJ252" s="4" t="str">
        <f t="shared" si="797"/>
        <v>L3 - Exceptional</v>
      </c>
      <c r="AK252" s="4" t="str">
        <f t="shared" si="798"/>
        <v>You’ve displayed strong verbal reasoning abilities, understanding complex texts and articulating ideas clearly. Continue to expand your vocabulary and comprehension to stay sharp.</v>
      </c>
      <c r="AL252" s="4" t="str">
        <f t="shared" ref="AL252:AM252" si="813">SWITCH(AI252,"L1 -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2" s="4" t="str">
        <f t="shared" si="813"/>
        <v>Excellent work! You have shown exceptional aptitude in quantitative reasoning, tackling problems with ease and accuracy. Keep up the great work, and challenge yourself further to stay ahead.</v>
      </c>
      <c r="AN252" s="4" t="str">
        <f t="shared" si="800"/>
        <v>Your aptitude is exceptional across all categories! You are excelling and have the potential to perform at the highest levels. Keep challenging yourself, and consider exploring more advanced materials to maintain your performance.</v>
      </c>
      <c r="AO252" s="44" t="s">
        <v>767</v>
      </c>
      <c r="AP252" s="44">
        <v>10.0</v>
      </c>
      <c r="AQ252" s="44">
        <v>9.0</v>
      </c>
      <c r="AR252" s="44">
        <v>10.0</v>
      </c>
      <c r="AS252" s="44">
        <v>7.0</v>
      </c>
      <c r="AT252" s="44">
        <v>36.0</v>
      </c>
      <c r="AU252" s="44">
        <v>9.0</v>
      </c>
      <c r="AV252" s="31" t="str">
        <f t="shared" si="806"/>
        <v>L1 - MAANG</v>
      </c>
      <c r="AW252" s="32" t="str">
        <f t="shared" si="14"/>
        <v>L1</v>
      </c>
      <c r="AX252" s="32" t="str">
        <f t="shared" si="15"/>
        <v>MAANG</v>
      </c>
      <c r="AY252" s="26" t="str">
        <f t="shared" si="807"/>
        <v>Top-tier companies like MAANG and high-performing teams in GCCs. </v>
      </c>
      <c r="AZ252" s="26" t="str">
        <f t="shared" si="808"/>
        <v>Your advanced knowledge makes you ideal for roles like Software Engineer, Algorithm Developer, or Data Scientist in challenging, high-impact environments.</v>
      </c>
      <c r="BA252" s="45">
        <v>0.0</v>
      </c>
      <c r="BB252" s="46">
        <v>0.0</v>
      </c>
      <c r="BC252" s="47">
        <v>0.0</v>
      </c>
      <c r="BD252" s="48">
        <v>0.0</v>
      </c>
      <c r="BE252" s="37">
        <f t="shared" si="16"/>
        <v>0</v>
      </c>
      <c r="BF252" s="44">
        <v>0.0</v>
      </c>
      <c r="BG252" s="29" t="str">
        <f t="shared" si="809"/>
        <v>Level 1</v>
      </c>
      <c r="BH252"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3">
      <c r="A253" s="27" t="s">
        <v>768</v>
      </c>
      <c r="B253" s="28" t="str">
        <f t="shared" si="2"/>
        <v>CHANDAN G S</v>
      </c>
      <c r="C253" s="41" t="s">
        <v>769</v>
      </c>
      <c r="D253" s="29" t="b">
        <v>0</v>
      </c>
      <c r="E253" s="26" t="b">
        <v>1</v>
      </c>
      <c r="F253" s="26" t="b">
        <v>1</v>
      </c>
      <c r="G253" s="29">
        <v>2.0</v>
      </c>
      <c r="L253" s="42">
        <f t="shared" si="785"/>
        <v>0</v>
      </c>
      <c r="M253" s="42">
        <f t="shared" si="786"/>
        <v>0</v>
      </c>
      <c r="N253" s="42">
        <f t="shared" si="787"/>
        <v>0</v>
      </c>
      <c r="O253" s="42">
        <f t="shared" si="788"/>
        <v>0</v>
      </c>
      <c r="P253" s="42">
        <f t="shared" si="789"/>
        <v>0</v>
      </c>
      <c r="S253" s="26" t="s">
        <v>61</v>
      </c>
      <c r="T253" s="26">
        <v>2.0</v>
      </c>
      <c r="U253" s="42">
        <v>6.0</v>
      </c>
      <c r="V253" s="42">
        <v>8.0</v>
      </c>
      <c r="W253" s="44">
        <v>3.0</v>
      </c>
      <c r="X253" s="44">
        <v>0.0</v>
      </c>
      <c r="Y253" s="44">
        <v>3.0</v>
      </c>
      <c r="Z253" s="44">
        <v>0.0</v>
      </c>
      <c r="AA253" s="44">
        <v>6.0</v>
      </c>
      <c r="AB253" s="44">
        <v>3.0</v>
      </c>
      <c r="AC253" s="30">
        <f t="shared" si="790"/>
        <v>16</v>
      </c>
      <c r="AD253" s="30">
        <f t="shared" si="791"/>
        <v>6</v>
      </c>
      <c r="AE253" s="30">
        <f t="shared" si="792"/>
        <v>9</v>
      </c>
      <c r="AF253" s="30">
        <f t="shared" si="793"/>
        <v>31</v>
      </c>
      <c r="AG253" s="4" t="str">
        <f t="shared" si="794"/>
        <v>L3 - Exceptional</v>
      </c>
      <c r="AH253" s="4" t="str">
        <f t="shared" si="795"/>
        <v>L3 - Exceptional</v>
      </c>
      <c r="AI253" s="4" t="str">
        <f t="shared" si="796"/>
        <v>L2 - Above Average</v>
      </c>
      <c r="AJ253" s="4" t="str">
        <f t="shared" si="797"/>
        <v>L3 - Exceptional</v>
      </c>
      <c r="AK253" s="4" t="str">
        <f t="shared" si="798"/>
        <v>Outstanding verbal skills! Your ability to understand, interpret, and express ideas through words is exceptional. Keep pushing the limits to master even more advanced language tasks.</v>
      </c>
      <c r="AL253" s="4" t="str">
        <f t="shared" ref="AL253:AM253" si="814">SWITCH(AI253,"L1 -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53" s="4" t="str">
        <f t="shared" si="814"/>
        <v>Excellent work! You have shown exceptional aptitude in quantitative reasoning, tackling problems with ease and accuracy. Keep up the great work, and challenge yourself further to stay ahead.</v>
      </c>
      <c r="AN253" s="4" t="str">
        <f t="shared" si="800"/>
        <v>Your aptitude is exceptional across all categories! You are excelling and have the potential to perform at the highest levels. Keep challenging yourself, and consider exploring more advanced materials to maintain your performance.</v>
      </c>
      <c r="AO253" s="44" t="s">
        <v>770</v>
      </c>
      <c r="AP253" s="44">
        <v>3.0</v>
      </c>
      <c r="AQ253" s="44">
        <v>6.0</v>
      </c>
      <c r="AR253" s="44">
        <v>10.0</v>
      </c>
      <c r="AS253" s="44">
        <v>4.0</v>
      </c>
      <c r="AT253" s="44">
        <v>23.0</v>
      </c>
      <c r="AU253" s="44">
        <v>5.75</v>
      </c>
      <c r="AV253" s="31" t="str">
        <f t="shared" si="806"/>
        <v>L2 - GCC</v>
      </c>
      <c r="AW253" s="32" t="str">
        <f t="shared" si="14"/>
        <v>L2</v>
      </c>
      <c r="AX253" s="32" t="str">
        <f t="shared" si="15"/>
        <v>GCC</v>
      </c>
      <c r="AY253" s="26" t="str">
        <f t="shared" si="807"/>
        <v>Roles in GCCs, GSIs or mid-tier product companies.</v>
      </c>
      <c r="AZ253" s="26" t="str">
        <f t="shared" si="808"/>
        <v>Your solid understanding of algorithms and data structures fits roles like Backend Developer or Application Engineer.</v>
      </c>
      <c r="BA253" s="45">
        <v>0.0</v>
      </c>
      <c r="BB253" s="46">
        <v>0.0</v>
      </c>
      <c r="BC253" s="47">
        <v>0.0</v>
      </c>
      <c r="BD253" s="48">
        <v>0.0</v>
      </c>
      <c r="BE253" s="37">
        <f t="shared" si="16"/>
        <v>0</v>
      </c>
      <c r="BF253" s="44">
        <v>0.0</v>
      </c>
      <c r="BG253" s="29" t="str">
        <f t="shared" si="809"/>
        <v>Level 1</v>
      </c>
      <c r="BH253"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4">
      <c r="A254" s="27" t="s">
        <v>771</v>
      </c>
      <c r="B254" s="28" t="str">
        <f t="shared" si="2"/>
        <v>CHIRANTH S</v>
      </c>
      <c r="C254" s="41" t="s">
        <v>772</v>
      </c>
      <c r="D254" s="29" t="b">
        <v>0</v>
      </c>
      <c r="E254" s="26" t="b">
        <v>1</v>
      </c>
      <c r="F254" s="26" t="b">
        <v>1</v>
      </c>
      <c r="G254" s="29">
        <v>1.0</v>
      </c>
      <c r="L254" s="42">
        <f t="shared" si="785"/>
        <v>0</v>
      </c>
      <c r="M254" s="42">
        <f t="shared" si="786"/>
        <v>0</v>
      </c>
      <c r="N254" s="42">
        <f t="shared" si="787"/>
        <v>0</v>
      </c>
      <c r="O254" s="42">
        <f t="shared" si="788"/>
        <v>0</v>
      </c>
      <c r="P254" s="42">
        <f t="shared" si="789"/>
        <v>0</v>
      </c>
      <c r="S254" s="26" t="s">
        <v>61</v>
      </c>
      <c r="T254" s="26">
        <v>1.0</v>
      </c>
      <c r="U254" s="42">
        <v>2.0</v>
      </c>
      <c r="V254" s="42">
        <v>8.0</v>
      </c>
      <c r="W254" s="44">
        <v>2.0</v>
      </c>
      <c r="X254" s="44">
        <v>0.0</v>
      </c>
      <c r="Y254" s="44">
        <v>0.0</v>
      </c>
      <c r="Z254" s="44">
        <v>0.0</v>
      </c>
      <c r="AA254" s="44">
        <v>6.0</v>
      </c>
      <c r="AB254" s="44">
        <v>12.0</v>
      </c>
      <c r="AC254" s="30">
        <f t="shared" si="790"/>
        <v>11</v>
      </c>
      <c r="AD254" s="30">
        <f t="shared" si="791"/>
        <v>2</v>
      </c>
      <c r="AE254" s="30">
        <f t="shared" si="792"/>
        <v>18</v>
      </c>
      <c r="AF254" s="30">
        <f t="shared" si="793"/>
        <v>31</v>
      </c>
      <c r="AG254" s="4" t="str">
        <f t="shared" si="794"/>
        <v>L3 - Exceptional</v>
      </c>
      <c r="AH254" s="4" t="str">
        <f t="shared" si="795"/>
        <v>L2 - Above Average</v>
      </c>
      <c r="AI254" s="4" t="str">
        <f t="shared" si="796"/>
        <v>L1 - Below Average</v>
      </c>
      <c r="AJ254" s="4" t="str">
        <f t="shared" si="797"/>
        <v>L3 - Exceptional</v>
      </c>
      <c r="AK254" s="4" t="str">
        <f t="shared" si="798"/>
        <v>You’ve displayed strong verbal reasoning abilities, understanding complex texts and articulating ideas clearly. Continue to expand your vocabulary and comprehension to stay sharp.</v>
      </c>
      <c r="AL254" s="4" t="str">
        <f t="shared" ref="AL254:AM254" si="815">SWITCH(AI254,"L1 -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4" s="4" t="str">
        <f t="shared" si="815"/>
        <v>Excellent work! You have shown exceptional aptitude in quantitative reasoning, tackling problems with ease and accuracy. Keep up the great work, and challenge yourself further to stay ahead.</v>
      </c>
      <c r="AN254" s="4" t="str">
        <f t="shared" si="800"/>
        <v>Your aptitude is exceptional across all categories! You are excelling and have the potential to perform at the highest levels. Keep challenging yourself, and consider exploring more advanced materials to maintain your performance.</v>
      </c>
      <c r="AO254" s="44" t="s">
        <v>773</v>
      </c>
      <c r="AP254" s="44">
        <v>4.0</v>
      </c>
      <c r="AQ254" s="44">
        <v>5.0</v>
      </c>
      <c r="AR254" s="44">
        <v>5.0</v>
      </c>
      <c r="AS254" s="44">
        <v>4.0</v>
      </c>
      <c r="AT254" s="44">
        <v>18.0</v>
      </c>
      <c r="AU254" s="44">
        <v>4.5</v>
      </c>
      <c r="AV254" s="31" t="str">
        <f t="shared" si="806"/>
        <v>L2 - GCC</v>
      </c>
      <c r="AW254" s="32" t="str">
        <f t="shared" si="14"/>
        <v>L2</v>
      </c>
      <c r="AX254" s="32" t="str">
        <f t="shared" si="15"/>
        <v>GCC</v>
      </c>
      <c r="AY254" s="26" t="str">
        <f t="shared" si="807"/>
        <v>Roles in GCCs, GSIs or mid-tier product companies.</v>
      </c>
      <c r="AZ254" s="26" t="str">
        <f t="shared" si="808"/>
        <v>Your solid understanding of algorithms and data structures fits roles like Backend Developer or Application Engineer.</v>
      </c>
      <c r="BA254" s="45">
        <v>0.0</v>
      </c>
      <c r="BB254" s="46">
        <v>0.0</v>
      </c>
      <c r="BC254" s="47">
        <v>0.0</v>
      </c>
      <c r="BD254" s="48">
        <v>0.0</v>
      </c>
      <c r="BE254" s="37">
        <f t="shared" si="16"/>
        <v>0</v>
      </c>
      <c r="BF254" s="44">
        <v>0.0</v>
      </c>
      <c r="BG254" s="29" t="str">
        <f t="shared" si="809"/>
        <v>Level 1</v>
      </c>
      <c r="BH254"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5">
      <c r="A255" s="57" t="s">
        <v>774</v>
      </c>
      <c r="B255" s="28" t="str">
        <f t="shared" si="2"/>
        <v>DEEKSHITH G</v>
      </c>
      <c r="C255" s="58" t="s">
        <v>775</v>
      </c>
      <c r="D255" s="29" t="b">
        <v>0</v>
      </c>
      <c r="E255" s="26" t="b">
        <v>1</v>
      </c>
      <c r="F255" s="26" t="b">
        <v>1</v>
      </c>
      <c r="S255" s="26" t="s">
        <v>61</v>
      </c>
      <c r="T255" s="26">
        <v>3.0</v>
      </c>
      <c r="U255" s="26">
        <v>6.0</v>
      </c>
      <c r="V255" s="26">
        <v>2.0</v>
      </c>
      <c r="W255" s="26">
        <v>3.0</v>
      </c>
      <c r="X255" s="26">
        <v>2.0</v>
      </c>
      <c r="Y255" s="26">
        <v>0.0</v>
      </c>
      <c r="Z255" s="26">
        <v>0.0</v>
      </c>
      <c r="AA255" s="26">
        <v>2.0</v>
      </c>
      <c r="AB255" s="26">
        <v>3.0</v>
      </c>
      <c r="AC255" s="30">
        <f t="shared" si="790"/>
        <v>11</v>
      </c>
      <c r="AD255" s="30">
        <f t="shared" si="791"/>
        <v>5</v>
      </c>
      <c r="AE255" s="30">
        <f t="shared" si="792"/>
        <v>5</v>
      </c>
      <c r="AF255" s="30">
        <f t="shared" si="793"/>
        <v>21</v>
      </c>
      <c r="AG255" s="4" t="str">
        <f t="shared" si="794"/>
        <v>L2 - Above Average</v>
      </c>
      <c r="AH255" s="4" t="str">
        <f t="shared" si="795"/>
        <v>L2 - Above Average</v>
      </c>
      <c r="AI255" s="4" t="str">
        <f t="shared" si="796"/>
        <v>L1 - Below Average</v>
      </c>
      <c r="AJ255" s="4" t="str">
        <f t="shared" si="797"/>
        <v>L2 - Above Average</v>
      </c>
      <c r="AK255" s="4" t="str">
        <f t="shared" si="798"/>
        <v>You’ve displayed strong verbal reasoning abilities, understanding complex texts and articulating ideas clearly. Continue to expand your vocabulary and comprehension to stay sharp.</v>
      </c>
      <c r="AL255" s="4" t="str">
        <f t="shared" ref="AL255:AM255" si="816">SWITCH(AI255,"L1 -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5" s="4" t="str">
        <f t="shared" si="816"/>
        <v>You’ve demonstrated a solid grasp of quantitative reasoning and problem-solving. Keep refining your skills for even greater efficiency and speed in tackling complex problems.</v>
      </c>
      <c r="AN255" s="4" t="str">
        <f t="shared" si="800"/>
        <v>You have a strong foundation and are performing well across all categories. Keep up the great work and aim for continuous improvement to achieve even higher levels of performance.</v>
      </c>
      <c r="AO255" s="26" t="s">
        <v>776</v>
      </c>
      <c r="AP255" s="26">
        <v>10.0</v>
      </c>
      <c r="AQ255" s="26">
        <v>10.0</v>
      </c>
      <c r="AR255" s="26">
        <v>6.0</v>
      </c>
      <c r="AS255" s="26">
        <v>4.0</v>
      </c>
      <c r="AT255" s="26">
        <v>30.0</v>
      </c>
      <c r="AU255" s="26">
        <v>7.5</v>
      </c>
      <c r="AV255" s="31" t="str">
        <f t="shared" si="806"/>
        <v>L1 - MAANG</v>
      </c>
      <c r="AW255" s="32" t="str">
        <f t="shared" si="14"/>
        <v>L1</v>
      </c>
      <c r="AX255" s="32" t="str">
        <f t="shared" si="15"/>
        <v>MAANG</v>
      </c>
      <c r="AY255" s="26" t="str">
        <f t="shared" si="807"/>
        <v>Top-tier companies like MAANG and high-performing teams in GCCs. </v>
      </c>
      <c r="AZ255" s="26" t="str">
        <f t="shared" si="808"/>
        <v>Your advanced knowledge makes you ideal for roles like Software Engineer, Algorithm Developer, or Data Scientist in challenging, high-impact environments.</v>
      </c>
      <c r="BA255" s="38">
        <v>0.0</v>
      </c>
      <c r="BB255" s="39">
        <v>0.0</v>
      </c>
      <c r="BC255" s="40">
        <v>0.0</v>
      </c>
      <c r="BD255" s="36">
        <v>0.0</v>
      </c>
      <c r="BE255" s="37">
        <f t="shared" si="16"/>
        <v>0</v>
      </c>
      <c r="BF255" s="26">
        <v>0.0</v>
      </c>
      <c r="BG255" s="29" t="str">
        <f t="shared" si="809"/>
        <v>Level 1</v>
      </c>
      <c r="BH255"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6">
      <c r="A256" s="27" t="s">
        <v>777</v>
      </c>
      <c r="B256" s="28" t="str">
        <f t="shared" si="2"/>
        <v>PRAVALLIKA DEVIREDDY </v>
      </c>
      <c r="C256" s="41" t="s">
        <v>778</v>
      </c>
      <c r="D256" s="29" t="b">
        <v>0</v>
      </c>
      <c r="E256" s="26" t="b">
        <v>1</v>
      </c>
      <c r="F256" s="26" t="b">
        <v>1</v>
      </c>
      <c r="G256" s="29">
        <v>1.0</v>
      </c>
      <c r="L256" s="42">
        <f>SUM(H256:K256)</f>
        <v>0</v>
      </c>
      <c r="M256" s="42">
        <f>IFERROR(ROUND((H256/L256)*100, 0), 0)
</f>
        <v>0</v>
      </c>
      <c r="N256" s="42">
        <f>IFERROR(ROUND((I256/L256)*100, 0), 0)
</f>
        <v>0</v>
      </c>
      <c r="O256" s="42">
        <f>IFERROR(ROUND((J256/L256)*100, 0), 0)
</f>
        <v>0</v>
      </c>
      <c r="P256" s="42">
        <f>IFERROR(ROUND((J256/L256)*100, 0), 0)
</f>
        <v>0</v>
      </c>
      <c r="S256" s="26" t="s">
        <v>61</v>
      </c>
      <c r="T256" s="26">
        <v>1.0</v>
      </c>
      <c r="U256" s="42">
        <v>2.0</v>
      </c>
      <c r="V256" s="42">
        <v>3.0</v>
      </c>
      <c r="W256" s="44">
        <v>4.0</v>
      </c>
      <c r="X256" s="44">
        <v>0.0</v>
      </c>
      <c r="Y256" s="44">
        <v>0.0</v>
      </c>
      <c r="Z256" s="44">
        <v>0.0</v>
      </c>
      <c r="AA256" s="44">
        <v>4.0</v>
      </c>
      <c r="AB256" s="44">
        <v>6.0</v>
      </c>
      <c r="AC256" s="30">
        <f t="shared" si="790"/>
        <v>6</v>
      </c>
      <c r="AD256" s="30">
        <f t="shared" si="791"/>
        <v>4</v>
      </c>
      <c r="AE256" s="30">
        <f t="shared" si="792"/>
        <v>10</v>
      </c>
      <c r="AF256" s="30">
        <f t="shared" si="793"/>
        <v>20</v>
      </c>
      <c r="AG256" s="4" t="str">
        <f t="shared" si="794"/>
        <v>L2 - Above Average</v>
      </c>
      <c r="AH256" s="4" t="str">
        <f t="shared" si="795"/>
        <v>L2 - Above Average</v>
      </c>
      <c r="AI256" s="4" t="str">
        <f t="shared" si="796"/>
        <v>L1 - Below Average</v>
      </c>
      <c r="AJ256" s="4" t="str">
        <f t="shared" si="797"/>
        <v>L3 - Exceptional</v>
      </c>
      <c r="AK256" s="4" t="str">
        <f t="shared" si="798"/>
        <v>You’ve displayed strong verbal reasoning abilities, understanding complex texts and articulating ideas clearly. Continue to expand your vocabulary and comprehension to stay sharp.</v>
      </c>
      <c r="AL256" s="4" t="str">
        <f t="shared" ref="AL256:AM256" si="817">SWITCH(AI256,"L1 -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6" s="4" t="str">
        <f t="shared" si="817"/>
        <v>Excellent work! You have shown exceptional aptitude in quantitative reasoning, tackling problems with ease and accuracy. Keep up the great work, and challenge yourself further to stay ahead.</v>
      </c>
      <c r="AN256" s="4" t="str">
        <f t="shared" si="800"/>
        <v>You have a strong foundation and are performing well across all categories. Keep up the great work and aim for continuous improvement to achieve even higher levels of performance.</v>
      </c>
      <c r="AO256" s="44" t="s">
        <v>779</v>
      </c>
      <c r="AP256" s="44">
        <v>5.0</v>
      </c>
      <c r="AQ256" s="44">
        <v>6.0</v>
      </c>
      <c r="AR256" s="44">
        <v>10.0</v>
      </c>
      <c r="AS256" s="44">
        <v>10.0</v>
      </c>
      <c r="AT256" s="44">
        <v>31.0</v>
      </c>
      <c r="AU256" s="44">
        <v>7.75</v>
      </c>
      <c r="AV256" s="31" t="str">
        <f t="shared" si="806"/>
        <v>L1 - MAANG</v>
      </c>
      <c r="AW256" s="32" t="str">
        <f t="shared" si="14"/>
        <v>L1</v>
      </c>
      <c r="AX256" s="32" t="str">
        <f t="shared" si="15"/>
        <v>MAANG</v>
      </c>
      <c r="AY256" s="26" t="str">
        <f t="shared" si="807"/>
        <v>Top-tier companies like MAANG and high-performing teams in GCCs. </v>
      </c>
      <c r="AZ256" s="26" t="str">
        <f t="shared" si="808"/>
        <v>Your advanced knowledge makes you ideal for roles like Software Engineer, Algorithm Developer, or Data Scientist in challenging, high-impact environments.</v>
      </c>
      <c r="BA256" s="45">
        <v>0.0</v>
      </c>
      <c r="BB256" s="46">
        <v>0.0</v>
      </c>
      <c r="BC256" s="47">
        <v>0.0</v>
      </c>
      <c r="BD256" s="48">
        <v>0.0</v>
      </c>
      <c r="BE256" s="37">
        <f t="shared" si="16"/>
        <v>0</v>
      </c>
      <c r="BF256" s="44">
        <v>0.0</v>
      </c>
      <c r="BG256" s="29" t="str">
        <f t="shared" si="809"/>
        <v>Level 1</v>
      </c>
      <c r="BH256"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7">
      <c r="A257" s="27" t="s">
        <v>780</v>
      </c>
      <c r="B257" s="28" t="str">
        <f t="shared" si="2"/>
        <v>DHANUSH B </v>
      </c>
      <c r="C257" s="41" t="s">
        <v>781</v>
      </c>
      <c r="D257" s="29" t="b">
        <v>0</v>
      </c>
      <c r="E257" s="26" t="b">
        <v>1</v>
      </c>
      <c r="F257" s="26" t="b">
        <v>1</v>
      </c>
      <c r="G257" s="29">
        <v>0.0</v>
      </c>
      <c r="S257" s="26" t="s">
        <v>61</v>
      </c>
      <c r="T257" s="26">
        <v>0.0</v>
      </c>
      <c r="U257" s="42">
        <v>2.0</v>
      </c>
      <c r="V257" s="42">
        <v>3.0</v>
      </c>
      <c r="W257" s="44">
        <v>1.0</v>
      </c>
      <c r="X257" s="44">
        <v>0.0</v>
      </c>
      <c r="Y257" s="44">
        <v>3.0</v>
      </c>
      <c r="Z257" s="44">
        <v>0.0</v>
      </c>
      <c r="AA257" s="44">
        <v>6.0</v>
      </c>
      <c r="AB257" s="44">
        <v>3.0</v>
      </c>
      <c r="AC257" s="30">
        <f t="shared" si="790"/>
        <v>5</v>
      </c>
      <c r="AD257" s="30">
        <f t="shared" si="791"/>
        <v>4</v>
      </c>
      <c r="AE257" s="30">
        <f t="shared" si="792"/>
        <v>9</v>
      </c>
      <c r="AF257" s="30">
        <f t="shared" si="793"/>
        <v>18</v>
      </c>
      <c r="AG257" s="4" t="str">
        <f t="shared" si="794"/>
        <v>L2 - Above Average</v>
      </c>
      <c r="AH257" s="4" t="str">
        <f t="shared" si="795"/>
        <v>L2 - Above Average</v>
      </c>
      <c r="AI257" s="4" t="str">
        <f t="shared" si="796"/>
        <v>L1 - Below Average</v>
      </c>
      <c r="AJ257" s="4" t="str">
        <f t="shared" si="797"/>
        <v>L3 - Exceptional</v>
      </c>
      <c r="AK257" s="4" t="str">
        <f t="shared" si="798"/>
        <v>You’ve displayed strong verbal reasoning abilities, understanding complex texts and articulating ideas clearly. Continue to expand your vocabulary and comprehension to stay sharp.</v>
      </c>
      <c r="AL257" s="4" t="str">
        <f t="shared" ref="AL257:AM257" si="818">SWITCH(AI257,"L1 -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7" s="4" t="str">
        <f t="shared" si="818"/>
        <v>Excellent work! You have shown exceptional aptitude in quantitative reasoning, tackling problems with ease and accuracy. Keep up the great work, and challenge yourself further to stay ahead.</v>
      </c>
      <c r="AN257" s="4" t="str">
        <f t="shared" si="800"/>
        <v>You have a strong foundation and are performing well across all categories. Keep up the great work and aim for continuous improvement to achieve even higher levels of performance.</v>
      </c>
      <c r="AO257" s="44" t="s">
        <v>782</v>
      </c>
      <c r="AP257" s="44">
        <v>4.0</v>
      </c>
      <c r="AQ257" s="44">
        <v>8.0</v>
      </c>
      <c r="AR257" s="44">
        <v>1.0</v>
      </c>
      <c r="AS257" s="44">
        <v>4.0</v>
      </c>
      <c r="AT257" s="44">
        <v>17.0</v>
      </c>
      <c r="AU257" s="44">
        <v>4.25</v>
      </c>
      <c r="AV257" s="31" t="str">
        <f t="shared" si="806"/>
        <v>L2 - GCC</v>
      </c>
      <c r="AW257" s="32" t="str">
        <f t="shared" si="14"/>
        <v>L2</v>
      </c>
      <c r="AX257" s="32" t="str">
        <f t="shared" si="15"/>
        <v>GCC</v>
      </c>
      <c r="AY257" s="26" t="str">
        <f t="shared" si="807"/>
        <v>Roles in GCCs, GSIs or mid-tier product companies.</v>
      </c>
      <c r="AZ257" s="26" t="str">
        <f t="shared" si="808"/>
        <v>Your solid understanding of algorithms and data structures fits roles like Backend Developer or Application Engineer.</v>
      </c>
      <c r="BA257" s="45">
        <v>0.0</v>
      </c>
      <c r="BB257" s="46">
        <v>0.0</v>
      </c>
      <c r="BC257" s="47">
        <v>0.0</v>
      </c>
      <c r="BD257" s="48">
        <v>0.0</v>
      </c>
      <c r="BE257" s="37">
        <f t="shared" si="16"/>
        <v>0</v>
      </c>
      <c r="BF257" s="44">
        <v>0.0</v>
      </c>
      <c r="BG257" s="29" t="str">
        <f t="shared" si="809"/>
        <v>Level 1</v>
      </c>
      <c r="BH257"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8">
      <c r="A258" s="27" t="s">
        <v>783</v>
      </c>
      <c r="B258" s="28" t="str">
        <f t="shared" si="2"/>
        <v>DHRITHI M.V </v>
      </c>
      <c r="C258" s="41" t="s">
        <v>784</v>
      </c>
      <c r="D258" s="29" t="b">
        <v>0</v>
      </c>
      <c r="E258" s="26" t="b">
        <v>1</v>
      </c>
      <c r="F258" s="26" t="b">
        <v>1</v>
      </c>
      <c r="G258" s="29">
        <v>2.0</v>
      </c>
      <c r="L258" s="42">
        <f t="shared" ref="L258:L261" si="820">SUM(H258:K258)</f>
        <v>0</v>
      </c>
      <c r="M258" s="42">
        <f t="shared" ref="M258:M261" si="821">IFERROR(ROUND((H258/L258)*100, 0), 0)
</f>
        <v>0</v>
      </c>
      <c r="N258" s="42">
        <f t="shared" ref="N258:N261" si="822">IFERROR(ROUND((I258/L258)*100, 0), 0)
</f>
        <v>0</v>
      </c>
      <c r="O258" s="42">
        <f t="shared" ref="O258:O261" si="823">IFERROR(ROUND((J258/L258)*100, 0), 0)
</f>
        <v>0</v>
      </c>
      <c r="P258" s="42">
        <f t="shared" ref="P258:P261" si="824">IFERROR(ROUND((J258/L258)*100, 0), 0)
</f>
        <v>0</v>
      </c>
      <c r="S258" s="26" t="s">
        <v>61</v>
      </c>
      <c r="T258" s="26">
        <v>2.0</v>
      </c>
      <c r="U258" s="42">
        <v>4.0</v>
      </c>
      <c r="V258" s="42">
        <v>5.0</v>
      </c>
      <c r="W258" s="44">
        <v>4.0</v>
      </c>
      <c r="X258" s="44">
        <v>0.0</v>
      </c>
      <c r="Y258" s="44">
        <v>1.0</v>
      </c>
      <c r="Z258" s="44">
        <v>0.0</v>
      </c>
      <c r="AA258" s="44">
        <v>6.0</v>
      </c>
      <c r="AB258" s="44">
        <v>9.0</v>
      </c>
      <c r="AC258" s="30">
        <f t="shared" si="790"/>
        <v>11</v>
      </c>
      <c r="AD258" s="30">
        <f t="shared" si="791"/>
        <v>5</v>
      </c>
      <c r="AE258" s="30">
        <f t="shared" si="792"/>
        <v>15</v>
      </c>
      <c r="AF258" s="30">
        <f t="shared" si="793"/>
        <v>31</v>
      </c>
      <c r="AG258" s="4" t="str">
        <f t="shared" si="794"/>
        <v>L3 - Exceptional</v>
      </c>
      <c r="AH258" s="4" t="str">
        <f t="shared" si="795"/>
        <v>L2 - Above Average</v>
      </c>
      <c r="AI258" s="4" t="str">
        <f t="shared" si="796"/>
        <v>L1 - Below Average</v>
      </c>
      <c r="AJ258" s="4" t="str">
        <f t="shared" si="797"/>
        <v>L3 - Exceptional</v>
      </c>
      <c r="AK258" s="4" t="str">
        <f t="shared" si="798"/>
        <v>You’ve displayed strong verbal reasoning abilities, understanding complex texts and articulating ideas clearly. Continue to expand your vocabulary and comprehension to stay sharp.</v>
      </c>
      <c r="AL258" s="4" t="str">
        <f t="shared" ref="AL258:AM258" si="819">SWITCH(AI258,"L1 -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58" s="4" t="str">
        <f t="shared" si="819"/>
        <v>Excellent work! You have shown exceptional aptitude in quantitative reasoning, tackling problems with ease and accuracy. Keep up the great work, and challenge yourself further to stay ahead.</v>
      </c>
      <c r="AN258" s="4" t="str">
        <f t="shared" si="800"/>
        <v>Your aptitude is exceptional across all categories! You are excelling and have the potential to perform at the highest levels. Keep challenging yourself, and consider exploring more advanced materials to maintain your performance.</v>
      </c>
      <c r="AO258" s="44" t="s">
        <v>785</v>
      </c>
      <c r="AP258" s="44">
        <v>5.0</v>
      </c>
      <c r="AQ258" s="44">
        <v>6.0</v>
      </c>
      <c r="AR258" s="44">
        <v>10.0</v>
      </c>
      <c r="AS258" s="44">
        <v>4.0</v>
      </c>
      <c r="AT258" s="44">
        <v>25.0</v>
      </c>
      <c r="AU258" s="44">
        <v>6.25</v>
      </c>
      <c r="AV258" s="31" t="str">
        <f t="shared" si="806"/>
        <v>L1 - MAANG</v>
      </c>
      <c r="AW258" s="32" t="str">
        <f t="shared" si="14"/>
        <v>L1</v>
      </c>
      <c r="AX258" s="32" t="str">
        <f t="shared" si="15"/>
        <v>MAANG</v>
      </c>
      <c r="AY258" s="26" t="str">
        <f t="shared" si="807"/>
        <v>Top-tier companies like MAANG and high-performing teams in GCCs. </v>
      </c>
      <c r="AZ258" s="26" t="str">
        <f t="shared" si="808"/>
        <v>Your advanced knowledge makes you ideal for roles like Software Engineer, Algorithm Developer, or Data Scientist in challenging, high-impact environments.</v>
      </c>
      <c r="BA258" s="45">
        <v>0.0</v>
      </c>
      <c r="BB258" s="46">
        <v>0.0</v>
      </c>
      <c r="BC258" s="47">
        <v>0.0</v>
      </c>
      <c r="BD258" s="48">
        <v>0.0</v>
      </c>
      <c r="BE258" s="37">
        <f t="shared" si="16"/>
        <v>0</v>
      </c>
      <c r="BF258" s="44">
        <v>0.0</v>
      </c>
      <c r="BG258" s="29" t="str">
        <f t="shared" si="809"/>
        <v>Level 1</v>
      </c>
      <c r="BH258"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9">
      <c r="A259" s="27" t="s">
        <v>786</v>
      </c>
      <c r="B259" s="28" t="str">
        <f t="shared" si="2"/>
        <v>GM ABHISHEK</v>
      </c>
      <c r="C259" s="41" t="s">
        <v>787</v>
      </c>
      <c r="D259" s="29" t="b">
        <v>0</v>
      </c>
      <c r="E259" s="26" t="b">
        <v>1</v>
      </c>
      <c r="F259" s="26" t="b">
        <v>1</v>
      </c>
      <c r="G259" s="29">
        <v>1.0</v>
      </c>
      <c r="L259" s="42">
        <f t="shared" si="820"/>
        <v>0</v>
      </c>
      <c r="M259" s="42">
        <f t="shared" si="821"/>
        <v>0</v>
      </c>
      <c r="N259" s="42">
        <f t="shared" si="822"/>
        <v>0</v>
      </c>
      <c r="O259" s="42">
        <f t="shared" si="823"/>
        <v>0</v>
      </c>
      <c r="P259" s="42">
        <f t="shared" si="824"/>
        <v>0</v>
      </c>
      <c r="S259" s="26" t="s">
        <v>61</v>
      </c>
      <c r="T259" s="26">
        <v>1.0</v>
      </c>
      <c r="U259" s="42">
        <v>2.0</v>
      </c>
      <c r="V259" s="42">
        <v>0.0</v>
      </c>
      <c r="W259" s="44">
        <v>4.0</v>
      </c>
      <c r="X259" s="44">
        <v>2.0</v>
      </c>
      <c r="Y259" s="44">
        <v>0.0</v>
      </c>
      <c r="Z259" s="44">
        <v>0.0</v>
      </c>
      <c r="AA259" s="44">
        <v>0.0</v>
      </c>
      <c r="AB259" s="44">
        <v>3.0</v>
      </c>
      <c r="AC259" s="30">
        <f t="shared" si="790"/>
        <v>3</v>
      </c>
      <c r="AD259" s="30">
        <f t="shared" si="791"/>
        <v>6</v>
      </c>
      <c r="AE259" s="30">
        <f t="shared" si="792"/>
        <v>3</v>
      </c>
      <c r="AF259" s="30">
        <f t="shared" si="793"/>
        <v>12</v>
      </c>
      <c r="AG259" s="4" t="str">
        <f t="shared" si="794"/>
        <v>L2 - Above Average</v>
      </c>
      <c r="AH259" s="4" t="str">
        <f t="shared" si="795"/>
        <v>L1 - Below Average</v>
      </c>
      <c r="AI259" s="4" t="str">
        <f t="shared" si="796"/>
        <v>L2 - Above Average</v>
      </c>
      <c r="AJ259" s="4" t="str">
        <f t="shared" si="797"/>
        <v>L1 - Below Average</v>
      </c>
      <c r="AK259" s="4" t="str">
        <f t="shared" si="798"/>
        <v>Your verbal skills are on the right track, but some areas may need extra attention. With focused practice, you can improve your vocabulary, comprehension, and communication skills.</v>
      </c>
      <c r="AL259" s="4" t="str">
        <f t="shared" ref="AL259:AM259" si="825">SWITCH(AI259,"L1 -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59" s="4" t="str">
        <f t="shared" si="825"/>
        <v>Your performance indicates that there’s room for improvement in understanding and applying quantitative concepts. With more practice, you can strengthen your skills in this area.</v>
      </c>
      <c r="AN259" s="4" t="str">
        <f t="shared" si="800"/>
        <v>You have a strong foundation and are performing well across all categories. Keep up the great work and aim for continuous improvement to achieve even higher levels of performance.</v>
      </c>
      <c r="AO259" s="44" t="s">
        <v>788</v>
      </c>
      <c r="AP259" s="44">
        <v>9.0</v>
      </c>
      <c r="AQ259" s="44">
        <v>6.0</v>
      </c>
      <c r="AR259" s="44">
        <v>10.0</v>
      </c>
      <c r="AS259" s="44">
        <v>4.0</v>
      </c>
      <c r="AT259" s="44">
        <v>29.0</v>
      </c>
      <c r="AU259" s="44">
        <v>7.25</v>
      </c>
      <c r="AV259" s="31" t="str">
        <f t="shared" si="806"/>
        <v>L1 - MAANG</v>
      </c>
      <c r="AW259" s="32" t="str">
        <f t="shared" si="14"/>
        <v>L1</v>
      </c>
      <c r="AX259" s="32" t="str">
        <f t="shared" si="15"/>
        <v>MAANG</v>
      </c>
      <c r="AY259" s="26" t="str">
        <f t="shared" si="807"/>
        <v>Top-tier companies like MAANG and high-performing teams in GCCs. </v>
      </c>
      <c r="AZ259" s="26" t="str">
        <f t="shared" si="808"/>
        <v>Your advanced knowledge makes you ideal for roles like Software Engineer, Algorithm Developer, or Data Scientist in challenging, high-impact environments.</v>
      </c>
      <c r="BA259" s="45">
        <v>0.0</v>
      </c>
      <c r="BB259" s="46">
        <v>0.0</v>
      </c>
      <c r="BC259" s="47">
        <v>0.0</v>
      </c>
      <c r="BD259" s="48">
        <v>0.0</v>
      </c>
      <c r="BE259" s="37">
        <f t="shared" si="16"/>
        <v>0</v>
      </c>
      <c r="BF259" s="44">
        <v>0.0</v>
      </c>
      <c r="BG259" s="29" t="str">
        <f>if(BF259&lt;=6,"Level 1", if(#REF!&lt;=22,"Level 2",IF(#REF!&lt;=43,"Level 3","Level 4")))</f>
        <v>Level 1</v>
      </c>
      <c r="BH259"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0">
      <c r="A260" s="27" t="s">
        <v>789</v>
      </c>
      <c r="B260" s="28" t="str">
        <f t="shared" si="2"/>
        <v>HIRANMAYI K S </v>
      </c>
      <c r="C260" s="41" t="s">
        <v>790</v>
      </c>
      <c r="D260" s="29" t="b">
        <v>0</v>
      </c>
      <c r="E260" s="26" t="b">
        <v>1</v>
      </c>
      <c r="F260" s="26" t="b">
        <v>1</v>
      </c>
      <c r="G260" s="29">
        <v>2.0</v>
      </c>
      <c r="L260" s="42">
        <f t="shared" si="820"/>
        <v>0</v>
      </c>
      <c r="M260" s="42">
        <f t="shared" si="821"/>
        <v>0</v>
      </c>
      <c r="N260" s="42">
        <f t="shared" si="822"/>
        <v>0</v>
      </c>
      <c r="O260" s="42">
        <f t="shared" si="823"/>
        <v>0</v>
      </c>
      <c r="P260" s="42">
        <f t="shared" si="824"/>
        <v>0</v>
      </c>
      <c r="S260" s="26" t="s">
        <v>61</v>
      </c>
      <c r="T260" s="26">
        <v>2.0</v>
      </c>
      <c r="U260" s="42">
        <v>2.0</v>
      </c>
      <c r="V260" s="42">
        <v>3.0</v>
      </c>
      <c r="W260" s="44">
        <v>4.0</v>
      </c>
      <c r="X260" s="44">
        <v>0.0</v>
      </c>
      <c r="Y260" s="44">
        <v>3.0</v>
      </c>
      <c r="Z260" s="44">
        <v>0.0</v>
      </c>
      <c r="AA260" s="44">
        <v>4.0</v>
      </c>
      <c r="AB260" s="44">
        <v>0.0</v>
      </c>
      <c r="AC260" s="30">
        <f t="shared" si="790"/>
        <v>7</v>
      </c>
      <c r="AD260" s="30">
        <f t="shared" si="791"/>
        <v>7</v>
      </c>
      <c r="AE260" s="30">
        <f t="shared" si="792"/>
        <v>4</v>
      </c>
      <c r="AF260" s="30">
        <f t="shared" si="793"/>
        <v>18</v>
      </c>
      <c r="AG260" s="4" t="str">
        <f t="shared" si="794"/>
        <v>L2 - Above Average</v>
      </c>
      <c r="AH260" s="4" t="str">
        <f t="shared" si="795"/>
        <v>L2 - Above Average</v>
      </c>
      <c r="AI260" s="4" t="str">
        <f t="shared" si="796"/>
        <v>L2 - Above Average</v>
      </c>
      <c r="AJ260" s="4" t="str">
        <f t="shared" si="797"/>
        <v>L1 - Below Average</v>
      </c>
      <c r="AK260" s="4" t="str">
        <f t="shared" si="798"/>
        <v>You’ve displayed strong verbal reasoning abilities, understanding complex texts and articulating ideas clearly. Continue to expand your vocabulary and comprehension to stay sharp.</v>
      </c>
      <c r="AL260" s="4" t="str">
        <f t="shared" ref="AL260:AM260" si="826">SWITCH(AI260,"L1 -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0" s="4" t="str">
        <f t="shared" si="826"/>
        <v>Your performance indicates that there’s room for improvement in understanding and applying quantitative concepts. With more practice, you can strengthen your skills in this area.</v>
      </c>
      <c r="AN260" s="4" t="str">
        <f t="shared" si="800"/>
        <v>You have a strong foundation and are performing well across all categories. Keep up the great work and aim for continuous improvement to achieve even higher levels of performance.</v>
      </c>
      <c r="AO260" s="44" t="s">
        <v>791</v>
      </c>
      <c r="AP260" s="44">
        <v>5.0</v>
      </c>
      <c r="AQ260" s="44">
        <v>6.0</v>
      </c>
      <c r="AR260" s="44">
        <v>8.0</v>
      </c>
      <c r="AS260" s="44">
        <v>10.0</v>
      </c>
      <c r="AT260" s="44">
        <v>29.0</v>
      </c>
      <c r="AU260" s="44">
        <v>7.25</v>
      </c>
      <c r="AV260" s="31" t="str">
        <f t="shared" si="806"/>
        <v>L1 - MAANG</v>
      </c>
      <c r="AW260" s="32" t="str">
        <f t="shared" si="14"/>
        <v>L1</v>
      </c>
      <c r="AX260" s="32" t="str">
        <f t="shared" si="15"/>
        <v>MAANG</v>
      </c>
      <c r="AY260" s="26" t="str">
        <f t="shared" si="807"/>
        <v>Top-tier companies like MAANG and high-performing teams in GCCs. </v>
      </c>
      <c r="AZ260" s="26" t="str">
        <f t="shared" si="808"/>
        <v>Your advanced knowledge makes you ideal for roles like Software Engineer, Algorithm Developer, or Data Scientist in challenging, high-impact environments.</v>
      </c>
      <c r="BA260" s="45">
        <v>0.0</v>
      </c>
      <c r="BB260" s="46">
        <v>0.0</v>
      </c>
      <c r="BC260" s="47">
        <v>0.0</v>
      </c>
      <c r="BD260" s="48">
        <v>0.0</v>
      </c>
      <c r="BE260" s="37">
        <f t="shared" si="16"/>
        <v>0</v>
      </c>
      <c r="BF260" s="44">
        <v>0.0</v>
      </c>
      <c r="BG260" s="29" t="str">
        <f t="shared" ref="BG260:BG270" si="828">if(BF260&lt;=6,"Level 1", if(AR259&lt;=22,"Level 2",IF(AR259&lt;=43,"Level 3","Level 4")))</f>
        <v>Level 1</v>
      </c>
      <c r="BH260"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1">
      <c r="A261" s="27" t="s">
        <v>792</v>
      </c>
      <c r="B261" s="28" t="str">
        <f t="shared" si="2"/>
        <v>HITHAISHI PATEL HL</v>
      </c>
      <c r="C261" s="41" t="s">
        <v>793</v>
      </c>
      <c r="D261" s="29" t="b">
        <v>0</v>
      </c>
      <c r="E261" s="26" t="b">
        <v>1</v>
      </c>
      <c r="F261" s="26" t="b">
        <v>1</v>
      </c>
      <c r="G261" s="29">
        <v>1.0</v>
      </c>
      <c r="L261" s="42">
        <f t="shared" si="820"/>
        <v>0</v>
      </c>
      <c r="M261" s="42">
        <f t="shared" si="821"/>
        <v>0</v>
      </c>
      <c r="N261" s="42">
        <f t="shared" si="822"/>
        <v>0</v>
      </c>
      <c r="O261" s="42">
        <f t="shared" si="823"/>
        <v>0</v>
      </c>
      <c r="P261" s="42">
        <f t="shared" si="824"/>
        <v>0</v>
      </c>
      <c r="S261" s="26" t="s">
        <v>61</v>
      </c>
      <c r="T261" s="26">
        <v>1.0</v>
      </c>
      <c r="U261" s="42">
        <v>4.0</v>
      </c>
      <c r="V261" s="42">
        <v>5.0</v>
      </c>
      <c r="W261" s="44">
        <v>4.0</v>
      </c>
      <c r="X261" s="44">
        <v>0.0</v>
      </c>
      <c r="Y261" s="44">
        <v>3.0</v>
      </c>
      <c r="Z261" s="44">
        <v>0.0</v>
      </c>
      <c r="AA261" s="44">
        <v>4.0</v>
      </c>
      <c r="AB261" s="44">
        <v>12.0</v>
      </c>
      <c r="AC261" s="30">
        <f t="shared" si="790"/>
        <v>10</v>
      </c>
      <c r="AD261" s="30">
        <f t="shared" si="791"/>
        <v>7</v>
      </c>
      <c r="AE261" s="30">
        <f t="shared" si="792"/>
        <v>16</v>
      </c>
      <c r="AF261" s="30">
        <f t="shared" si="793"/>
        <v>33</v>
      </c>
      <c r="AG261" s="4" t="str">
        <f t="shared" si="794"/>
        <v>L3 - Exceptional</v>
      </c>
      <c r="AH261" s="4" t="str">
        <f t="shared" si="795"/>
        <v>L2 - Above Average</v>
      </c>
      <c r="AI261" s="4" t="str">
        <f t="shared" si="796"/>
        <v>L2 - Above Average</v>
      </c>
      <c r="AJ261" s="4" t="str">
        <f t="shared" si="797"/>
        <v>L3 - Exceptional</v>
      </c>
      <c r="AK261" s="4" t="str">
        <f t="shared" si="798"/>
        <v>You’ve displayed strong verbal reasoning abilities, understanding complex texts and articulating ideas clearly. Continue to expand your vocabulary and comprehension to stay sharp.</v>
      </c>
      <c r="AL261" s="4" t="str">
        <f t="shared" ref="AL261:AM261" si="827">SWITCH(AI261,"L1 -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1" s="4" t="str">
        <f t="shared" si="827"/>
        <v>Excellent work! You have shown exceptional aptitude in quantitative reasoning, tackling problems with ease and accuracy. Keep up the great work, and challenge yourself further to stay ahead.</v>
      </c>
      <c r="AN261" s="4" t="str">
        <f t="shared" si="800"/>
        <v>Your aptitude is exceptional across all categories! You are excelling and have the potential to perform at the highest levels. Keep challenging yourself, and consider exploring more advanced materials to maintain your performance.</v>
      </c>
      <c r="AO261" s="44" t="s">
        <v>794</v>
      </c>
      <c r="AP261" s="44">
        <v>3.0</v>
      </c>
      <c r="AQ261" s="44">
        <v>2.0</v>
      </c>
      <c r="AR261" s="44">
        <v>7.0</v>
      </c>
      <c r="AS261" s="44">
        <v>10.0</v>
      </c>
      <c r="AT261" s="44">
        <v>22.0</v>
      </c>
      <c r="AU261" s="44">
        <v>5.5</v>
      </c>
      <c r="AV261" s="31" t="str">
        <f t="shared" si="806"/>
        <v>L2 - GCC</v>
      </c>
      <c r="AW261" s="32" t="str">
        <f t="shared" si="14"/>
        <v>L2</v>
      </c>
      <c r="AX261" s="32" t="str">
        <f t="shared" si="15"/>
        <v>GCC</v>
      </c>
      <c r="AY261" s="26" t="str">
        <f t="shared" si="807"/>
        <v>Roles in GCCs, GSIs or mid-tier product companies.</v>
      </c>
      <c r="AZ261" s="26" t="str">
        <f t="shared" si="808"/>
        <v>Your solid understanding of algorithms and data structures fits roles like Backend Developer or Application Engineer.</v>
      </c>
      <c r="BA261" s="45">
        <v>0.0</v>
      </c>
      <c r="BB261" s="46">
        <v>0.0</v>
      </c>
      <c r="BC261" s="47">
        <v>0.0</v>
      </c>
      <c r="BD261" s="48">
        <v>0.0</v>
      </c>
      <c r="BE261" s="37">
        <f t="shared" si="16"/>
        <v>0</v>
      </c>
      <c r="BF261" s="44">
        <v>0.0</v>
      </c>
      <c r="BG261" s="29" t="str">
        <f t="shared" si="828"/>
        <v>Level 1</v>
      </c>
      <c r="BH261"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2">
      <c r="A262" s="63" t="s">
        <v>795</v>
      </c>
      <c r="B262" s="28" t="str">
        <f t="shared" si="2"/>
        <v>HRUTHAN RAGAVHS</v>
      </c>
      <c r="C262" s="64" t="s">
        <v>796</v>
      </c>
      <c r="D262" s="29" t="b">
        <v>0</v>
      </c>
      <c r="E262" s="29" t="b">
        <v>0</v>
      </c>
      <c r="F262" s="26" t="b">
        <v>1</v>
      </c>
      <c r="AF262" s="30"/>
      <c r="AG262" s="4"/>
      <c r="AH262" s="4"/>
      <c r="AI262" s="4"/>
      <c r="AJ262" s="4"/>
      <c r="AK262" s="4"/>
      <c r="AL262" s="4"/>
      <c r="AM262" s="4"/>
      <c r="AN262" s="4"/>
      <c r="AO262" s="26" t="s">
        <v>797</v>
      </c>
      <c r="AP262" s="26">
        <v>6.0</v>
      </c>
      <c r="AQ262" s="26">
        <v>6.0</v>
      </c>
      <c r="AR262" s="26">
        <v>8.0</v>
      </c>
      <c r="AS262" s="26">
        <v>1.0</v>
      </c>
      <c r="AT262" s="26">
        <v>21.0</v>
      </c>
      <c r="AU262" s="26">
        <v>5.25</v>
      </c>
      <c r="AV262" s="31" t="str">
        <f t="shared" si="806"/>
        <v>L2 - GCC</v>
      </c>
      <c r="AW262" s="32" t="str">
        <f t="shared" si="14"/>
        <v>L2</v>
      </c>
      <c r="AX262" s="32" t="str">
        <f t="shared" si="15"/>
        <v>GCC</v>
      </c>
      <c r="AY262" s="26" t="str">
        <f t="shared" si="807"/>
        <v>Roles in GCCs, GSIs or mid-tier product companies.</v>
      </c>
      <c r="AZ262" s="26" t="str">
        <f t="shared" si="808"/>
        <v>Your solid understanding of algorithms and data structures fits roles like Backend Developer or Application Engineer.</v>
      </c>
      <c r="BA262" s="38">
        <v>0.0</v>
      </c>
      <c r="BB262" s="39">
        <v>0.0</v>
      </c>
      <c r="BC262" s="40">
        <v>0.0</v>
      </c>
      <c r="BD262" s="36">
        <v>0.0</v>
      </c>
      <c r="BE262" s="37">
        <f t="shared" si="16"/>
        <v>0</v>
      </c>
      <c r="BF262" s="26">
        <v>0.0</v>
      </c>
      <c r="BG262" s="29" t="str">
        <f t="shared" si="828"/>
        <v>Level 1</v>
      </c>
      <c r="BH262"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3">
      <c r="A263" s="27" t="s">
        <v>798</v>
      </c>
      <c r="B263" s="28" t="str">
        <f t="shared" si="2"/>
        <v>JASHWANTH D </v>
      </c>
      <c r="C263" s="41" t="s">
        <v>799</v>
      </c>
      <c r="D263" s="29" t="b">
        <v>0</v>
      </c>
      <c r="E263" s="26" t="b">
        <v>1</v>
      </c>
      <c r="F263" s="26" t="b">
        <v>1</v>
      </c>
      <c r="G263" s="29">
        <v>2.0</v>
      </c>
      <c r="L263" s="42">
        <f t="shared" ref="L263:L268" si="830">SUM(H263:K263)</f>
        <v>0</v>
      </c>
      <c r="M263" s="42">
        <f t="shared" ref="M263:M268" si="831">IFERROR(ROUND((H263/L263)*100, 0), 0)
</f>
        <v>0</v>
      </c>
      <c r="N263" s="42">
        <f t="shared" ref="N263:N268" si="832">IFERROR(ROUND((I263/L263)*100, 0), 0)
</f>
        <v>0</v>
      </c>
      <c r="O263" s="42">
        <f t="shared" ref="O263:O268" si="833">IFERROR(ROUND((J263/L263)*100, 0), 0)
</f>
        <v>0</v>
      </c>
      <c r="P263" s="42">
        <f t="shared" ref="P263:P268" si="834">IFERROR(ROUND((J263/L263)*100, 0), 0)
</f>
        <v>0</v>
      </c>
      <c r="S263" s="26" t="s">
        <v>61</v>
      </c>
      <c r="T263" s="26">
        <v>2.0</v>
      </c>
      <c r="U263" s="42">
        <v>6.0</v>
      </c>
      <c r="V263" s="42">
        <v>6.0</v>
      </c>
      <c r="W263" s="44">
        <v>3.0</v>
      </c>
      <c r="X263" s="44">
        <v>0.0</v>
      </c>
      <c r="Y263" s="44">
        <v>4.0</v>
      </c>
      <c r="Z263" s="44">
        <v>0.0</v>
      </c>
      <c r="AA263" s="44">
        <v>2.0</v>
      </c>
      <c r="AB263" s="44">
        <v>9.0</v>
      </c>
      <c r="AC263" s="30">
        <f t="shared" ref="AC263:AC274" si="835">T263+U263+V263</f>
        <v>14</v>
      </c>
      <c r="AD263" s="30">
        <f t="shared" ref="AD263:AD274" si="836">W263+X263+Y263</f>
        <v>7</v>
      </c>
      <c r="AE263" s="30">
        <f t="shared" ref="AE263:AE274" si="837">Z263+AA263+AB263</f>
        <v>11</v>
      </c>
      <c r="AF263" s="30">
        <f t="shared" ref="AF263:AF274" si="838">SUM(T263:AB263)</f>
        <v>32</v>
      </c>
      <c r="AG263" s="4" t="str">
        <f t="shared" ref="AG263:AG274" si="839">IF(AF263&lt;=8, "L1 - Below Average", IF(AF263&lt;=26, "L2 - Above Average", IF(AF263&lt;=50, "L3 - Exceptional", "Out of Range")))</f>
        <v>L3 - Exceptional</v>
      </c>
      <c r="AH263" s="4" t="str">
        <f t="shared" ref="AH263:AH274" si="840">IF((T263+U263+V263)&lt;=3, "L1 - Below Average", IF((T263+U263+V263)&lt;=11, "L2 - Above Average", IF((T263+U263+V263)&lt;=17, "L3 - Exceptional", "Out of Range")))</f>
        <v>L3 - Exceptional</v>
      </c>
      <c r="AI263" s="4" t="str">
        <f t="shared" ref="AI263:AI274" si="841">IF((W263+X263+Y263)&lt;=5, "L1 - Below Average", IF((W263+X263+Y263)&lt;=9, "L2 - Above Average", IF((W263+X263+Y263)&lt;=15, "L3 - Exceptional", "Out of Range")))</f>
        <v>L2 - Above Average</v>
      </c>
      <c r="AJ263" s="4" t="str">
        <f t="shared" ref="AJ263:AJ274" si="842">IF((Z263+AA263+AB263)&lt;=4, "L1 - Below Average", IF((Z263+AA263+AB263)&lt;=6, "L2 - Above Average", IF((Z263+AA263+AB263)&lt;=18, "L3 - Exceptional", "Out of Range")))</f>
        <v>L3 - Exceptional</v>
      </c>
      <c r="AK263" s="4" t="str">
        <f t="shared" ref="AK263:AK274" si="843">SWITCH(AH263,"L1 -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63" s="4" t="str">
        <f t="shared" ref="AL263:AM263" si="829">SWITCH(AI263,"L1 -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3" s="4" t="str">
        <f t="shared" si="829"/>
        <v>Excellent work! You have shown exceptional aptitude in quantitative reasoning, tackling problems with ease and accuracy. Keep up the great work, and challenge yourself further to stay ahead.</v>
      </c>
      <c r="AN263" s="4" t="str">
        <f t="shared" ref="AN263:AN274" si="845">SWITCH(AG263,"L1 -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63" s="44" t="s">
        <v>800</v>
      </c>
      <c r="AP263" s="44">
        <v>7.0</v>
      </c>
      <c r="AQ263" s="44">
        <v>10.0</v>
      </c>
      <c r="AR263" s="44">
        <v>10.0</v>
      </c>
      <c r="AS263" s="44">
        <v>10.0</v>
      </c>
      <c r="AT263" s="44">
        <v>37.0</v>
      </c>
      <c r="AU263" s="44">
        <v>9.25</v>
      </c>
      <c r="AV263" s="31" t="str">
        <f t="shared" si="806"/>
        <v>L1 - MAANG</v>
      </c>
      <c r="AW263" s="32" t="str">
        <f t="shared" si="14"/>
        <v>L1</v>
      </c>
      <c r="AX263" s="32" t="str">
        <f t="shared" si="15"/>
        <v>MAANG</v>
      </c>
      <c r="AY263" s="26" t="str">
        <f t="shared" si="807"/>
        <v>Top-tier companies like MAANG and high-performing teams in GCCs. </v>
      </c>
      <c r="AZ263" s="26" t="str">
        <f t="shared" si="808"/>
        <v>Your advanced knowledge makes you ideal for roles like Software Engineer, Algorithm Developer, or Data Scientist in challenging, high-impact environments.</v>
      </c>
      <c r="BA263" s="45">
        <v>0.0</v>
      </c>
      <c r="BB263" s="46">
        <v>0.0</v>
      </c>
      <c r="BC263" s="47">
        <v>0.0</v>
      </c>
      <c r="BD263" s="48">
        <v>0.0</v>
      </c>
      <c r="BE263" s="37">
        <f t="shared" si="16"/>
        <v>0</v>
      </c>
      <c r="BF263" s="44">
        <v>0.0</v>
      </c>
      <c r="BG263" s="29" t="str">
        <f t="shared" si="828"/>
        <v>Level 1</v>
      </c>
      <c r="BH263"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4">
      <c r="A264" s="27" t="s">
        <v>801</v>
      </c>
      <c r="B264" s="28" t="str">
        <f t="shared" si="2"/>
        <v>JEEVAN P </v>
      </c>
      <c r="C264" s="41" t="s">
        <v>802</v>
      </c>
      <c r="D264" s="29" t="b">
        <v>0</v>
      </c>
      <c r="E264" s="26" t="b">
        <v>1</v>
      </c>
      <c r="F264" s="26" t="b">
        <v>1</v>
      </c>
      <c r="G264" s="29">
        <v>1.0</v>
      </c>
      <c r="L264" s="42">
        <f t="shared" si="830"/>
        <v>0</v>
      </c>
      <c r="M264" s="42">
        <f t="shared" si="831"/>
        <v>0</v>
      </c>
      <c r="N264" s="42">
        <f t="shared" si="832"/>
        <v>0</v>
      </c>
      <c r="O264" s="42">
        <f t="shared" si="833"/>
        <v>0</v>
      </c>
      <c r="P264" s="42">
        <f t="shared" si="834"/>
        <v>0</v>
      </c>
      <c r="S264" s="26" t="s">
        <v>61</v>
      </c>
      <c r="T264" s="26">
        <v>1.0</v>
      </c>
      <c r="U264" s="42">
        <v>6.0</v>
      </c>
      <c r="V264" s="42">
        <v>3.0</v>
      </c>
      <c r="W264" s="44">
        <v>4.0</v>
      </c>
      <c r="X264" s="44">
        <v>0.0</v>
      </c>
      <c r="Y264" s="44">
        <v>3.0</v>
      </c>
      <c r="Z264" s="44">
        <v>0.0</v>
      </c>
      <c r="AA264" s="44">
        <v>4.0</v>
      </c>
      <c r="AB264" s="44">
        <v>3.0</v>
      </c>
      <c r="AC264" s="30">
        <f t="shared" si="835"/>
        <v>10</v>
      </c>
      <c r="AD264" s="30">
        <f t="shared" si="836"/>
        <v>7</v>
      </c>
      <c r="AE264" s="30">
        <f t="shared" si="837"/>
        <v>7</v>
      </c>
      <c r="AF264" s="30">
        <f t="shared" si="838"/>
        <v>24</v>
      </c>
      <c r="AG264" s="4" t="str">
        <f t="shared" si="839"/>
        <v>L2 - Above Average</v>
      </c>
      <c r="AH264" s="4" t="str">
        <f t="shared" si="840"/>
        <v>L2 - Above Average</v>
      </c>
      <c r="AI264" s="4" t="str">
        <f t="shared" si="841"/>
        <v>L2 - Above Average</v>
      </c>
      <c r="AJ264" s="4" t="str">
        <f t="shared" si="842"/>
        <v>L3 - Exceptional</v>
      </c>
      <c r="AK264" s="4" t="str">
        <f t="shared" si="843"/>
        <v>You’ve displayed strong verbal reasoning abilities, understanding complex texts and articulating ideas clearly. Continue to expand your vocabulary and comprehension to stay sharp.</v>
      </c>
      <c r="AL264" s="4" t="str">
        <f t="shared" ref="AL264:AM264" si="844">SWITCH(AI264,"L1 -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4" s="4" t="str">
        <f t="shared" si="844"/>
        <v>Excellent work! You have shown exceptional aptitude in quantitative reasoning, tackling problems with ease and accuracy. Keep up the great work, and challenge yourself further to stay ahead.</v>
      </c>
      <c r="AN264" s="4" t="str">
        <f t="shared" si="845"/>
        <v>You have a strong foundation and are performing well across all categories. Keep up the great work and aim for continuous improvement to achieve even higher levels of performance.</v>
      </c>
      <c r="AO264" s="44" t="s">
        <v>803</v>
      </c>
      <c r="AP264" s="44">
        <v>7.0</v>
      </c>
      <c r="AQ264" s="44">
        <v>10.0</v>
      </c>
      <c r="AR264" s="44">
        <v>5.0</v>
      </c>
      <c r="AS264" s="44">
        <v>4.0</v>
      </c>
      <c r="AT264" s="44">
        <v>26.0</v>
      </c>
      <c r="AU264" s="44">
        <v>6.5</v>
      </c>
      <c r="AV264" s="31" t="str">
        <f t="shared" si="806"/>
        <v>L1 - MAANG</v>
      </c>
      <c r="AW264" s="32" t="str">
        <f t="shared" si="14"/>
        <v>L1</v>
      </c>
      <c r="AX264" s="32" t="str">
        <f t="shared" si="15"/>
        <v>MAANG</v>
      </c>
      <c r="AY264" s="26" t="str">
        <f t="shared" si="807"/>
        <v>Top-tier companies like MAANG and high-performing teams in GCCs. </v>
      </c>
      <c r="AZ264" s="26" t="str">
        <f t="shared" si="808"/>
        <v>Your advanced knowledge makes you ideal for roles like Software Engineer, Algorithm Developer, or Data Scientist in challenging, high-impact environments.</v>
      </c>
      <c r="BA264" s="45">
        <v>0.0</v>
      </c>
      <c r="BB264" s="46">
        <v>0.0</v>
      </c>
      <c r="BC264" s="47">
        <v>0.0</v>
      </c>
      <c r="BD264" s="48">
        <v>0.0</v>
      </c>
      <c r="BE264" s="37">
        <f t="shared" si="16"/>
        <v>0</v>
      </c>
      <c r="BF264" s="44">
        <v>0.0</v>
      </c>
      <c r="BG264" s="29" t="str">
        <f t="shared" si="828"/>
        <v>Level 1</v>
      </c>
      <c r="BH264"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5">
      <c r="A265" s="27" t="s">
        <v>804</v>
      </c>
      <c r="B265" s="28" t="str">
        <f t="shared" si="2"/>
        <v>KAVITHA C S</v>
      </c>
      <c r="C265" s="41" t="s">
        <v>805</v>
      </c>
      <c r="D265" s="29" t="b">
        <v>0</v>
      </c>
      <c r="E265" s="26" t="b">
        <v>1</v>
      </c>
      <c r="F265" s="26" t="b">
        <v>1</v>
      </c>
      <c r="G265" s="29">
        <v>1.0</v>
      </c>
      <c r="L265" s="42">
        <f t="shared" si="830"/>
        <v>0</v>
      </c>
      <c r="M265" s="42">
        <f t="shared" si="831"/>
        <v>0</v>
      </c>
      <c r="N265" s="42">
        <f t="shared" si="832"/>
        <v>0</v>
      </c>
      <c r="O265" s="42">
        <f t="shared" si="833"/>
        <v>0</v>
      </c>
      <c r="P265" s="42">
        <f t="shared" si="834"/>
        <v>0</v>
      </c>
      <c r="S265" s="26" t="s">
        <v>61</v>
      </c>
      <c r="T265" s="26">
        <v>1.0</v>
      </c>
      <c r="U265" s="42">
        <v>0.0</v>
      </c>
      <c r="V265" s="42">
        <v>2.0</v>
      </c>
      <c r="W265" s="44">
        <v>4.0</v>
      </c>
      <c r="X265" s="44">
        <v>0.0</v>
      </c>
      <c r="Y265" s="44">
        <v>0.0</v>
      </c>
      <c r="Z265" s="44">
        <v>0.0</v>
      </c>
      <c r="AA265" s="44">
        <v>4.0</v>
      </c>
      <c r="AB265" s="44">
        <v>0.0</v>
      </c>
      <c r="AC265" s="30">
        <f t="shared" si="835"/>
        <v>3</v>
      </c>
      <c r="AD265" s="30">
        <f t="shared" si="836"/>
        <v>4</v>
      </c>
      <c r="AE265" s="30">
        <f t="shared" si="837"/>
        <v>4</v>
      </c>
      <c r="AF265" s="30">
        <f t="shared" si="838"/>
        <v>11</v>
      </c>
      <c r="AG265" s="4" t="str">
        <f t="shared" si="839"/>
        <v>L2 - Above Average</v>
      </c>
      <c r="AH265" s="4" t="str">
        <f t="shared" si="840"/>
        <v>L1 - Below Average</v>
      </c>
      <c r="AI265" s="4" t="str">
        <f t="shared" si="841"/>
        <v>L1 - Below Average</v>
      </c>
      <c r="AJ265" s="4" t="str">
        <f t="shared" si="842"/>
        <v>L1 - Below Average</v>
      </c>
      <c r="AK265" s="4" t="str">
        <f t="shared" si="843"/>
        <v>Your verbal skills are on the right track, but some areas may need extra attention. With focused practice, you can improve your vocabulary, comprehension, and communication skills.</v>
      </c>
      <c r="AL265" s="4" t="str">
        <f t="shared" ref="AL265:AM265" si="846">SWITCH(AI265,"L1 -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65" s="4" t="str">
        <f t="shared" si="846"/>
        <v>Your performance indicates that there’s room for improvement in understanding and applying quantitative concepts. With more practice, you can strengthen your skills in this area.</v>
      </c>
      <c r="AN265" s="4" t="str">
        <f t="shared" si="845"/>
        <v>You have a strong foundation and are performing well across all categories. Keep up the great work and aim for continuous improvement to achieve even higher levels of performance.</v>
      </c>
      <c r="AO265" s="44" t="s">
        <v>806</v>
      </c>
      <c r="AP265" s="44">
        <v>5.0</v>
      </c>
      <c r="AQ265" s="44">
        <v>6.0</v>
      </c>
      <c r="AR265" s="44">
        <v>10.0</v>
      </c>
      <c r="AS265" s="44">
        <v>4.0</v>
      </c>
      <c r="AT265" s="44">
        <v>25.0</v>
      </c>
      <c r="AU265" s="44">
        <v>6.25</v>
      </c>
      <c r="AV265" s="31" t="str">
        <f t="shared" si="806"/>
        <v>L1 - MAANG</v>
      </c>
      <c r="AW265" s="32" t="str">
        <f t="shared" si="14"/>
        <v>L1</v>
      </c>
      <c r="AX265" s="32" t="str">
        <f t="shared" si="15"/>
        <v>MAANG</v>
      </c>
      <c r="AY265" s="26" t="str">
        <f t="shared" si="807"/>
        <v>Top-tier companies like MAANG and high-performing teams in GCCs. </v>
      </c>
      <c r="AZ265" s="26" t="str">
        <f t="shared" si="808"/>
        <v>Your advanced knowledge makes you ideal for roles like Software Engineer, Algorithm Developer, or Data Scientist in challenging, high-impact environments.</v>
      </c>
      <c r="BA265" s="45">
        <v>0.0</v>
      </c>
      <c r="BB265" s="46">
        <v>0.0</v>
      </c>
      <c r="BC265" s="47">
        <v>0.0</v>
      </c>
      <c r="BD265" s="48">
        <v>0.0</v>
      </c>
      <c r="BE265" s="37">
        <f t="shared" si="16"/>
        <v>0</v>
      </c>
      <c r="BF265" s="44">
        <v>0.0</v>
      </c>
      <c r="BG265" s="29" t="str">
        <f t="shared" si="828"/>
        <v>Level 1</v>
      </c>
      <c r="BH265"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6">
      <c r="A266" s="27" t="s">
        <v>807</v>
      </c>
      <c r="B266" s="28" t="str">
        <f t="shared" si="2"/>
        <v>KOUSHIK JAIN S </v>
      </c>
      <c r="C266" s="41" t="s">
        <v>808</v>
      </c>
      <c r="D266" s="29" t="b">
        <v>0</v>
      </c>
      <c r="E266" s="26" t="b">
        <v>1</v>
      </c>
      <c r="F266" s="26" t="b">
        <v>1</v>
      </c>
      <c r="G266" s="29">
        <v>3.0</v>
      </c>
      <c r="L266" s="42">
        <f t="shared" si="830"/>
        <v>0</v>
      </c>
      <c r="M266" s="42">
        <f t="shared" si="831"/>
        <v>0</v>
      </c>
      <c r="N266" s="42">
        <f t="shared" si="832"/>
        <v>0</v>
      </c>
      <c r="O266" s="42">
        <f t="shared" si="833"/>
        <v>0</v>
      </c>
      <c r="P266" s="42">
        <f t="shared" si="834"/>
        <v>0</v>
      </c>
      <c r="S266" s="26" t="s">
        <v>61</v>
      </c>
      <c r="T266" s="26">
        <v>3.0</v>
      </c>
      <c r="U266" s="42">
        <v>6.0</v>
      </c>
      <c r="V266" s="42">
        <v>6.0</v>
      </c>
      <c r="W266" s="44">
        <v>1.0</v>
      </c>
      <c r="X266" s="44">
        <v>0.0</v>
      </c>
      <c r="Y266" s="44">
        <v>3.0</v>
      </c>
      <c r="Z266" s="44">
        <v>0.0</v>
      </c>
      <c r="AA266" s="44">
        <v>2.0</v>
      </c>
      <c r="AB266" s="44">
        <v>3.0</v>
      </c>
      <c r="AC266" s="30">
        <f t="shared" si="835"/>
        <v>15</v>
      </c>
      <c r="AD266" s="30">
        <f t="shared" si="836"/>
        <v>4</v>
      </c>
      <c r="AE266" s="30">
        <f t="shared" si="837"/>
        <v>5</v>
      </c>
      <c r="AF266" s="30">
        <f t="shared" si="838"/>
        <v>24</v>
      </c>
      <c r="AG266" s="4" t="str">
        <f t="shared" si="839"/>
        <v>L2 - Above Average</v>
      </c>
      <c r="AH266" s="4" t="str">
        <f t="shared" si="840"/>
        <v>L3 - Exceptional</v>
      </c>
      <c r="AI266" s="4" t="str">
        <f t="shared" si="841"/>
        <v>L1 - Below Average</v>
      </c>
      <c r="AJ266" s="4" t="str">
        <f t="shared" si="842"/>
        <v>L2 - Above Average</v>
      </c>
      <c r="AK266" s="4" t="str">
        <f t="shared" si="843"/>
        <v>Outstanding verbal skills! Your ability to understand, interpret, and express ideas through words is exceptional. Keep pushing the limits to master even more advanced language tasks.</v>
      </c>
      <c r="AL266" s="4" t="str">
        <f t="shared" ref="AL266:AM266" si="847">SWITCH(AI266,"L1 -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66" s="4" t="str">
        <f t="shared" si="847"/>
        <v>You’ve demonstrated a solid grasp of quantitative reasoning and problem-solving. Keep refining your skills for even greater efficiency and speed in tackling complex problems.</v>
      </c>
      <c r="AN266" s="4" t="str">
        <f t="shared" si="845"/>
        <v>You have a strong foundation and are performing well across all categories. Keep up the great work and aim for continuous improvement to achieve even higher levels of performance.</v>
      </c>
      <c r="AO266" s="44" t="s">
        <v>809</v>
      </c>
      <c r="AP266" s="44">
        <v>7.0</v>
      </c>
      <c r="AQ266" s="44">
        <v>10.0</v>
      </c>
      <c r="AR266" s="44">
        <v>10.0</v>
      </c>
      <c r="AS266" s="44">
        <v>10.0</v>
      </c>
      <c r="AT266" s="44">
        <v>37.0</v>
      </c>
      <c r="AU266" s="44">
        <v>9.25</v>
      </c>
      <c r="AV266" s="31" t="str">
        <f t="shared" si="806"/>
        <v>L1 - MAANG</v>
      </c>
      <c r="AW266" s="32" t="str">
        <f t="shared" si="14"/>
        <v>L1</v>
      </c>
      <c r="AX266" s="32" t="str">
        <f t="shared" si="15"/>
        <v>MAANG</v>
      </c>
      <c r="AY266" s="26" t="str">
        <f t="shared" si="807"/>
        <v>Top-tier companies like MAANG and high-performing teams in GCCs. </v>
      </c>
      <c r="AZ266" s="26" t="str">
        <f t="shared" si="808"/>
        <v>Your advanced knowledge makes you ideal for roles like Software Engineer, Algorithm Developer, or Data Scientist in challenging, high-impact environments.</v>
      </c>
      <c r="BA266" s="45">
        <v>0.0</v>
      </c>
      <c r="BB266" s="46">
        <v>0.0</v>
      </c>
      <c r="BC266" s="47">
        <v>0.0</v>
      </c>
      <c r="BD266" s="48">
        <v>0.0</v>
      </c>
      <c r="BE266" s="37">
        <f t="shared" si="16"/>
        <v>0</v>
      </c>
      <c r="BF266" s="44">
        <v>0.0</v>
      </c>
      <c r="BG266" s="29" t="str">
        <f t="shared" si="828"/>
        <v>Level 1</v>
      </c>
      <c r="BH266"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7">
      <c r="A267" s="27" t="s">
        <v>810</v>
      </c>
      <c r="B267" s="28" t="str">
        <f t="shared" si="2"/>
        <v>LALITH N</v>
      </c>
      <c r="C267" s="41" t="s">
        <v>811</v>
      </c>
      <c r="D267" s="29" t="b">
        <v>0</v>
      </c>
      <c r="E267" s="26" t="b">
        <v>1</v>
      </c>
      <c r="F267" s="26" t="b">
        <v>1</v>
      </c>
      <c r="G267" s="29">
        <v>1.0</v>
      </c>
      <c r="L267" s="42">
        <f t="shared" si="830"/>
        <v>0</v>
      </c>
      <c r="M267" s="42">
        <f t="shared" si="831"/>
        <v>0</v>
      </c>
      <c r="N267" s="42">
        <f t="shared" si="832"/>
        <v>0</v>
      </c>
      <c r="O267" s="42">
        <f t="shared" si="833"/>
        <v>0</v>
      </c>
      <c r="P267" s="42">
        <f t="shared" si="834"/>
        <v>0</v>
      </c>
      <c r="S267" s="26" t="s">
        <v>61</v>
      </c>
      <c r="T267" s="26">
        <v>1.0</v>
      </c>
      <c r="U267" s="42">
        <v>0.0</v>
      </c>
      <c r="V267" s="42">
        <v>5.0</v>
      </c>
      <c r="W267" s="44">
        <v>1.0</v>
      </c>
      <c r="X267" s="44">
        <v>0.0</v>
      </c>
      <c r="Y267" s="44">
        <v>1.0</v>
      </c>
      <c r="Z267" s="44">
        <v>0.0</v>
      </c>
      <c r="AA267" s="44">
        <v>2.0</v>
      </c>
      <c r="AB267" s="44">
        <v>3.0</v>
      </c>
      <c r="AC267" s="30">
        <f t="shared" si="835"/>
        <v>6</v>
      </c>
      <c r="AD267" s="30">
        <f t="shared" si="836"/>
        <v>2</v>
      </c>
      <c r="AE267" s="30">
        <f t="shared" si="837"/>
        <v>5</v>
      </c>
      <c r="AF267" s="30">
        <f t="shared" si="838"/>
        <v>13</v>
      </c>
      <c r="AG267" s="4" t="str">
        <f t="shared" si="839"/>
        <v>L2 - Above Average</v>
      </c>
      <c r="AH267" s="4" t="str">
        <f t="shared" si="840"/>
        <v>L2 - Above Average</v>
      </c>
      <c r="AI267" s="4" t="str">
        <f t="shared" si="841"/>
        <v>L1 - Below Average</v>
      </c>
      <c r="AJ267" s="4" t="str">
        <f t="shared" si="842"/>
        <v>L2 - Above Average</v>
      </c>
      <c r="AK267" s="4" t="str">
        <f t="shared" si="843"/>
        <v>You’ve displayed strong verbal reasoning abilities, understanding complex texts and articulating ideas clearly. Continue to expand your vocabulary and comprehension to stay sharp.</v>
      </c>
      <c r="AL267" s="4" t="str">
        <f t="shared" ref="AL267:AM267" si="848">SWITCH(AI267,"L1 -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67" s="4" t="str">
        <f t="shared" si="848"/>
        <v>You’ve demonstrated a solid grasp of quantitative reasoning and problem-solving. Keep refining your skills for even greater efficiency and speed in tackling complex problems.</v>
      </c>
      <c r="AN267" s="4" t="str">
        <f t="shared" si="845"/>
        <v>You have a strong foundation and are performing well across all categories. Keep up the great work and aim for continuous improvement to achieve even higher levels of performance.</v>
      </c>
      <c r="AO267" s="44" t="s">
        <v>812</v>
      </c>
      <c r="AP267" s="44">
        <v>0.0</v>
      </c>
      <c r="AQ267" s="44">
        <v>3.0</v>
      </c>
      <c r="AR267" s="44">
        <v>0.0</v>
      </c>
      <c r="AS267" s="44">
        <v>6.0</v>
      </c>
      <c r="AT267" s="44">
        <v>9.0</v>
      </c>
      <c r="AU267" s="44">
        <v>2.25</v>
      </c>
      <c r="AV267" s="31" t="str">
        <f t="shared" si="806"/>
        <v>L3 - GSI</v>
      </c>
      <c r="AW267" s="32" t="str">
        <f t="shared" si="14"/>
        <v>L3</v>
      </c>
      <c r="AX267" s="32" t="str">
        <f t="shared" si="15"/>
        <v>GSI</v>
      </c>
      <c r="AY267" s="26" t="str">
        <f t="shared" si="807"/>
        <v>Entry-level roles in service-based companies or startups.</v>
      </c>
      <c r="AZ267" s="26" t="str">
        <f t="shared" si="808"/>
        <v>You currently fit roles such as Junior Developer, Support Engineer, or Test Engineer. Build on your fundamentals to grow into advanced positions.</v>
      </c>
      <c r="BA267" s="45">
        <v>0.0</v>
      </c>
      <c r="BB267" s="46">
        <v>0.0</v>
      </c>
      <c r="BC267" s="47">
        <v>0.0</v>
      </c>
      <c r="BD267" s="48">
        <v>0.0</v>
      </c>
      <c r="BE267" s="37">
        <f t="shared" si="16"/>
        <v>0</v>
      </c>
      <c r="BF267" s="44">
        <v>0.0</v>
      </c>
      <c r="BG267" s="29" t="str">
        <f t="shared" si="828"/>
        <v>Level 1</v>
      </c>
      <c r="BH267"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8">
      <c r="A268" s="27" t="s">
        <v>813</v>
      </c>
      <c r="B268" s="28" t="str">
        <f t="shared" si="2"/>
        <v>M NISHANTH </v>
      </c>
      <c r="C268" s="41" t="s">
        <v>814</v>
      </c>
      <c r="D268" s="29" t="b">
        <v>0</v>
      </c>
      <c r="E268" s="26" t="b">
        <v>1</v>
      </c>
      <c r="F268" s="26" t="b">
        <v>1</v>
      </c>
      <c r="G268" s="29">
        <v>2.0</v>
      </c>
      <c r="L268" s="42">
        <f t="shared" si="830"/>
        <v>0</v>
      </c>
      <c r="M268" s="42">
        <f t="shared" si="831"/>
        <v>0</v>
      </c>
      <c r="N268" s="42">
        <f t="shared" si="832"/>
        <v>0</v>
      </c>
      <c r="O268" s="42">
        <f t="shared" si="833"/>
        <v>0</v>
      </c>
      <c r="P268" s="42">
        <f t="shared" si="834"/>
        <v>0</v>
      </c>
      <c r="S268" s="26" t="s">
        <v>61</v>
      </c>
      <c r="T268" s="26">
        <v>2.0</v>
      </c>
      <c r="U268" s="42">
        <v>4.0</v>
      </c>
      <c r="V268" s="42">
        <v>6.0</v>
      </c>
      <c r="W268" s="44">
        <v>5.0</v>
      </c>
      <c r="X268" s="44">
        <v>0.0</v>
      </c>
      <c r="Y268" s="44">
        <v>1.0</v>
      </c>
      <c r="Z268" s="44">
        <v>0.0</v>
      </c>
      <c r="AA268" s="44">
        <v>4.0</v>
      </c>
      <c r="AB268" s="44">
        <v>3.0</v>
      </c>
      <c r="AC268" s="30">
        <f t="shared" si="835"/>
        <v>12</v>
      </c>
      <c r="AD268" s="30">
        <f t="shared" si="836"/>
        <v>6</v>
      </c>
      <c r="AE268" s="30">
        <f t="shared" si="837"/>
        <v>7</v>
      </c>
      <c r="AF268" s="30">
        <f t="shared" si="838"/>
        <v>25</v>
      </c>
      <c r="AG268" s="4" t="str">
        <f t="shared" si="839"/>
        <v>L2 - Above Average</v>
      </c>
      <c r="AH268" s="4" t="str">
        <f t="shared" si="840"/>
        <v>L3 - Exceptional</v>
      </c>
      <c r="AI268" s="4" t="str">
        <f t="shared" si="841"/>
        <v>L2 - Above Average</v>
      </c>
      <c r="AJ268" s="4" t="str">
        <f t="shared" si="842"/>
        <v>L3 - Exceptional</v>
      </c>
      <c r="AK268" s="4" t="str">
        <f t="shared" si="843"/>
        <v>Outstanding verbal skills! Your ability to understand, interpret, and express ideas through words is exceptional. Keep pushing the limits to master even more advanced language tasks.</v>
      </c>
      <c r="AL268" s="4" t="str">
        <f t="shared" ref="AL268:AM268" si="849">SWITCH(AI268,"L1 -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8" s="4" t="str">
        <f t="shared" si="849"/>
        <v>Excellent work! You have shown exceptional aptitude in quantitative reasoning, tackling problems with ease and accuracy. Keep up the great work, and challenge yourself further to stay ahead.</v>
      </c>
      <c r="AN268" s="4" t="str">
        <f t="shared" si="845"/>
        <v>You have a strong foundation and are performing well across all categories. Keep up the great work and aim for continuous improvement to achieve even higher levels of performance.</v>
      </c>
      <c r="AO268" s="44" t="s">
        <v>815</v>
      </c>
      <c r="AP268" s="44">
        <v>7.0</v>
      </c>
      <c r="AQ268" s="44">
        <v>10.0</v>
      </c>
      <c r="AR268" s="44">
        <v>10.0</v>
      </c>
      <c r="AS268" s="44">
        <v>10.0</v>
      </c>
      <c r="AT268" s="44">
        <v>37.0</v>
      </c>
      <c r="AU268" s="44">
        <v>9.25</v>
      </c>
      <c r="AV268" s="31" t="str">
        <f t="shared" si="806"/>
        <v>L1 - MAANG</v>
      </c>
      <c r="AW268" s="32" t="str">
        <f t="shared" si="14"/>
        <v>L1</v>
      </c>
      <c r="AX268" s="32" t="str">
        <f t="shared" si="15"/>
        <v>MAANG</v>
      </c>
      <c r="AY268" s="26" t="str">
        <f t="shared" si="807"/>
        <v>Top-tier companies like MAANG and high-performing teams in GCCs. </v>
      </c>
      <c r="AZ268" s="26" t="str">
        <f t="shared" si="808"/>
        <v>Your advanced knowledge makes you ideal for roles like Software Engineer, Algorithm Developer, or Data Scientist in challenging, high-impact environments.</v>
      </c>
      <c r="BA268" s="45">
        <v>0.0</v>
      </c>
      <c r="BB268" s="46">
        <v>0.0</v>
      </c>
      <c r="BC268" s="47">
        <v>0.0</v>
      </c>
      <c r="BD268" s="48">
        <v>0.0</v>
      </c>
      <c r="BE268" s="37">
        <f t="shared" si="16"/>
        <v>0</v>
      </c>
      <c r="BF268" s="44">
        <v>0.0</v>
      </c>
      <c r="BG268" s="29" t="str">
        <f t="shared" si="828"/>
        <v>Level 1</v>
      </c>
      <c r="BH268"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69">
      <c r="A269" s="27" t="s">
        <v>816</v>
      </c>
      <c r="B269" s="28" t="str">
        <f t="shared" si="2"/>
        <v>MAHANTESH</v>
      </c>
      <c r="C269" s="41" t="s">
        <v>817</v>
      </c>
      <c r="D269" s="29" t="b">
        <v>0</v>
      </c>
      <c r="E269" s="26" t="b">
        <v>1</v>
      </c>
      <c r="F269" s="26" t="b">
        <v>1</v>
      </c>
      <c r="G269" s="29">
        <v>0.0</v>
      </c>
      <c r="S269" s="26" t="s">
        <v>61</v>
      </c>
      <c r="T269" s="26">
        <v>0.0</v>
      </c>
      <c r="U269" s="42">
        <v>2.0</v>
      </c>
      <c r="V269" s="42">
        <v>0.0</v>
      </c>
      <c r="W269" s="44">
        <v>4.0</v>
      </c>
      <c r="X269" s="44">
        <v>0.0</v>
      </c>
      <c r="Y269" s="44">
        <v>1.0</v>
      </c>
      <c r="Z269" s="44">
        <v>0.0</v>
      </c>
      <c r="AA269" s="44">
        <v>4.0</v>
      </c>
      <c r="AB269" s="44">
        <v>0.0</v>
      </c>
      <c r="AC269" s="30">
        <f t="shared" si="835"/>
        <v>2</v>
      </c>
      <c r="AD269" s="30">
        <f t="shared" si="836"/>
        <v>5</v>
      </c>
      <c r="AE269" s="30">
        <f t="shared" si="837"/>
        <v>4</v>
      </c>
      <c r="AF269" s="30">
        <f t="shared" si="838"/>
        <v>11</v>
      </c>
      <c r="AG269" s="4" t="str">
        <f t="shared" si="839"/>
        <v>L2 - Above Average</v>
      </c>
      <c r="AH269" s="4" t="str">
        <f t="shared" si="840"/>
        <v>L1 - Below Average</v>
      </c>
      <c r="AI269" s="4" t="str">
        <f t="shared" si="841"/>
        <v>L1 - Below Average</v>
      </c>
      <c r="AJ269" s="4" t="str">
        <f t="shared" si="842"/>
        <v>L1 - Below Average</v>
      </c>
      <c r="AK269" s="4" t="str">
        <f t="shared" si="843"/>
        <v>Your verbal skills are on the right track, but some areas may need extra attention. With focused practice, you can improve your vocabulary, comprehension, and communication skills.</v>
      </c>
      <c r="AL269" s="4" t="str">
        <f t="shared" ref="AL269:AM269" si="850">SWITCH(AI269,"L1 -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69" s="4" t="str">
        <f t="shared" si="850"/>
        <v>Your performance indicates that there’s room for improvement in understanding and applying quantitative concepts. With more practice, you can strengthen your skills in this area.</v>
      </c>
      <c r="AN269" s="4" t="str">
        <f t="shared" si="845"/>
        <v>You have a strong foundation and are performing well across all categories. Keep up the great work and aim for continuous improvement to achieve even higher levels of performance.</v>
      </c>
      <c r="AO269" s="44" t="s">
        <v>818</v>
      </c>
      <c r="AP269" s="44">
        <v>5.0</v>
      </c>
      <c r="AQ269" s="44">
        <v>10.0</v>
      </c>
      <c r="AR269" s="44">
        <v>4.0</v>
      </c>
      <c r="AS269" s="44">
        <v>4.0</v>
      </c>
      <c r="AT269" s="44">
        <v>23.0</v>
      </c>
      <c r="AU269" s="44">
        <v>5.75</v>
      </c>
      <c r="AV269" s="31" t="str">
        <f t="shared" si="806"/>
        <v>L2 - GCC</v>
      </c>
      <c r="AW269" s="32" t="str">
        <f t="shared" si="14"/>
        <v>L2</v>
      </c>
      <c r="AX269" s="32" t="str">
        <f t="shared" si="15"/>
        <v>GCC</v>
      </c>
      <c r="AY269" s="26" t="str">
        <f t="shared" si="807"/>
        <v>Roles in GCCs, GSIs or mid-tier product companies.</v>
      </c>
      <c r="AZ269" s="26" t="str">
        <f t="shared" si="808"/>
        <v>Your solid understanding of algorithms and data structures fits roles like Backend Developer or Application Engineer.</v>
      </c>
      <c r="BA269" s="45">
        <v>0.0</v>
      </c>
      <c r="BB269" s="46">
        <v>0.0</v>
      </c>
      <c r="BC269" s="47">
        <v>0.0</v>
      </c>
      <c r="BD269" s="48">
        <v>0.0</v>
      </c>
      <c r="BE269" s="37">
        <f t="shared" si="16"/>
        <v>0</v>
      </c>
      <c r="BF269" s="44">
        <v>0.0</v>
      </c>
      <c r="BG269" s="29" t="str">
        <f t="shared" si="828"/>
        <v>Level 1</v>
      </c>
      <c r="BH269"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0">
      <c r="A270" s="27" t="s">
        <v>819</v>
      </c>
      <c r="B270" s="28" t="str">
        <f t="shared" si="2"/>
        <v>MAHENDRA REDDY T </v>
      </c>
      <c r="C270" s="41" t="s">
        <v>820</v>
      </c>
      <c r="D270" s="29" t="b">
        <v>0</v>
      </c>
      <c r="E270" s="26" t="b">
        <v>1</v>
      </c>
      <c r="F270" s="26" t="b">
        <v>1</v>
      </c>
      <c r="G270" s="29">
        <v>2.0</v>
      </c>
      <c r="L270" s="42">
        <f t="shared" ref="L270:L271" si="852">SUM(H270:K270)</f>
        <v>0</v>
      </c>
      <c r="M270" s="42">
        <f t="shared" ref="M270:M271" si="853">IFERROR(ROUND((H270/L270)*100, 0), 0)
</f>
        <v>0</v>
      </c>
      <c r="N270" s="42">
        <f t="shared" ref="N270:N271" si="854">IFERROR(ROUND((I270/L270)*100, 0), 0)
</f>
        <v>0</v>
      </c>
      <c r="O270" s="42">
        <f t="shared" ref="O270:O271" si="855">IFERROR(ROUND((J270/L270)*100, 0), 0)
</f>
        <v>0</v>
      </c>
      <c r="P270" s="42">
        <f t="shared" ref="P270:P271" si="856">IFERROR(ROUND((J270/L270)*100, 0), 0)
</f>
        <v>0</v>
      </c>
      <c r="S270" s="26" t="s">
        <v>61</v>
      </c>
      <c r="T270" s="26">
        <v>2.0</v>
      </c>
      <c r="U270" s="42">
        <v>4.0</v>
      </c>
      <c r="V270" s="42">
        <v>0.0</v>
      </c>
      <c r="W270" s="44">
        <v>2.0</v>
      </c>
      <c r="X270" s="44">
        <v>0.0</v>
      </c>
      <c r="Y270" s="44">
        <v>1.0</v>
      </c>
      <c r="Z270" s="44">
        <v>0.0</v>
      </c>
      <c r="AA270" s="44">
        <v>4.0</v>
      </c>
      <c r="AB270" s="44">
        <v>3.0</v>
      </c>
      <c r="AC270" s="30">
        <f t="shared" si="835"/>
        <v>6</v>
      </c>
      <c r="AD270" s="30">
        <f t="shared" si="836"/>
        <v>3</v>
      </c>
      <c r="AE270" s="30">
        <f t="shared" si="837"/>
        <v>7</v>
      </c>
      <c r="AF270" s="30">
        <f t="shared" si="838"/>
        <v>16</v>
      </c>
      <c r="AG270" s="4" t="str">
        <f t="shared" si="839"/>
        <v>L2 - Above Average</v>
      </c>
      <c r="AH270" s="4" t="str">
        <f t="shared" si="840"/>
        <v>L2 - Above Average</v>
      </c>
      <c r="AI270" s="4" t="str">
        <f t="shared" si="841"/>
        <v>L1 - Below Average</v>
      </c>
      <c r="AJ270" s="4" t="str">
        <f t="shared" si="842"/>
        <v>L3 - Exceptional</v>
      </c>
      <c r="AK270" s="4" t="str">
        <f t="shared" si="843"/>
        <v>You’ve displayed strong verbal reasoning abilities, understanding complex texts and articulating ideas clearly. Continue to expand your vocabulary and comprehension to stay sharp.</v>
      </c>
      <c r="AL270" s="4" t="str">
        <f t="shared" ref="AL270:AM270" si="851">SWITCH(AI270,"L1 -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70" s="4" t="str">
        <f t="shared" si="851"/>
        <v>Excellent work! You have shown exceptional aptitude in quantitative reasoning, tackling problems with ease and accuracy. Keep up the great work, and challenge yourself further to stay ahead.</v>
      </c>
      <c r="AN270" s="4" t="str">
        <f t="shared" si="845"/>
        <v>You have a strong foundation and are performing well across all categories. Keep up the great work and aim for continuous improvement to achieve even higher levels of performance.</v>
      </c>
      <c r="AO270" s="44" t="s">
        <v>821</v>
      </c>
      <c r="AP270" s="44">
        <v>5.0</v>
      </c>
      <c r="AQ270" s="44">
        <v>7.0</v>
      </c>
      <c r="AR270" s="44">
        <v>6.0</v>
      </c>
      <c r="AS270" s="44">
        <v>3.0</v>
      </c>
      <c r="AT270" s="44">
        <v>21.0</v>
      </c>
      <c r="AU270" s="44">
        <v>5.25</v>
      </c>
      <c r="AV270" s="31" t="str">
        <f t="shared" si="806"/>
        <v>L2 - GCC</v>
      </c>
      <c r="AW270" s="32" t="str">
        <f t="shared" si="14"/>
        <v>L2</v>
      </c>
      <c r="AX270" s="32" t="str">
        <f t="shared" si="15"/>
        <v>GCC</v>
      </c>
      <c r="AY270" s="26" t="str">
        <f t="shared" si="807"/>
        <v>Roles in GCCs, GSIs or mid-tier product companies.</v>
      </c>
      <c r="AZ270" s="26" t="str">
        <f t="shared" si="808"/>
        <v>Your solid understanding of algorithms and data structures fits roles like Backend Developer or Application Engineer.</v>
      </c>
      <c r="BA270" s="45">
        <v>0.0</v>
      </c>
      <c r="BB270" s="46">
        <v>0.0</v>
      </c>
      <c r="BC270" s="47">
        <v>0.0</v>
      </c>
      <c r="BD270" s="48">
        <v>0.0</v>
      </c>
      <c r="BE270" s="37">
        <f t="shared" si="16"/>
        <v>0</v>
      </c>
      <c r="BF270" s="44">
        <v>0.0</v>
      </c>
      <c r="BG270" s="29" t="str">
        <f t="shared" si="828"/>
        <v>Level 1</v>
      </c>
      <c r="BH270" s="29" t="str">
        <f t="shared" si="8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1">
      <c r="A271" s="27" t="s">
        <v>822</v>
      </c>
      <c r="B271" s="65" t="str">
        <f t="shared" si="2"/>
        <v>MOUNA.BM</v>
      </c>
      <c r="C271" s="66" t="s">
        <v>823</v>
      </c>
      <c r="D271" s="29" t="b">
        <v>0</v>
      </c>
      <c r="E271" s="26" t="b">
        <v>1</v>
      </c>
      <c r="F271" s="29" t="b">
        <v>0</v>
      </c>
      <c r="G271" s="29">
        <v>3.0</v>
      </c>
      <c r="L271" s="42">
        <f t="shared" si="852"/>
        <v>0</v>
      </c>
      <c r="M271" s="42">
        <f t="shared" si="853"/>
        <v>0</v>
      </c>
      <c r="N271" s="42">
        <f t="shared" si="854"/>
        <v>0</v>
      </c>
      <c r="O271" s="42">
        <f t="shared" si="855"/>
        <v>0</v>
      </c>
      <c r="P271" s="42">
        <f t="shared" si="856"/>
        <v>0</v>
      </c>
      <c r="S271" s="26" t="s">
        <v>61</v>
      </c>
      <c r="T271" s="26">
        <v>3.0</v>
      </c>
      <c r="U271" s="42">
        <v>6.0</v>
      </c>
      <c r="V271" s="42">
        <v>6.0</v>
      </c>
      <c r="W271" s="44">
        <v>2.0</v>
      </c>
      <c r="X271" s="44">
        <v>2.0</v>
      </c>
      <c r="Y271" s="44">
        <v>3.0</v>
      </c>
      <c r="Z271" s="44">
        <v>0.0</v>
      </c>
      <c r="AA271" s="44">
        <v>2.0</v>
      </c>
      <c r="AB271" s="44">
        <v>6.0</v>
      </c>
      <c r="AC271" s="30">
        <f t="shared" si="835"/>
        <v>15</v>
      </c>
      <c r="AD271" s="30">
        <f t="shared" si="836"/>
        <v>7</v>
      </c>
      <c r="AE271" s="30">
        <f t="shared" si="837"/>
        <v>8</v>
      </c>
      <c r="AF271" s="30">
        <f t="shared" si="838"/>
        <v>30</v>
      </c>
      <c r="AG271" s="4" t="str">
        <f t="shared" si="839"/>
        <v>L3 - Exceptional</v>
      </c>
      <c r="AH271" s="4" t="str">
        <f t="shared" si="840"/>
        <v>L3 - Exceptional</v>
      </c>
      <c r="AI271" s="4" t="str">
        <f t="shared" si="841"/>
        <v>L2 - Above Average</v>
      </c>
      <c r="AJ271" s="4" t="str">
        <f t="shared" si="842"/>
        <v>L3 - Exceptional</v>
      </c>
      <c r="AK271" s="4" t="str">
        <f t="shared" si="843"/>
        <v>Outstanding verbal skills! Your ability to understand, interpret, and express ideas through words is exceptional. Keep pushing the limits to master even more advanced language tasks.</v>
      </c>
      <c r="AL271" s="4" t="str">
        <f t="shared" ref="AL271:AM271" si="857">SWITCH(AI271,"L1 -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71" s="4" t="str">
        <f t="shared" si="857"/>
        <v>Excellent work! You have shown exceptional aptitude in quantitative reasoning, tackling problems with ease and accuracy. Keep up the great work, and challenge yourself further to stay ahead.</v>
      </c>
      <c r="AN271" s="4" t="str">
        <f t="shared" si="845"/>
        <v>Your aptitude is exceptional across all categories! You are excelling and have the potential to perform at the highest levels. Keep challenging yourself, and consider exploring more advanced materials to maintain your performance.</v>
      </c>
      <c r="AO271" s="4"/>
      <c r="AP271" s="4"/>
      <c r="AQ271" s="4"/>
      <c r="AR271" s="4"/>
      <c r="AS271" s="4"/>
      <c r="AT271" s="4"/>
      <c r="AU271" s="4"/>
      <c r="AV271" s="59"/>
      <c r="AW271" s="32" t="str">
        <f t="shared" si="14"/>
        <v>-</v>
      </c>
      <c r="AX271" s="32" t="str">
        <f t="shared" si="15"/>
        <v>-</v>
      </c>
      <c r="AY271" s="4"/>
      <c r="AZ271" s="4"/>
      <c r="BA271" s="60"/>
      <c r="BB271" s="61"/>
      <c r="BC271" s="62"/>
      <c r="BD271" s="48">
        <v>0.0</v>
      </c>
      <c r="BE271" s="37">
        <f t="shared" si="16"/>
        <v>0</v>
      </c>
      <c r="BF271" s="4"/>
      <c r="BG271" s="4"/>
      <c r="BH271" s="4"/>
    </row>
    <row r="272">
      <c r="A272" s="27" t="s">
        <v>824</v>
      </c>
      <c r="B272" s="28" t="str">
        <f t="shared" si="2"/>
        <v>MANOJ D M </v>
      </c>
      <c r="C272" s="41" t="s">
        <v>825</v>
      </c>
      <c r="D272" s="29" t="b">
        <v>0</v>
      </c>
      <c r="E272" s="26" t="b">
        <v>1</v>
      </c>
      <c r="F272" s="26" t="b">
        <v>1</v>
      </c>
      <c r="G272" s="29">
        <v>0.0</v>
      </c>
      <c r="S272" s="26" t="s">
        <v>61</v>
      </c>
      <c r="T272" s="26">
        <v>0.0</v>
      </c>
      <c r="U272" s="42">
        <v>4.0</v>
      </c>
      <c r="V272" s="42">
        <v>5.0</v>
      </c>
      <c r="W272" s="44">
        <v>1.0</v>
      </c>
      <c r="X272" s="44">
        <v>0.0</v>
      </c>
      <c r="Y272" s="44">
        <v>0.0</v>
      </c>
      <c r="Z272" s="44">
        <v>0.0</v>
      </c>
      <c r="AA272" s="44">
        <v>0.0</v>
      </c>
      <c r="AB272" s="44">
        <v>0.0</v>
      </c>
      <c r="AC272" s="30">
        <f t="shared" si="835"/>
        <v>9</v>
      </c>
      <c r="AD272" s="30">
        <f t="shared" si="836"/>
        <v>1</v>
      </c>
      <c r="AE272" s="30">
        <f t="shared" si="837"/>
        <v>0</v>
      </c>
      <c r="AF272" s="30">
        <f t="shared" si="838"/>
        <v>10</v>
      </c>
      <c r="AG272" s="4" t="str">
        <f t="shared" si="839"/>
        <v>L2 - Above Average</v>
      </c>
      <c r="AH272" s="4" t="str">
        <f t="shared" si="840"/>
        <v>L2 - Above Average</v>
      </c>
      <c r="AI272" s="4" t="str">
        <f t="shared" si="841"/>
        <v>L1 - Below Average</v>
      </c>
      <c r="AJ272" s="4" t="str">
        <f t="shared" si="842"/>
        <v>L1 - Below Average</v>
      </c>
      <c r="AK272" s="4" t="str">
        <f t="shared" si="843"/>
        <v>You’ve displayed strong verbal reasoning abilities, understanding complex texts and articulating ideas clearly. Continue to expand your vocabulary and comprehension to stay sharp.</v>
      </c>
      <c r="AL272" s="4" t="str">
        <f t="shared" ref="AL272:AM272" si="858">SWITCH(AI272,"L1 -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72" s="4" t="str">
        <f t="shared" si="858"/>
        <v>Your performance indicates that there’s room for improvement in understanding and applying quantitative concepts. With more practice, you can strengthen your skills in this area.</v>
      </c>
      <c r="AN272" s="4" t="str">
        <f t="shared" si="845"/>
        <v>You have a strong foundation and are performing well across all categories. Keep up the great work and aim for continuous improvement to achieve even higher levels of performance.</v>
      </c>
      <c r="AO272" s="44" t="s">
        <v>826</v>
      </c>
      <c r="AP272" s="44">
        <v>6.0</v>
      </c>
      <c r="AQ272" s="44">
        <v>7.0</v>
      </c>
      <c r="AR272" s="44">
        <v>2.0</v>
      </c>
      <c r="AS272" s="44">
        <v>7.0</v>
      </c>
      <c r="AT272" s="44">
        <v>22.0</v>
      </c>
      <c r="AU272" s="44">
        <v>5.5</v>
      </c>
      <c r="AV272" s="31" t="str">
        <f t="shared" ref="AV272:AV281" si="860">IF(AU272&lt;=1, "L4 - Basics", IF(AU272&lt;=3, "L3 - GSI", IF(AU272&lt;=6, "L2 - GCC", "L1 - MAANG")))</f>
        <v>L2 - GCC</v>
      </c>
      <c r="AW272" s="32" t="str">
        <f t="shared" si="14"/>
        <v>L2</v>
      </c>
      <c r="AX272" s="32" t="str">
        <f t="shared" si="15"/>
        <v>GCC</v>
      </c>
      <c r="AY272" s="26" t="str">
        <f t="shared" ref="AY272:AY281" si="861">SWITCH(AV272,"L1 -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272" s="26" t="str">
        <f t="shared" ref="AZ272:AZ281" si="862">SWITCH(AV272,"L1 -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272" s="45">
        <v>0.0</v>
      </c>
      <c r="BB272" s="46">
        <v>0.0</v>
      </c>
      <c r="BC272" s="47">
        <v>0.0</v>
      </c>
      <c r="BD272" s="48">
        <v>0.0</v>
      </c>
      <c r="BE272" s="37">
        <f t="shared" si="16"/>
        <v>0</v>
      </c>
      <c r="BF272" s="44">
        <v>0.0</v>
      </c>
      <c r="BG272" s="29" t="str">
        <f>if(BF272&lt;=6,"Level 1", if(AR271&lt;=22,"Level 2",IF(AR271&lt;=43,"Level 3","Level 4")))</f>
        <v>Level 1</v>
      </c>
      <c r="BH272" s="29" t="str">
        <f t="shared" ref="BH272:BH281" si="863">SWITCH(BG272,"Level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3">
      <c r="A273" s="27" t="s">
        <v>827</v>
      </c>
      <c r="B273" s="28" t="str">
        <f t="shared" si="2"/>
        <v>MONISHA RANI S</v>
      </c>
      <c r="C273" s="41" t="s">
        <v>828</v>
      </c>
      <c r="D273" s="29" t="b">
        <v>0</v>
      </c>
      <c r="E273" s="26" t="b">
        <v>1</v>
      </c>
      <c r="F273" s="26" t="b">
        <v>1</v>
      </c>
      <c r="G273" s="29">
        <v>3.0</v>
      </c>
      <c r="L273" s="42">
        <f t="shared" ref="L273:L274" si="864">SUM(H273:K273)</f>
        <v>0</v>
      </c>
      <c r="M273" s="42">
        <f t="shared" ref="M273:M274" si="865">IFERROR(ROUND((H273/L273)*100, 0), 0)
</f>
        <v>0</v>
      </c>
      <c r="N273" s="42">
        <f t="shared" ref="N273:N274" si="866">IFERROR(ROUND((I273/L273)*100, 0), 0)
</f>
        <v>0</v>
      </c>
      <c r="O273" s="42">
        <f t="shared" ref="O273:O274" si="867">IFERROR(ROUND((J273/L273)*100, 0), 0)
</f>
        <v>0</v>
      </c>
      <c r="P273" s="42">
        <f t="shared" ref="P273:P274" si="868">IFERROR(ROUND((J273/L273)*100, 0), 0)
</f>
        <v>0</v>
      </c>
      <c r="S273" s="26" t="s">
        <v>61</v>
      </c>
      <c r="T273" s="26">
        <v>3.0</v>
      </c>
      <c r="U273" s="42">
        <v>4.0</v>
      </c>
      <c r="V273" s="42">
        <v>3.0</v>
      </c>
      <c r="W273" s="44">
        <v>5.0</v>
      </c>
      <c r="X273" s="44">
        <v>2.0</v>
      </c>
      <c r="Y273" s="44">
        <v>0.0</v>
      </c>
      <c r="Z273" s="44">
        <v>0.0</v>
      </c>
      <c r="AA273" s="44">
        <v>4.0</v>
      </c>
      <c r="AB273" s="44">
        <v>0.0</v>
      </c>
      <c r="AC273" s="30">
        <f t="shared" si="835"/>
        <v>10</v>
      </c>
      <c r="AD273" s="30">
        <f t="shared" si="836"/>
        <v>7</v>
      </c>
      <c r="AE273" s="30">
        <f t="shared" si="837"/>
        <v>4</v>
      </c>
      <c r="AF273" s="30">
        <f t="shared" si="838"/>
        <v>21</v>
      </c>
      <c r="AG273" s="4" t="str">
        <f t="shared" si="839"/>
        <v>L2 - Above Average</v>
      </c>
      <c r="AH273" s="4" t="str">
        <f t="shared" si="840"/>
        <v>L2 - Above Average</v>
      </c>
      <c r="AI273" s="4" t="str">
        <f t="shared" si="841"/>
        <v>L2 - Above Average</v>
      </c>
      <c r="AJ273" s="4" t="str">
        <f t="shared" si="842"/>
        <v>L1 - Below Average</v>
      </c>
      <c r="AK273" s="4" t="str">
        <f t="shared" si="843"/>
        <v>You’ve displayed strong verbal reasoning abilities, understanding complex texts and articulating ideas clearly. Continue to expand your vocabulary and comprehension to stay sharp.</v>
      </c>
      <c r="AL273" s="4" t="str">
        <f t="shared" ref="AL273:AM273" si="859">SWITCH(AI273,"L1 -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73" s="4" t="str">
        <f t="shared" si="859"/>
        <v>Your performance indicates that there’s room for improvement in understanding and applying quantitative concepts. With more practice, you can strengthen your skills in this area.</v>
      </c>
      <c r="AN273" s="4" t="str">
        <f t="shared" si="845"/>
        <v>You have a strong foundation and are performing well across all categories. Keep up the great work and aim for continuous improvement to achieve even higher levels of performance.</v>
      </c>
      <c r="AO273" s="44" t="s">
        <v>829</v>
      </c>
      <c r="AP273" s="44">
        <v>7.0</v>
      </c>
      <c r="AQ273" s="44">
        <v>6.0</v>
      </c>
      <c r="AR273" s="44">
        <v>8.0</v>
      </c>
      <c r="AS273" s="44">
        <v>4.0</v>
      </c>
      <c r="AT273" s="44">
        <v>25.0</v>
      </c>
      <c r="AU273" s="44">
        <v>6.25</v>
      </c>
      <c r="AV273" s="31" t="str">
        <f t="shared" si="860"/>
        <v>L1 - MAANG</v>
      </c>
      <c r="AW273" s="32" t="str">
        <f t="shared" si="14"/>
        <v>L1</v>
      </c>
      <c r="AX273" s="32" t="str">
        <f t="shared" si="15"/>
        <v>MAANG</v>
      </c>
      <c r="AY273" s="26" t="str">
        <f t="shared" si="861"/>
        <v>Top-tier companies like MAANG and high-performing teams in GCCs. </v>
      </c>
      <c r="AZ273" s="26" t="str">
        <f t="shared" si="862"/>
        <v>Your advanced knowledge makes you ideal for roles like Software Engineer, Algorithm Developer, or Data Scientist in challenging, high-impact environments.</v>
      </c>
      <c r="BA273" s="45">
        <v>0.0</v>
      </c>
      <c r="BB273" s="46">
        <v>0.0</v>
      </c>
      <c r="BC273" s="47">
        <v>0.0</v>
      </c>
      <c r="BD273" s="48">
        <v>0.0</v>
      </c>
      <c r="BE273" s="37">
        <f t="shared" si="16"/>
        <v>0</v>
      </c>
      <c r="BF273" s="44">
        <v>0.0</v>
      </c>
      <c r="BG273" s="29" t="str">
        <f>if(BF273&lt;=6,"Level 1", if(#REF!&lt;=22,"Level 2",IF(#REF!&lt;=43,"Level 3","Level 4")))</f>
        <v>Level 1</v>
      </c>
      <c r="BH273"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4">
      <c r="A274" s="27" t="s">
        <v>830</v>
      </c>
      <c r="B274" s="28" t="str">
        <f t="shared" si="2"/>
        <v>NANDISH PATEL YJ</v>
      </c>
      <c r="C274" s="41" t="s">
        <v>831</v>
      </c>
      <c r="D274" s="29" t="b">
        <v>0</v>
      </c>
      <c r="E274" s="26" t="b">
        <v>1</v>
      </c>
      <c r="F274" s="26" t="b">
        <v>1</v>
      </c>
      <c r="G274" s="29">
        <v>3.0</v>
      </c>
      <c r="L274" s="42">
        <f t="shared" si="864"/>
        <v>0</v>
      </c>
      <c r="M274" s="42">
        <f t="shared" si="865"/>
        <v>0</v>
      </c>
      <c r="N274" s="42">
        <f t="shared" si="866"/>
        <v>0</v>
      </c>
      <c r="O274" s="42">
        <f t="shared" si="867"/>
        <v>0</v>
      </c>
      <c r="P274" s="42">
        <f t="shared" si="868"/>
        <v>0</v>
      </c>
      <c r="S274" s="26" t="s">
        <v>61</v>
      </c>
      <c r="T274" s="26">
        <v>3.0</v>
      </c>
      <c r="U274" s="42">
        <v>6.0</v>
      </c>
      <c r="V274" s="42">
        <v>3.0</v>
      </c>
      <c r="W274" s="44">
        <v>3.0</v>
      </c>
      <c r="X274" s="44">
        <v>0.0</v>
      </c>
      <c r="Y274" s="44">
        <v>4.0</v>
      </c>
      <c r="Z274" s="44">
        <v>0.0</v>
      </c>
      <c r="AA274" s="44">
        <v>4.0</v>
      </c>
      <c r="AB274" s="44">
        <v>0.0</v>
      </c>
      <c r="AC274" s="30">
        <f t="shared" si="835"/>
        <v>12</v>
      </c>
      <c r="AD274" s="30">
        <f t="shared" si="836"/>
        <v>7</v>
      </c>
      <c r="AE274" s="30">
        <f t="shared" si="837"/>
        <v>4</v>
      </c>
      <c r="AF274" s="30">
        <f t="shared" si="838"/>
        <v>23</v>
      </c>
      <c r="AG274" s="4" t="str">
        <f t="shared" si="839"/>
        <v>L2 - Above Average</v>
      </c>
      <c r="AH274" s="4" t="str">
        <f t="shared" si="840"/>
        <v>L3 - Exceptional</v>
      </c>
      <c r="AI274" s="4" t="str">
        <f t="shared" si="841"/>
        <v>L2 - Above Average</v>
      </c>
      <c r="AJ274" s="4" t="str">
        <f t="shared" si="842"/>
        <v>L1 - Below Average</v>
      </c>
      <c r="AK274" s="4" t="str">
        <f t="shared" si="843"/>
        <v>Outstanding verbal skills! Your ability to understand, interpret, and express ideas through words is exceptional. Keep pushing the limits to master even more advanced language tasks.</v>
      </c>
      <c r="AL274" s="4" t="str">
        <f t="shared" ref="AL274:AM274" si="869">SWITCH(AI274,"L1 -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74" s="4" t="str">
        <f t="shared" si="869"/>
        <v>Your performance indicates that there’s room for improvement in understanding and applying quantitative concepts. With more practice, you can strengthen your skills in this area.</v>
      </c>
      <c r="AN274" s="4" t="str">
        <f t="shared" si="845"/>
        <v>You have a strong foundation and are performing well across all categories. Keep up the great work and aim for continuous improvement to achieve even higher levels of performance.</v>
      </c>
      <c r="AO274" s="44" t="s">
        <v>832</v>
      </c>
      <c r="AP274" s="44">
        <v>10.0</v>
      </c>
      <c r="AQ274" s="44">
        <v>10.0</v>
      </c>
      <c r="AR274" s="44">
        <v>10.0</v>
      </c>
      <c r="AS274" s="44">
        <v>4.0</v>
      </c>
      <c r="AT274" s="44">
        <v>34.0</v>
      </c>
      <c r="AU274" s="44">
        <v>8.5</v>
      </c>
      <c r="AV274" s="31" t="str">
        <f t="shared" si="860"/>
        <v>L1 - MAANG</v>
      </c>
      <c r="AW274" s="32" t="str">
        <f t="shared" si="14"/>
        <v>L1</v>
      </c>
      <c r="AX274" s="32" t="str">
        <f t="shared" si="15"/>
        <v>MAANG</v>
      </c>
      <c r="AY274" s="26" t="str">
        <f t="shared" si="861"/>
        <v>Top-tier companies like MAANG and high-performing teams in GCCs. </v>
      </c>
      <c r="AZ274" s="26" t="str">
        <f t="shared" si="862"/>
        <v>Your advanced knowledge makes you ideal for roles like Software Engineer, Algorithm Developer, or Data Scientist in challenging, high-impact environments.</v>
      </c>
      <c r="BA274" s="45">
        <v>0.0</v>
      </c>
      <c r="BB274" s="46">
        <v>0.0</v>
      </c>
      <c r="BC274" s="47">
        <v>0.0</v>
      </c>
      <c r="BD274" s="48">
        <v>0.0</v>
      </c>
      <c r="BE274" s="37">
        <f t="shared" si="16"/>
        <v>0</v>
      </c>
      <c r="BF274" s="44">
        <v>0.0</v>
      </c>
      <c r="BG274" s="29" t="str">
        <f t="shared" ref="BG274:BG281" si="870">if(BF274&lt;=6,"Level 1", if(AR273&lt;=22,"Level 2",IF(AR273&lt;=43,"Level 3","Level 4")))</f>
        <v>Level 1</v>
      </c>
      <c r="BH274"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5">
      <c r="A275" s="57" t="s">
        <v>833</v>
      </c>
      <c r="B275" s="28" t="str">
        <f t="shared" si="2"/>
        <v>NIKITHA S</v>
      </c>
      <c r="C275" s="58" t="s">
        <v>834</v>
      </c>
      <c r="D275" s="29" t="b">
        <v>0</v>
      </c>
      <c r="E275" s="29" t="b">
        <v>0</v>
      </c>
      <c r="F275" s="26" t="b">
        <v>1</v>
      </c>
      <c r="AF275" s="30"/>
      <c r="AG275" s="4"/>
      <c r="AH275" s="4"/>
      <c r="AI275" s="4"/>
      <c r="AJ275" s="4"/>
      <c r="AK275" s="4"/>
      <c r="AL275" s="4"/>
      <c r="AM275" s="4"/>
      <c r="AN275" s="4"/>
      <c r="AO275" s="26" t="s">
        <v>835</v>
      </c>
      <c r="AP275" s="26">
        <v>10.0</v>
      </c>
      <c r="AQ275" s="26">
        <v>9.0</v>
      </c>
      <c r="AR275" s="26">
        <v>7.0</v>
      </c>
      <c r="AS275" s="26">
        <v>5.0</v>
      </c>
      <c r="AT275" s="26">
        <v>31.0</v>
      </c>
      <c r="AU275" s="26">
        <v>7.75</v>
      </c>
      <c r="AV275" s="31" t="str">
        <f t="shared" si="860"/>
        <v>L1 - MAANG</v>
      </c>
      <c r="AW275" s="32" t="str">
        <f t="shared" si="14"/>
        <v>L1</v>
      </c>
      <c r="AX275" s="32" t="str">
        <f t="shared" si="15"/>
        <v>MAANG</v>
      </c>
      <c r="AY275" s="26" t="str">
        <f t="shared" si="861"/>
        <v>Top-tier companies like MAANG and high-performing teams in GCCs. </v>
      </c>
      <c r="AZ275" s="26" t="str">
        <f t="shared" si="862"/>
        <v>Your advanced knowledge makes you ideal for roles like Software Engineer, Algorithm Developer, or Data Scientist in challenging, high-impact environments.</v>
      </c>
      <c r="BA275" s="38">
        <v>0.0</v>
      </c>
      <c r="BB275" s="39">
        <v>0.0</v>
      </c>
      <c r="BC275" s="40">
        <v>0.0</v>
      </c>
      <c r="BD275" s="36">
        <v>0.0</v>
      </c>
      <c r="BE275" s="37">
        <f t="shared" si="16"/>
        <v>0</v>
      </c>
      <c r="BF275" s="26">
        <v>0.0</v>
      </c>
      <c r="BG275" s="29" t="str">
        <f t="shared" si="870"/>
        <v>Level 1</v>
      </c>
      <c r="BH275"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6">
      <c r="A276" s="27" t="s">
        <v>836</v>
      </c>
      <c r="B276" s="28" t="str">
        <f t="shared" si="2"/>
        <v>NISHCHITHA B K</v>
      </c>
      <c r="C276" s="41" t="s">
        <v>837</v>
      </c>
      <c r="D276" s="29" t="b">
        <v>0</v>
      </c>
      <c r="E276" s="26" t="b">
        <v>1</v>
      </c>
      <c r="F276" s="26" t="b">
        <v>1</v>
      </c>
      <c r="G276" s="29">
        <v>3.0</v>
      </c>
      <c r="L276" s="42">
        <f>SUM(H276:K276)</f>
        <v>0</v>
      </c>
      <c r="M276" s="42">
        <f>IFERROR(ROUND((H276/L276)*100, 0), 0)
</f>
        <v>0</v>
      </c>
      <c r="N276" s="42">
        <f>IFERROR(ROUND((I276/L276)*100, 0), 0)
</f>
        <v>0</v>
      </c>
      <c r="O276" s="42">
        <f>IFERROR(ROUND((J276/L276)*100, 0), 0)
</f>
        <v>0</v>
      </c>
      <c r="P276" s="42">
        <f>IFERROR(ROUND((J276/L276)*100, 0), 0)
</f>
        <v>0</v>
      </c>
      <c r="S276" s="26" t="s">
        <v>61</v>
      </c>
      <c r="T276" s="26">
        <v>3.0</v>
      </c>
      <c r="U276" s="42">
        <v>6.0</v>
      </c>
      <c r="V276" s="42">
        <v>6.0</v>
      </c>
      <c r="W276" s="44">
        <v>3.0</v>
      </c>
      <c r="X276" s="44">
        <v>2.0</v>
      </c>
      <c r="Y276" s="44">
        <v>0.0</v>
      </c>
      <c r="Z276" s="44">
        <v>0.0</v>
      </c>
      <c r="AA276" s="44">
        <v>4.0</v>
      </c>
      <c r="AB276" s="44">
        <v>6.0</v>
      </c>
      <c r="AC276" s="30">
        <f>T276+U276+V276</f>
        <v>15</v>
      </c>
      <c r="AD276" s="30">
        <f>W276+X276+Y276</f>
        <v>5</v>
      </c>
      <c r="AE276" s="30">
        <f>Z276+AA276+AB276</f>
        <v>10</v>
      </c>
      <c r="AF276" s="30">
        <f>SUM(T276:AB276)</f>
        <v>30</v>
      </c>
      <c r="AG276" s="4" t="str">
        <f>IF(AF276&lt;=8, "L1 - Below Average", IF(AF276&lt;=26, "L2 - Above Average", IF(AF276&lt;=50, "L3 - Exceptional", "Out of Range")))</f>
        <v>L3 - Exceptional</v>
      </c>
      <c r="AH276" s="4" t="str">
        <f>IF((T276+U276+V276)&lt;=3, "L1 - Below Average", IF((T276+U276+V276)&lt;=11, "L2 - Above Average", IF((T276+U276+V276)&lt;=17, "L3 - Exceptional", "Out of Range")))</f>
        <v>L3 - Exceptional</v>
      </c>
      <c r="AI276" s="4" t="str">
        <f>IF((W276+X276+Y276)&lt;=5, "L1 - Below Average", IF((W276+X276+Y276)&lt;=9, "L2 - Above Average", IF((W276+X276+Y276)&lt;=15, "L3 - Exceptional", "Out of Range")))</f>
        <v>L1 - Below Average</v>
      </c>
      <c r="AJ276" s="4" t="str">
        <f>IF((Z276+AA276+AB276)&lt;=4, "L1 - Below Average", IF((Z276+AA276+AB276)&lt;=6, "L2 - Above Average", IF((Z276+AA276+AB276)&lt;=18, "L3 - Exceptional", "Out of Range")))</f>
        <v>L3 - Exceptional</v>
      </c>
      <c r="AK276" s="4" t="str">
        <f>SWITCH(AH276,"L1 -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76" s="4" t="str">
        <f t="shared" ref="AL276:AM276" si="871">SWITCH(AI276,"L1 -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76" s="4" t="str">
        <f t="shared" si="871"/>
        <v>Excellent work! You have shown exceptional aptitude in quantitative reasoning, tackling problems with ease and accuracy. Keep up the great work, and challenge yourself further to stay ahead.</v>
      </c>
      <c r="AN276" s="4" t="str">
        <f>SWITCH(AG276,"L1 -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276" s="44" t="s">
        <v>838</v>
      </c>
      <c r="AP276" s="44">
        <v>4.0</v>
      </c>
      <c r="AQ276" s="44">
        <v>2.0</v>
      </c>
      <c r="AR276" s="44">
        <v>1.0</v>
      </c>
      <c r="AS276" s="44">
        <v>5.0</v>
      </c>
      <c r="AT276" s="44">
        <v>12.0</v>
      </c>
      <c r="AU276" s="44">
        <v>3.0</v>
      </c>
      <c r="AV276" s="31" t="str">
        <f t="shared" si="860"/>
        <v>L3 - GSI</v>
      </c>
      <c r="AW276" s="32" t="str">
        <f t="shared" si="14"/>
        <v>L3</v>
      </c>
      <c r="AX276" s="32" t="str">
        <f t="shared" si="15"/>
        <v>GSI</v>
      </c>
      <c r="AY276" s="26" t="str">
        <f t="shared" si="861"/>
        <v>Entry-level roles in service-based companies or startups.</v>
      </c>
      <c r="AZ276" s="26" t="str">
        <f t="shared" si="862"/>
        <v>You currently fit roles such as Junior Developer, Support Engineer, or Test Engineer. Build on your fundamentals to grow into advanced positions.</v>
      </c>
      <c r="BA276" s="45">
        <v>0.0</v>
      </c>
      <c r="BB276" s="46">
        <v>0.0</v>
      </c>
      <c r="BC276" s="47">
        <v>0.0</v>
      </c>
      <c r="BD276" s="48">
        <v>0.0</v>
      </c>
      <c r="BE276" s="37">
        <f t="shared" si="16"/>
        <v>0</v>
      </c>
      <c r="BF276" s="44">
        <v>0.0</v>
      </c>
      <c r="BG276" s="29" t="str">
        <f t="shared" si="870"/>
        <v>Level 1</v>
      </c>
      <c r="BH276"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7">
      <c r="A277" s="57" t="s">
        <v>122</v>
      </c>
      <c r="B277" s="28" t="str">
        <f t="shared" si="2"/>
        <v>VARSHITHA N S</v>
      </c>
      <c r="C277" s="58" t="s">
        <v>839</v>
      </c>
      <c r="D277" s="29" t="b">
        <v>0</v>
      </c>
      <c r="E277" s="29" t="b">
        <v>0</v>
      </c>
      <c r="F277" s="26" t="b">
        <v>1</v>
      </c>
      <c r="AF277" s="30"/>
      <c r="AG277" s="4"/>
      <c r="AH277" s="4"/>
      <c r="AI277" s="4"/>
      <c r="AJ277" s="4"/>
      <c r="AK277" s="4"/>
      <c r="AL277" s="4"/>
      <c r="AM277" s="4"/>
      <c r="AN277" s="4"/>
      <c r="AO277" s="52" t="s">
        <v>124</v>
      </c>
      <c r="AP277" s="30">
        <v>0.0</v>
      </c>
      <c r="AQ277" s="30">
        <v>0.0</v>
      </c>
      <c r="AR277" s="30">
        <v>0.0</v>
      </c>
      <c r="AS277" s="30">
        <v>0.0</v>
      </c>
      <c r="AT277" s="30">
        <v>0.0</v>
      </c>
      <c r="AU277" s="30">
        <v>0.0</v>
      </c>
      <c r="AV277" s="31" t="str">
        <f t="shared" si="860"/>
        <v>L4 - Basics</v>
      </c>
      <c r="AW277" s="32" t="str">
        <f t="shared" si="14"/>
        <v>L4</v>
      </c>
      <c r="AX277" s="32" t="str">
        <f t="shared" si="15"/>
        <v>BASIC</v>
      </c>
      <c r="AY277" s="26" t="str">
        <f t="shared" si="861"/>
        <v>Technical support, manual testing, or internships.</v>
      </c>
      <c r="AZ277" s="26" t="str">
        <f t="shared" si="862"/>
        <v>Focus on improving syntax, debugging, and algorithms to advance your career.</v>
      </c>
      <c r="BA277" s="53">
        <v>0.0</v>
      </c>
      <c r="BB277" s="54">
        <v>0.0</v>
      </c>
      <c r="BC277" s="55">
        <v>0.0</v>
      </c>
      <c r="BD277" s="56">
        <v>0.0</v>
      </c>
      <c r="BE277" s="37">
        <f t="shared" si="16"/>
        <v>0</v>
      </c>
      <c r="BF277" s="30">
        <v>0.0</v>
      </c>
      <c r="BG277" s="29" t="str">
        <f t="shared" si="870"/>
        <v>Level 1</v>
      </c>
      <c r="BH277"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8">
      <c r="A278" s="27" t="s">
        <v>840</v>
      </c>
      <c r="B278" s="28" t="str">
        <f t="shared" si="2"/>
        <v>NITHIN GOWDA BA </v>
      </c>
      <c r="C278" s="41" t="s">
        <v>839</v>
      </c>
      <c r="D278" s="29" t="b">
        <v>0</v>
      </c>
      <c r="E278" s="26" t="b">
        <v>1</v>
      </c>
      <c r="F278" s="26" t="b">
        <v>1</v>
      </c>
      <c r="G278" s="29">
        <v>2.0</v>
      </c>
      <c r="L278" s="42">
        <f>SUM(H278:K278)</f>
        <v>0</v>
      </c>
      <c r="M278" s="42">
        <f>IFERROR(ROUND((H278/L278)*100, 0), 0)
</f>
        <v>0</v>
      </c>
      <c r="N278" s="42">
        <f>IFERROR(ROUND((I278/L278)*100, 0), 0)
</f>
        <v>0</v>
      </c>
      <c r="O278" s="42">
        <f>IFERROR(ROUND((J278/L278)*100, 0), 0)
</f>
        <v>0</v>
      </c>
      <c r="P278" s="42">
        <f>IFERROR(ROUND((J278/L278)*100, 0), 0)
</f>
        <v>0</v>
      </c>
      <c r="S278" s="26" t="s">
        <v>61</v>
      </c>
      <c r="T278" s="26">
        <v>2.0</v>
      </c>
      <c r="U278" s="42">
        <v>4.0</v>
      </c>
      <c r="V278" s="42">
        <v>6.0</v>
      </c>
      <c r="W278" s="44">
        <v>4.0</v>
      </c>
      <c r="X278" s="44">
        <v>0.0</v>
      </c>
      <c r="Y278" s="44">
        <v>4.0</v>
      </c>
      <c r="Z278" s="44">
        <v>0.0</v>
      </c>
      <c r="AA278" s="44">
        <v>4.0</v>
      </c>
      <c r="AB278" s="44">
        <v>0.0</v>
      </c>
      <c r="AC278" s="30">
        <f>T278+U278+V278</f>
        <v>12</v>
      </c>
      <c r="AD278" s="30">
        <f>W278+X278+Y278</f>
        <v>8</v>
      </c>
      <c r="AE278" s="30">
        <f>Z278+AA278+AB278</f>
        <v>4</v>
      </c>
      <c r="AF278" s="30">
        <f>SUM(T278:AB278)</f>
        <v>24</v>
      </c>
      <c r="AG278" s="4" t="str">
        <f>IF(AF278&lt;=8, "L1 - Below Average", IF(AF278&lt;=26, "L2 - Above Average", IF(AF278&lt;=50, "L3 - Exceptional", "Out of Range")))</f>
        <v>L2 - Above Average</v>
      </c>
      <c r="AH278" s="4" t="str">
        <f>IF((T278+U278+V278)&lt;=3, "L1 - Below Average", IF((T278+U278+V278)&lt;=11, "L2 - Above Average", IF((T278+U278+V278)&lt;=17, "L3 - Exceptional", "Out of Range")))</f>
        <v>L3 - Exceptional</v>
      </c>
      <c r="AI278" s="4" t="str">
        <f>IF((W278+X278+Y278)&lt;=5, "L1 - Below Average", IF((W278+X278+Y278)&lt;=9, "L2 - Above Average", IF((W278+X278+Y278)&lt;=15, "L3 - Exceptional", "Out of Range")))</f>
        <v>L2 - Above Average</v>
      </c>
      <c r="AJ278" s="4" t="str">
        <f>IF((Z278+AA278+AB278)&lt;=4, "L1 - Below Average", IF((Z278+AA278+AB278)&lt;=6, "L2 - Above Average", IF((Z278+AA278+AB278)&lt;=18, "L3 - Exceptional", "Out of Range")))</f>
        <v>L1 - Below Average</v>
      </c>
      <c r="AK278" s="4" t="str">
        <f>SWITCH(AH278,"L1 -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78" s="4" t="str">
        <f t="shared" ref="AL278:AM278" si="872">SWITCH(AI278,"L1 -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78" s="4" t="str">
        <f t="shared" si="872"/>
        <v>Your performance indicates that there’s room for improvement in understanding and applying quantitative concepts. With more practice, you can strengthen your skills in this area.</v>
      </c>
      <c r="AN278" s="4" t="str">
        <f>SWITCH(AG278,"L1 -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78" s="44" t="s">
        <v>841</v>
      </c>
      <c r="AP278" s="44">
        <v>1.0</v>
      </c>
      <c r="AQ278" s="44">
        <v>3.0</v>
      </c>
      <c r="AR278" s="44">
        <v>2.0</v>
      </c>
      <c r="AS278" s="44">
        <v>6.0</v>
      </c>
      <c r="AT278" s="44">
        <v>12.0</v>
      </c>
      <c r="AU278" s="44">
        <v>3.0</v>
      </c>
      <c r="AV278" s="31" t="str">
        <f t="shared" si="860"/>
        <v>L3 - GSI</v>
      </c>
      <c r="AW278" s="32" t="str">
        <f t="shared" si="14"/>
        <v>L3</v>
      </c>
      <c r="AX278" s="32" t="str">
        <f t="shared" si="15"/>
        <v>GSI</v>
      </c>
      <c r="AY278" s="26" t="str">
        <f t="shared" si="861"/>
        <v>Entry-level roles in service-based companies or startups.</v>
      </c>
      <c r="AZ278" s="26" t="str">
        <f t="shared" si="862"/>
        <v>You currently fit roles such as Junior Developer, Support Engineer, or Test Engineer. Build on your fundamentals to grow into advanced positions.</v>
      </c>
      <c r="BA278" s="45">
        <v>0.0</v>
      </c>
      <c r="BB278" s="46">
        <v>0.0</v>
      </c>
      <c r="BC278" s="47">
        <v>0.0</v>
      </c>
      <c r="BD278" s="48">
        <v>0.0</v>
      </c>
      <c r="BE278" s="37">
        <f t="shared" si="16"/>
        <v>0</v>
      </c>
      <c r="BF278" s="44">
        <v>0.0</v>
      </c>
      <c r="BG278" s="29" t="str">
        <f t="shared" si="870"/>
        <v>Level 1</v>
      </c>
      <c r="BH278"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9">
      <c r="A279" s="57" t="s">
        <v>842</v>
      </c>
      <c r="B279" s="28" t="str">
        <f t="shared" si="2"/>
        <v>NOOR MADIHA FATHIMA</v>
      </c>
      <c r="C279" s="58" t="s">
        <v>843</v>
      </c>
      <c r="D279" s="29" t="b">
        <v>0</v>
      </c>
      <c r="E279" s="29" t="b">
        <v>0</v>
      </c>
      <c r="F279" s="26" t="b">
        <v>1</v>
      </c>
      <c r="AF279" s="30"/>
      <c r="AG279" s="4"/>
      <c r="AH279" s="4"/>
      <c r="AI279" s="4"/>
      <c r="AJ279" s="4"/>
      <c r="AK279" s="4"/>
      <c r="AL279" s="4"/>
      <c r="AM279" s="4"/>
      <c r="AN279" s="4"/>
      <c r="AO279" s="26" t="s">
        <v>844</v>
      </c>
      <c r="AP279" s="26">
        <v>10.0</v>
      </c>
      <c r="AQ279" s="26">
        <v>9.0</v>
      </c>
      <c r="AR279" s="26">
        <v>6.0</v>
      </c>
      <c r="AS279" s="26">
        <v>7.0</v>
      </c>
      <c r="AT279" s="26">
        <v>32.0</v>
      </c>
      <c r="AU279" s="26">
        <v>8.0</v>
      </c>
      <c r="AV279" s="31" t="str">
        <f t="shared" si="860"/>
        <v>L1 - MAANG</v>
      </c>
      <c r="AW279" s="32" t="str">
        <f t="shared" si="14"/>
        <v>L1</v>
      </c>
      <c r="AX279" s="32" t="str">
        <f t="shared" si="15"/>
        <v>MAANG</v>
      </c>
      <c r="AY279" s="26" t="str">
        <f t="shared" si="861"/>
        <v>Top-tier companies like MAANG and high-performing teams in GCCs. </v>
      </c>
      <c r="AZ279" s="26" t="str">
        <f t="shared" si="862"/>
        <v>Your advanced knowledge makes you ideal for roles like Software Engineer, Algorithm Developer, or Data Scientist in challenging, high-impact environments.</v>
      </c>
      <c r="BA279" s="38">
        <v>0.0</v>
      </c>
      <c r="BB279" s="39">
        <v>0.0</v>
      </c>
      <c r="BC279" s="40">
        <v>0.0</v>
      </c>
      <c r="BD279" s="36">
        <v>0.0</v>
      </c>
      <c r="BE279" s="37">
        <f t="shared" si="16"/>
        <v>0</v>
      </c>
      <c r="BF279" s="26">
        <v>0.0</v>
      </c>
      <c r="BG279" s="29" t="str">
        <f t="shared" si="870"/>
        <v>Level 1</v>
      </c>
      <c r="BH279"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0">
      <c r="A280" s="27" t="s">
        <v>845</v>
      </c>
      <c r="B280" s="28" t="str">
        <f t="shared" si="2"/>
        <v>PAVAN GOWDA KR </v>
      </c>
      <c r="C280" s="41" t="s">
        <v>846</v>
      </c>
      <c r="D280" s="29" t="b">
        <v>0</v>
      </c>
      <c r="E280" s="26" t="b">
        <v>1</v>
      </c>
      <c r="F280" s="26" t="b">
        <v>1</v>
      </c>
      <c r="G280" s="29">
        <v>1.0</v>
      </c>
      <c r="L280" s="42">
        <f>SUM(H280:K280)</f>
        <v>0</v>
      </c>
      <c r="M280" s="42">
        <f>IFERROR(ROUND((H280/L280)*100, 0), 0)
</f>
        <v>0</v>
      </c>
      <c r="N280" s="42">
        <f>IFERROR(ROUND((I280/L280)*100, 0), 0)
</f>
        <v>0</v>
      </c>
      <c r="O280" s="42">
        <f>IFERROR(ROUND((J280/L280)*100, 0), 0)
</f>
        <v>0</v>
      </c>
      <c r="P280" s="42">
        <f>IFERROR(ROUND((J280/L280)*100, 0), 0)
</f>
        <v>0</v>
      </c>
      <c r="S280" s="26" t="s">
        <v>61</v>
      </c>
      <c r="T280" s="26">
        <v>1.0</v>
      </c>
      <c r="U280" s="42">
        <v>6.0</v>
      </c>
      <c r="V280" s="42">
        <v>0.0</v>
      </c>
      <c r="W280" s="44">
        <v>2.0</v>
      </c>
      <c r="X280" s="44">
        <v>0.0</v>
      </c>
      <c r="Y280" s="44">
        <v>0.0</v>
      </c>
      <c r="Z280" s="44">
        <v>0.0</v>
      </c>
      <c r="AA280" s="44">
        <v>2.0</v>
      </c>
      <c r="AB280" s="44">
        <v>3.0</v>
      </c>
      <c r="AC280" s="30">
        <f>T280+U280+V280</f>
        <v>7</v>
      </c>
      <c r="AD280" s="30">
        <f>W280+X280+Y280</f>
        <v>2</v>
      </c>
      <c r="AE280" s="30">
        <f>Z280+AA280+AB280</f>
        <v>5</v>
      </c>
      <c r="AF280" s="30">
        <f>SUM(T280:AB280)</f>
        <v>14</v>
      </c>
      <c r="AG280" s="4" t="str">
        <f>IF(AF280&lt;=8, "L1 - Below Average", IF(AF280&lt;=26, "L2 - Above Average", IF(AF280&lt;=50, "L3 - Exceptional", "Out of Range")))</f>
        <v>L2 - Above Average</v>
      </c>
      <c r="AH280" s="4" t="str">
        <f>IF((T280+U280+V280)&lt;=3, "L1 - Below Average", IF((T280+U280+V280)&lt;=11, "L2 - Above Average", IF((T280+U280+V280)&lt;=17, "L3 - Exceptional", "Out of Range")))</f>
        <v>L2 - Above Average</v>
      </c>
      <c r="AI280" s="4" t="str">
        <f>IF((W280+X280+Y280)&lt;=5, "L1 - Below Average", IF((W280+X280+Y280)&lt;=9, "L2 - Above Average", IF((W280+X280+Y280)&lt;=15, "L3 - Exceptional", "Out of Range")))</f>
        <v>L1 - Below Average</v>
      </c>
      <c r="AJ280" s="4" t="str">
        <f>IF((Z280+AA280+AB280)&lt;=4, "L1 - Below Average", IF((Z280+AA280+AB280)&lt;=6, "L2 - Above Average", IF((Z280+AA280+AB280)&lt;=18, "L3 - Exceptional", "Out of Range")))</f>
        <v>L2 - Above Average</v>
      </c>
      <c r="AK280" s="4" t="str">
        <f>SWITCH(AH280,"L1 -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80" s="4" t="str">
        <f t="shared" ref="AL280:AM280" si="873">SWITCH(AI280,"L1 -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0" s="4" t="str">
        <f t="shared" si="873"/>
        <v>You’ve demonstrated a solid grasp of quantitative reasoning and problem-solving. Keep refining your skills for even greater efficiency and speed in tackling complex problems.</v>
      </c>
      <c r="AN280" s="4" t="str">
        <f>SWITCH(AG280,"L1 -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80" s="44" t="s">
        <v>847</v>
      </c>
      <c r="AP280" s="44">
        <v>1.0</v>
      </c>
      <c r="AQ280" s="44">
        <v>5.0</v>
      </c>
      <c r="AR280" s="44">
        <v>4.0</v>
      </c>
      <c r="AS280" s="44">
        <v>4.0</v>
      </c>
      <c r="AT280" s="44">
        <v>14.0</v>
      </c>
      <c r="AU280" s="44">
        <v>3.5</v>
      </c>
      <c r="AV280" s="31" t="str">
        <f t="shared" si="860"/>
        <v>L2 - GCC</v>
      </c>
      <c r="AW280" s="32" t="str">
        <f t="shared" si="14"/>
        <v>L2</v>
      </c>
      <c r="AX280" s="32" t="str">
        <f t="shared" si="15"/>
        <v>GCC</v>
      </c>
      <c r="AY280" s="26" t="str">
        <f t="shared" si="861"/>
        <v>Roles in GCCs, GSIs or mid-tier product companies.</v>
      </c>
      <c r="AZ280" s="26" t="str">
        <f t="shared" si="862"/>
        <v>Your solid understanding of algorithms and data structures fits roles like Backend Developer or Application Engineer.</v>
      </c>
      <c r="BA280" s="45">
        <v>0.0</v>
      </c>
      <c r="BB280" s="46">
        <v>0.0</v>
      </c>
      <c r="BC280" s="47">
        <v>0.0</v>
      </c>
      <c r="BD280" s="48">
        <v>0.0</v>
      </c>
      <c r="BE280" s="37">
        <f t="shared" si="16"/>
        <v>0</v>
      </c>
      <c r="BF280" s="44">
        <v>0.0</v>
      </c>
      <c r="BG280" s="29" t="str">
        <f t="shared" si="870"/>
        <v>Level 1</v>
      </c>
      <c r="BH280"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1">
      <c r="A281" s="57" t="s">
        <v>76</v>
      </c>
      <c r="B281" s="28" t="str">
        <f t="shared" si="2"/>
        <v>LIKHITHA TR</v>
      </c>
      <c r="C281" s="58" t="s">
        <v>848</v>
      </c>
      <c r="D281" s="29" t="b">
        <v>0</v>
      </c>
      <c r="E281" s="29" t="b">
        <v>0</v>
      </c>
      <c r="F281" s="26" t="b">
        <v>1</v>
      </c>
      <c r="AF281" s="30"/>
      <c r="AG281" s="4"/>
      <c r="AH281" s="4"/>
      <c r="AI281" s="4"/>
      <c r="AJ281" s="4"/>
      <c r="AK281" s="4"/>
      <c r="AL281" s="4"/>
      <c r="AM281" s="4"/>
      <c r="AN281" s="4"/>
      <c r="AO281" s="26" t="s">
        <v>849</v>
      </c>
      <c r="AP281" s="26">
        <v>0.0</v>
      </c>
      <c r="AQ281" s="26">
        <v>5.0</v>
      </c>
      <c r="AR281" s="26">
        <v>7.0</v>
      </c>
      <c r="AS281" s="26">
        <v>4.0</v>
      </c>
      <c r="AT281" s="26">
        <v>16.0</v>
      </c>
      <c r="AU281" s="26">
        <v>4.0</v>
      </c>
      <c r="AV281" s="31" t="str">
        <f t="shared" si="860"/>
        <v>L2 - GCC</v>
      </c>
      <c r="AW281" s="32" t="str">
        <f t="shared" si="14"/>
        <v>L2</v>
      </c>
      <c r="AX281" s="32" t="str">
        <f t="shared" si="15"/>
        <v>GCC</v>
      </c>
      <c r="AY281" s="26" t="str">
        <f t="shared" si="861"/>
        <v>Roles in GCCs, GSIs or mid-tier product companies.</v>
      </c>
      <c r="AZ281" s="26" t="str">
        <f t="shared" si="862"/>
        <v>Your solid understanding of algorithms and data structures fits roles like Backend Developer or Application Engineer.</v>
      </c>
      <c r="BA281" s="38">
        <v>0.0</v>
      </c>
      <c r="BB281" s="39">
        <v>0.0</v>
      </c>
      <c r="BC281" s="40">
        <v>0.0</v>
      </c>
      <c r="BD281" s="36">
        <v>0.0</v>
      </c>
      <c r="BE281" s="37">
        <f t="shared" si="16"/>
        <v>0</v>
      </c>
      <c r="BF281" s="26">
        <v>0.0</v>
      </c>
      <c r="BG281" s="29" t="str">
        <f t="shared" si="870"/>
        <v>Level 1</v>
      </c>
      <c r="BH281" s="29" t="str">
        <f t="shared" si="86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2">
      <c r="A282" s="27" t="s">
        <v>850</v>
      </c>
      <c r="B282" s="28" t="str">
        <f t="shared" si="2"/>
        <v>SANJAY KUMAR GP </v>
      </c>
      <c r="C282" s="41" t="s">
        <v>851</v>
      </c>
      <c r="D282" s="29" t="b">
        <v>0</v>
      </c>
      <c r="E282" s="26" t="b">
        <v>1</v>
      </c>
      <c r="F282" s="29" t="b">
        <v>0</v>
      </c>
      <c r="G282" s="29">
        <v>0.0</v>
      </c>
      <c r="S282" s="26" t="s">
        <v>61</v>
      </c>
      <c r="T282" s="26">
        <v>0.0</v>
      </c>
      <c r="U282" s="42">
        <v>4.0</v>
      </c>
      <c r="V282" s="42">
        <v>3.0</v>
      </c>
      <c r="W282" s="44">
        <v>1.0</v>
      </c>
      <c r="X282" s="44">
        <v>0.0</v>
      </c>
      <c r="Y282" s="44">
        <v>1.0</v>
      </c>
      <c r="Z282" s="44">
        <v>0.0</v>
      </c>
      <c r="AA282" s="44">
        <v>0.0</v>
      </c>
      <c r="AB282" s="44">
        <v>6.0</v>
      </c>
      <c r="AC282" s="30">
        <f t="shared" ref="AC282:AC284" si="875">T282+U282+V282</f>
        <v>7</v>
      </c>
      <c r="AD282" s="30">
        <f t="shared" ref="AD282:AD284" si="876">W282+X282+Y282</f>
        <v>2</v>
      </c>
      <c r="AE282" s="30">
        <f t="shared" ref="AE282:AE284" si="877">Z282+AA282+AB282</f>
        <v>6</v>
      </c>
      <c r="AF282" s="30">
        <f t="shared" ref="AF282:AF284" si="878">SUM(T282:AB282)</f>
        <v>15</v>
      </c>
      <c r="AG282" s="4" t="str">
        <f t="shared" ref="AG282:AG284" si="879">IF(AF282&lt;=8, "L1 - Below Average", IF(AF282&lt;=26, "L2 - Above Average", IF(AF282&lt;=50, "L3 - Exceptional", "Out of Range")))</f>
        <v>L2 - Above Average</v>
      </c>
      <c r="AH282" s="4" t="str">
        <f t="shared" ref="AH282:AH284" si="880">IF((T282+U282+V282)&lt;=3, "L1 - Below Average", IF((T282+U282+V282)&lt;=11, "L2 - Above Average", IF((T282+U282+V282)&lt;=17, "L3 - Exceptional", "Out of Range")))</f>
        <v>L2 - Above Average</v>
      </c>
      <c r="AI282" s="4" t="str">
        <f t="shared" ref="AI282:AI284" si="881">IF((W282+X282+Y282)&lt;=5, "L1 - Below Average", IF((W282+X282+Y282)&lt;=9, "L2 - Above Average", IF((W282+X282+Y282)&lt;=15, "L3 - Exceptional", "Out of Range")))</f>
        <v>L1 - Below Average</v>
      </c>
      <c r="AJ282" s="4" t="str">
        <f t="shared" ref="AJ282:AJ284" si="882">IF((Z282+AA282+AB282)&lt;=4, "L1 - Below Average", IF((Z282+AA282+AB282)&lt;=6, "L2 - Above Average", IF((Z282+AA282+AB282)&lt;=18, "L3 - Exceptional", "Out of Range")))</f>
        <v>L2 - Above Average</v>
      </c>
      <c r="AK282" s="4" t="str">
        <f t="shared" ref="AK282:AK284" si="883">SWITCH(AH282,"L1 -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82" s="4" t="str">
        <f t="shared" ref="AL282:AM282" si="874">SWITCH(AI282,"L1 -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2" s="4" t="str">
        <f t="shared" si="874"/>
        <v>You’ve demonstrated a solid grasp of quantitative reasoning and problem-solving. Keep refining your skills for even greater efficiency and speed in tackling complex problems.</v>
      </c>
      <c r="AN282" s="4" t="str">
        <f t="shared" ref="AN282:AN284" si="885">SWITCH(AG282,"L1 -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82" s="4"/>
      <c r="AP282" s="4"/>
      <c r="AQ282" s="4"/>
      <c r="AR282" s="4"/>
      <c r="AS282" s="4"/>
      <c r="AT282" s="4"/>
      <c r="AU282" s="4"/>
      <c r="AV282" s="59"/>
      <c r="AW282" s="32" t="str">
        <f t="shared" si="14"/>
        <v>-</v>
      </c>
      <c r="AX282" s="32" t="str">
        <f t="shared" si="15"/>
        <v>-</v>
      </c>
      <c r="AY282" s="4"/>
      <c r="AZ282" s="4"/>
      <c r="BA282" s="60"/>
      <c r="BB282" s="61"/>
      <c r="BC282" s="62"/>
      <c r="BD282" s="48">
        <v>0.0</v>
      </c>
      <c r="BE282" s="37">
        <f t="shared" si="16"/>
        <v>0</v>
      </c>
      <c r="BF282" s="4"/>
      <c r="BG282" s="4"/>
      <c r="BH282" s="4"/>
    </row>
    <row r="283">
      <c r="A283" s="27" t="s">
        <v>852</v>
      </c>
      <c r="B283" s="28" t="str">
        <f t="shared" si="2"/>
        <v>PRANAV A</v>
      </c>
      <c r="C283" s="41" t="s">
        <v>848</v>
      </c>
      <c r="D283" s="29" t="b">
        <v>0</v>
      </c>
      <c r="E283" s="26" t="b">
        <v>1</v>
      </c>
      <c r="F283" s="26" t="b">
        <v>1</v>
      </c>
      <c r="G283" s="29">
        <v>2.0</v>
      </c>
      <c r="L283" s="42">
        <f t="shared" ref="L283:L284" si="886">SUM(H283:K283)</f>
        <v>0</v>
      </c>
      <c r="M283" s="42">
        <f t="shared" ref="M283:M284" si="887">IFERROR(ROUND((H283/L283)*100, 0), 0)
</f>
        <v>0</v>
      </c>
      <c r="N283" s="42">
        <f t="shared" ref="N283:N284" si="888">IFERROR(ROUND((I283/L283)*100, 0), 0)
</f>
        <v>0</v>
      </c>
      <c r="O283" s="42">
        <f t="shared" ref="O283:O284" si="889">IFERROR(ROUND((J283/L283)*100, 0), 0)
</f>
        <v>0</v>
      </c>
      <c r="P283" s="42">
        <f t="shared" ref="P283:P284" si="890">IFERROR(ROUND((J283/L283)*100, 0), 0)
</f>
        <v>0</v>
      </c>
      <c r="S283" s="26" t="s">
        <v>61</v>
      </c>
      <c r="T283" s="26">
        <v>2.0</v>
      </c>
      <c r="U283" s="42">
        <v>6.0</v>
      </c>
      <c r="V283" s="42">
        <v>6.0</v>
      </c>
      <c r="W283" s="44">
        <v>5.0</v>
      </c>
      <c r="X283" s="44">
        <v>2.0</v>
      </c>
      <c r="Y283" s="44">
        <v>1.0</v>
      </c>
      <c r="Z283" s="44">
        <v>0.0</v>
      </c>
      <c r="AA283" s="44">
        <v>2.0</v>
      </c>
      <c r="AB283" s="44">
        <v>3.0</v>
      </c>
      <c r="AC283" s="30">
        <f t="shared" si="875"/>
        <v>14</v>
      </c>
      <c r="AD283" s="30">
        <f t="shared" si="876"/>
        <v>8</v>
      </c>
      <c r="AE283" s="30">
        <f t="shared" si="877"/>
        <v>5</v>
      </c>
      <c r="AF283" s="30">
        <f t="shared" si="878"/>
        <v>27</v>
      </c>
      <c r="AG283" s="4" t="str">
        <f t="shared" si="879"/>
        <v>L3 - Exceptional</v>
      </c>
      <c r="AH283" s="4" t="str">
        <f t="shared" si="880"/>
        <v>L3 - Exceptional</v>
      </c>
      <c r="AI283" s="4" t="str">
        <f t="shared" si="881"/>
        <v>L2 - Above Average</v>
      </c>
      <c r="AJ283" s="4" t="str">
        <f t="shared" si="882"/>
        <v>L2 - Above Average</v>
      </c>
      <c r="AK283" s="4" t="str">
        <f t="shared" si="883"/>
        <v>Outstanding verbal skills! Your ability to understand, interpret, and express ideas through words is exceptional. Keep pushing the limits to master even more advanced language tasks.</v>
      </c>
      <c r="AL283" s="4" t="str">
        <f t="shared" ref="AL283:AM283" si="884">SWITCH(AI283,"L1 -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83" s="4" t="str">
        <f t="shared" si="884"/>
        <v>You’ve demonstrated a solid grasp of quantitative reasoning and problem-solving. Keep refining your skills for even greater efficiency and speed in tackling complex problems.</v>
      </c>
      <c r="AN283" s="4" t="str">
        <f t="shared" si="885"/>
        <v>Your aptitude is exceptional across all categories! You are excelling and have the potential to perform at the highest levels. Keep challenging yourself, and consider exploring more advanced materials to maintain your performance.</v>
      </c>
      <c r="AO283" s="44" t="s">
        <v>78</v>
      </c>
      <c r="AP283" s="44">
        <v>0.0</v>
      </c>
      <c r="AQ283" s="44">
        <v>0.0</v>
      </c>
      <c r="AR283" s="44">
        <v>0.0</v>
      </c>
      <c r="AS283" s="44">
        <v>0.0</v>
      </c>
      <c r="AT283" s="44">
        <v>0.0</v>
      </c>
      <c r="AU283" s="44">
        <v>0.0</v>
      </c>
      <c r="AV283" s="31" t="str">
        <f t="shared" ref="AV283:AV294" si="892">IF(AU283&lt;=1, "L4 - Basics", IF(AU283&lt;=3, "L3 - GSI", IF(AU283&lt;=6, "L2 - GCC", "L1 - MAANG")))</f>
        <v>L4 - Basics</v>
      </c>
      <c r="AW283" s="32" t="str">
        <f t="shared" si="14"/>
        <v>L4</v>
      </c>
      <c r="AX283" s="32" t="str">
        <f t="shared" si="15"/>
        <v>BASIC</v>
      </c>
      <c r="AY283" s="26" t="str">
        <f t="shared" ref="AY283:AY294" si="893">SWITCH(AV283,"L1 -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283" s="26" t="str">
        <f t="shared" ref="AZ283:AZ294" si="894">SWITCH(AV283,"L1 -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283" s="45">
        <v>0.0</v>
      </c>
      <c r="BB283" s="46">
        <v>0.0</v>
      </c>
      <c r="BC283" s="47">
        <v>0.0</v>
      </c>
      <c r="BD283" s="48">
        <v>0.0</v>
      </c>
      <c r="BE283" s="37">
        <f t="shared" si="16"/>
        <v>0</v>
      </c>
      <c r="BF283" s="44">
        <v>0.0</v>
      </c>
      <c r="BG283" s="29" t="str">
        <f t="shared" ref="BG283:BG294" si="895">if(BF283&lt;=6,"Level 1", if(AR282&lt;=22,"Level 2",IF(AR282&lt;=43,"Level 3","Level 4")))</f>
        <v>Level 1</v>
      </c>
      <c r="BH283" s="29" t="str">
        <f t="shared" ref="BH283:BH294" si="896">SWITCH(BG283,"Level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4">
      <c r="A284" s="27" t="s">
        <v>853</v>
      </c>
      <c r="B284" s="28" t="str">
        <f t="shared" si="2"/>
        <v>PRATHEEKSHA SN </v>
      </c>
      <c r="C284" s="41" t="s">
        <v>854</v>
      </c>
      <c r="D284" s="29" t="b">
        <v>0</v>
      </c>
      <c r="E284" s="26" t="b">
        <v>1</v>
      </c>
      <c r="F284" s="26" t="b">
        <v>1</v>
      </c>
      <c r="G284" s="29">
        <v>1.0</v>
      </c>
      <c r="L284" s="42">
        <f t="shared" si="886"/>
        <v>0</v>
      </c>
      <c r="M284" s="42">
        <f t="shared" si="887"/>
        <v>0</v>
      </c>
      <c r="N284" s="42">
        <f t="shared" si="888"/>
        <v>0</v>
      </c>
      <c r="O284" s="42">
        <f t="shared" si="889"/>
        <v>0</v>
      </c>
      <c r="P284" s="42">
        <f t="shared" si="890"/>
        <v>0</v>
      </c>
      <c r="S284" s="26" t="s">
        <v>61</v>
      </c>
      <c r="T284" s="26">
        <v>1.0</v>
      </c>
      <c r="U284" s="42">
        <v>4.0</v>
      </c>
      <c r="V284" s="42">
        <v>5.0</v>
      </c>
      <c r="W284" s="44">
        <v>3.0</v>
      </c>
      <c r="X284" s="44">
        <v>2.0</v>
      </c>
      <c r="Y284" s="44">
        <v>0.0</v>
      </c>
      <c r="Z284" s="44">
        <v>0.0</v>
      </c>
      <c r="AA284" s="44">
        <v>2.0</v>
      </c>
      <c r="AB284" s="44">
        <v>6.0</v>
      </c>
      <c r="AC284" s="30">
        <f t="shared" si="875"/>
        <v>10</v>
      </c>
      <c r="AD284" s="30">
        <f t="shared" si="876"/>
        <v>5</v>
      </c>
      <c r="AE284" s="30">
        <f t="shared" si="877"/>
        <v>8</v>
      </c>
      <c r="AF284" s="30">
        <f t="shared" si="878"/>
        <v>23</v>
      </c>
      <c r="AG284" s="4" t="str">
        <f t="shared" si="879"/>
        <v>L2 - Above Average</v>
      </c>
      <c r="AH284" s="4" t="str">
        <f t="shared" si="880"/>
        <v>L2 - Above Average</v>
      </c>
      <c r="AI284" s="4" t="str">
        <f t="shared" si="881"/>
        <v>L1 - Below Average</v>
      </c>
      <c r="AJ284" s="4" t="str">
        <f t="shared" si="882"/>
        <v>L3 - Exceptional</v>
      </c>
      <c r="AK284" s="4" t="str">
        <f t="shared" si="883"/>
        <v>You’ve displayed strong verbal reasoning abilities, understanding complex texts and articulating ideas clearly. Continue to expand your vocabulary and comprehension to stay sharp.</v>
      </c>
      <c r="AL284" s="4" t="str">
        <f t="shared" ref="AL284:AM284" si="891">SWITCH(AI284,"L1 -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4" s="4" t="str">
        <f t="shared" si="891"/>
        <v>Excellent work! You have shown exceptional aptitude in quantitative reasoning, tackling problems with ease and accuracy. Keep up the great work, and challenge yourself further to stay ahead.</v>
      </c>
      <c r="AN284" s="4" t="str">
        <f t="shared" si="885"/>
        <v>You have a strong foundation and are performing well across all categories. Keep up the great work and aim for continuous improvement to achieve even higher levels of performance.</v>
      </c>
      <c r="AO284" s="44" t="s">
        <v>855</v>
      </c>
      <c r="AP284" s="44">
        <v>6.0</v>
      </c>
      <c r="AQ284" s="44">
        <v>10.0</v>
      </c>
      <c r="AR284" s="44">
        <v>10.0</v>
      </c>
      <c r="AS284" s="44">
        <v>9.0</v>
      </c>
      <c r="AT284" s="44">
        <v>35.0</v>
      </c>
      <c r="AU284" s="44">
        <v>8.75</v>
      </c>
      <c r="AV284" s="31" t="str">
        <f t="shared" si="892"/>
        <v>L1 - MAANG</v>
      </c>
      <c r="AW284" s="32" t="str">
        <f t="shared" si="14"/>
        <v>L1</v>
      </c>
      <c r="AX284" s="32" t="str">
        <f t="shared" si="15"/>
        <v>MAANG</v>
      </c>
      <c r="AY284" s="26" t="str">
        <f t="shared" si="893"/>
        <v>Top-tier companies like MAANG and high-performing teams in GCCs. </v>
      </c>
      <c r="AZ284" s="26" t="str">
        <f t="shared" si="894"/>
        <v>Your advanced knowledge makes you ideal for roles like Software Engineer, Algorithm Developer, or Data Scientist in challenging, high-impact environments.</v>
      </c>
      <c r="BA284" s="45">
        <v>0.0</v>
      </c>
      <c r="BB284" s="46">
        <v>0.0</v>
      </c>
      <c r="BC284" s="47">
        <v>0.0</v>
      </c>
      <c r="BD284" s="48">
        <v>0.0</v>
      </c>
      <c r="BE284" s="37">
        <f t="shared" si="16"/>
        <v>0</v>
      </c>
      <c r="BF284" s="44">
        <v>0.0</v>
      </c>
      <c r="BG284" s="29" t="str">
        <f t="shared" si="895"/>
        <v>Level 1</v>
      </c>
      <c r="BH284"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5">
      <c r="A285" s="57" t="s">
        <v>856</v>
      </c>
      <c r="B285" s="28" t="str">
        <f t="shared" si="2"/>
        <v>SAACHI S SHETTY</v>
      </c>
      <c r="C285" s="58" t="s">
        <v>857</v>
      </c>
      <c r="D285" s="29" t="b">
        <v>0</v>
      </c>
      <c r="E285" s="29" t="b">
        <v>0</v>
      </c>
      <c r="F285" s="26" t="b">
        <v>1</v>
      </c>
      <c r="AF285" s="30"/>
      <c r="AG285" s="4"/>
      <c r="AH285" s="4"/>
      <c r="AI285" s="4"/>
      <c r="AJ285" s="4"/>
      <c r="AK285" s="4"/>
      <c r="AL285" s="4"/>
      <c r="AM285" s="4"/>
      <c r="AN285" s="4"/>
      <c r="AO285" s="26" t="s">
        <v>858</v>
      </c>
      <c r="AP285" s="26">
        <v>10.0</v>
      </c>
      <c r="AQ285" s="26">
        <v>9.0</v>
      </c>
      <c r="AR285" s="26">
        <v>10.0</v>
      </c>
      <c r="AS285" s="26">
        <v>7.0</v>
      </c>
      <c r="AT285" s="26">
        <v>36.0</v>
      </c>
      <c r="AU285" s="26">
        <v>9.0</v>
      </c>
      <c r="AV285" s="31" t="str">
        <f t="shared" si="892"/>
        <v>L1 - MAANG</v>
      </c>
      <c r="AW285" s="32" t="str">
        <f t="shared" si="14"/>
        <v>L1</v>
      </c>
      <c r="AX285" s="32" t="str">
        <f t="shared" si="15"/>
        <v>MAANG</v>
      </c>
      <c r="AY285" s="26" t="str">
        <f t="shared" si="893"/>
        <v>Top-tier companies like MAANG and high-performing teams in GCCs. </v>
      </c>
      <c r="AZ285" s="26" t="str">
        <f t="shared" si="894"/>
        <v>Your advanced knowledge makes you ideal for roles like Software Engineer, Algorithm Developer, or Data Scientist in challenging, high-impact environments.</v>
      </c>
      <c r="BA285" s="38">
        <v>0.0</v>
      </c>
      <c r="BB285" s="39">
        <v>0.0</v>
      </c>
      <c r="BC285" s="40">
        <v>0.0</v>
      </c>
      <c r="BD285" s="36">
        <v>0.0</v>
      </c>
      <c r="BE285" s="37">
        <f t="shared" si="16"/>
        <v>0</v>
      </c>
      <c r="BF285" s="26">
        <v>0.0</v>
      </c>
      <c r="BG285" s="29" t="str">
        <f t="shared" si="895"/>
        <v>Level 1</v>
      </c>
      <c r="BH285"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6">
      <c r="A286" s="63" t="s">
        <v>859</v>
      </c>
      <c r="B286" s="28" t="str">
        <f t="shared" si="2"/>
        <v>SAURABH KUMAR PATEL</v>
      </c>
      <c r="C286" s="64" t="s">
        <v>860</v>
      </c>
      <c r="D286" s="29" t="b">
        <v>0</v>
      </c>
      <c r="E286" s="29" t="b">
        <v>0</v>
      </c>
      <c r="F286" s="26" t="b">
        <v>1</v>
      </c>
      <c r="AF286" s="30"/>
      <c r="AG286" s="4"/>
      <c r="AH286" s="4"/>
      <c r="AI286" s="4"/>
      <c r="AJ286" s="4"/>
      <c r="AK286" s="4"/>
      <c r="AL286" s="4"/>
      <c r="AM286" s="4"/>
      <c r="AN286" s="4"/>
      <c r="AO286" s="26" t="s">
        <v>861</v>
      </c>
      <c r="AP286" s="26">
        <v>5.0</v>
      </c>
      <c r="AQ286" s="26">
        <v>6.0</v>
      </c>
      <c r="AR286" s="26">
        <v>4.0</v>
      </c>
      <c r="AS286" s="26">
        <v>4.0</v>
      </c>
      <c r="AT286" s="26">
        <v>19.0</v>
      </c>
      <c r="AU286" s="26">
        <v>4.75</v>
      </c>
      <c r="AV286" s="31" t="str">
        <f t="shared" si="892"/>
        <v>L2 - GCC</v>
      </c>
      <c r="AW286" s="32" t="str">
        <f t="shared" si="14"/>
        <v>L2</v>
      </c>
      <c r="AX286" s="32" t="str">
        <f t="shared" si="15"/>
        <v>GCC</v>
      </c>
      <c r="AY286" s="26" t="str">
        <f t="shared" si="893"/>
        <v>Roles in GCCs, GSIs or mid-tier product companies.</v>
      </c>
      <c r="AZ286" s="26" t="str">
        <f t="shared" si="894"/>
        <v>Your solid understanding of algorithms and data structures fits roles like Backend Developer or Application Engineer.</v>
      </c>
      <c r="BA286" s="38">
        <v>0.0</v>
      </c>
      <c r="BB286" s="39">
        <v>0.0</v>
      </c>
      <c r="BC286" s="40">
        <v>0.0</v>
      </c>
      <c r="BD286" s="36">
        <v>0.0</v>
      </c>
      <c r="BE286" s="37">
        <f t="shared" si="16"/>
        <v>0</v>
      </c>
      <c r="BF286" s="26">
        <v>0.0</v>
      </c>
      <c r="BG286" s="29" t="str">
        <f t="shared" si="895"/>
        <v>Level 1</v>
      </c>
      <c r="BH286"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7">
      <c r="A287" s="57" t="s">
        <v>862</v>
      </c>
      <c r="B287" s="28" t="str">
        <f t="shared" si="2"/>
        <v>BANNUSHA SHAIK</v>
      </c>
      <c r="C287" s="58" t="s">
        <v>863</v>
      </c>
      <c r="D287" s="29" t="b">
        <v>0</v>
      </c>
      <c r="E287" s="29" t="b">
        <v>0</v>
      </c>
      <c r="F287" s="26" t="b">
        <v>1</v>
      </c>
      <c r="AF287" s="30"/>
      <c r="AG287" s="4"/>
      <c r="AH287" s="4"/>
      <c r="AI287" s="4"/>
      <c r="AJ287" s="4"/>
      <c r="AK287" s="4"/>
      <c r="AL287" s="4"/>
      <c r="AM287" s="4"/>
      <c r="AN287" s="4"/>
      <c r="AO287" s="26" t="s">
        <v>864</v>
      </c>
      <c r="AP287" s="26">
        <v>10.0</v>
      </c>
      <c r="AQ287" s="26">
        <v>9.0</v>
      </c>
      <c r="AR287" s="26">
        <v>10.0</v>
      </c>
      <c r="AS287" s="26">
        <v>7.0</v>
      </c>
      <c r="AT287" s="26">
        <v>36.0</v>
      </c>
      <c r="AU287" s="26">
        <v>9.0</v>
      </c>
      <c r="AV287" s="31" t="str">
        <f t="shared" si="892"/>
        <v>L1 - MAANG</v>
      </c>
      <c r="AW287" s="32" t="str">
        <f t="shared" si="14"/>
        <v>L1</v>
      </c>
      <c r="AX287" s="32" t="str">
        <f t="shared" si="15"/>
        <v>MAANG</v>
      </c>
      <c r="AY287" s="26" t="str">
        <f t="shared" si="893"/>
        <v>Top-tier companies like MAANG and high-performing teams in GCCs. </v>
      </c>
      <c r="AZ287" s="26" t="str">
        <f t="shared" si="894"/>
        <v>Your advanced knowledge makes you ideal for roles like Software Engineer, Algorithm Developer, or Data Scientist in challenging, high-impact environments.</v>
      </c>
      <c r="BA287" s="38">
        <v>0.0</v>
      </c>
      <c r="BB287" s="39">
        <v>0.0</v>
      </c>
      <c r="BC287" s="40">
        <v>0.0</v>
      </c>
      <c r="BD287" s="36">
        <v>0.0</v>
      </c>
      <c r="BE287" s="37">
        <f t="shared" si="16"/>
        <v>0</v>
      </c>
      <c r="BF287" s="26">
        <v>0.0</v>
      </c>
      <c r="BG287" s="29" t="str">
        <f t="shared" si="895"/>
        <v>Level 1</v>
      </c>
      <c r="BH287"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8">
      <c r="A288" s="27" t="s">
        <v>865</v>
      </c>
      <c r="B288" s="28" t="str">
        <f t="shared" si="2"/>
        <v>SHEETHAL GOWDA JR</v>
      </c>
      <c r="C288" s="41" t="s">
        <v>866</v>
      </c>
      <c r="D288" s="29" t="b">
        <v>0</v>
      </c>
      <c r="E288" s="26" t="b">
        <v>1</v>
      </c>
      <c r="F288" s="26" t="b">
        <v>1</v>
      </c>
      <c r="G288" s="29">
        <v>1.0</v>
      </c>
      <c r="L288" s="42">
        <f t="shared" ref="L288:L294" si="898">SUM(H288:K288)</f>
        <v>0</v>
      </c>
      <c r="M288" s="42">
        <f t="shared" ref="M288:M294" si="899">IFERROR(ROUND((H288/L288)*100, 0), 0)
</f>
        <v>0</v>
      </c>
      <c r="N288" s="42">
        <f t="shared" ref="N288:N294" si="900">IFERROR(ROUND((I288/L288)*100, 0), 0)
</f>
        <v>0</v>
      </c>
      <c r="O288" s="42">
        <f t="shared" ref="O288:O294" si="901">IFERROR(ROUND((J288/L288)*100, 0), 0)
</f>
        <v>0</v>
      </c>
      <c r="P288" s="42">
        <f t="shared" ref="P288:P294" si="902">IFERROR(ROUND((J288/L288)*100, 0), 0)
</f>
        <v>0</v>
      </c>
      <c r="S288" s="26" t="s">
        <v>61</v>
      </c>
      <c r="T288" s="26">
        <v>1.0</v>
      </c>
      <c r="U288" s="42">
        <v>6.0</v>
      </c>
      <c r="V288" s="42">
        <v>3.0</v>
      </c>
      <c r="W288" s="44">
        <v>1.0</v>
      </c>
      <c r="X288" s="44">
        <v>0.0</v>
      </c>
      <c r="Y288" s="44">
        <v>1.0</v>
      </c>
      <c r="Z288" s="44">
        <v>0.0</v>
      </c>
      <c r="AA288" s="44">
        <v>2.0</v>
      </c>
      <c r="AB288" s="44">
        <v>3.0</v>
      </c>
      <c r="AC288" s="30">
        <f t="shared" ref="AC288:AC297" si="903">T288+U288+V288</f>
        <v>10</v>
      </c>
      <c r="AD288" s="30">
        <f t="shared" ref="AD288:AD297" si="904">W288+X288+Y288</f>
        <v>2</v>
      </c>
      <c r="AE288" s="30">
        <f t="shared" ref="AE288:AE297" si="905">Z288+AA288+AB288</f>
        <v>5</v>
      </c>
      <c r="AF288" s="30">
        <f t="shared" ref="AF288:AF297" si="906">SUM(T288:AB288)</f>
        <v>17</v>
      </c>
      <c r="AG288" s="4" t="str">
        <f t="shared" ref="AG288:AG297" si="907">IF(AF288&lt;=8, "L1 - Below Average", IF(AF288&lt;=26, "L2 - Above Average", IF(AF288&lt;=50, "L3 - Exceptional", "Out of Range")))</f>
        <v>L2 - Above Average</v>
      </c>
      <c r="AH288" s="4" t="str">
        <f t="shared" ref="AH288:AH297" si="908">IF((T288+U288+V288)&lt;=3, "L1 - Below Average", IF((T288+U288+V288)&lt;=11, "L2 - Above Average", IF((T288+U288+V288)&lt;=17, "L3 - Exceptional", "Out of Range")))</f>
        <v>L2 - Above Average</v>
      </c>
      <c r="AI288" s="4" t="str">
        <f t="shared" ref="AI288:AI297" si="909">IF((W288+X288+Y288)&lt;=5, "L1 - Below Average", IF((W288+X288+Y288)&lt;=9, "L2 - Above Average", IF((W288+X288+Y288)&lt;=15, "L3 - Exceptional", "Out of Range")))</f>
        <v>L1 - Below Average</v>
      </c>
      <c r="AJ288" s="4" t="str">
        <f t="shared" ref="AJ288:AJ297" si="910">IF((Z288+AA288+AB288)&lt;=4, "L1 - Below Average", IF((Z288+AA288+AB288)&lt;=6, "L2 - Above Average", IF((Z288+AA288+AB288)&lt;=18, "L3 - Exceptional", "Out of Range")))</f>
        <v>L2 - Above Average</v>
      </c>
      <c r="AK288" s="4" t="str">
        <f t="shared" ref="AK288:AK297" si="911">SWITCH(AH288,"L1 -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88" s="4" t="str">
        <f t="shared" ref="AL288:AM288" si="897">SWITCH(AI288,"L1 -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8" s="4" t="str">
        <f t="shared" si="897"/>
        <v>You’ve demonstrated a solid grasp of quantitative reasoning and problem-solving. Keep refining your skills for even greater efficiency and speed in tackling complex problems.</v>
      </c>
      <c r="AN288" s="4" t="str">
        <f t="shared" ref="AN288:AN297" si="913">SWITCH(AG288,"L1 -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88" s="44" t="s">
        <v>867</v>
      </c>
      <c r="AP288" s="44">
        <v>9.0</v>
      </c>
      <c r="AQ288" s="44">
        <v>9.0</v>
      </c>
      <c r="AR288" s="44">
        <v>10.0</v>
      </c>
      <c r="AS288" s="44">
        <v>4.0</v>
      </c>
      <c r="AT288" s="44">
        <v>32.0</v>
      </c>
      <c r="AU288" s="44">
        <v>8.0</v>
      </c>
      <c r="AV288" s="31" t="str">
        <f t="shared" si="892"/>
        <v>L1 - MAANG</v>
      </c>
      <c r="AW288" s="32" t="str">
        <f t="shared" si="14"/>
        <v>L1</v>
      </c>
      <c r="AX288" s="32" t="str">
        <f t="shared" si="15"/>
        <v>MAANG</v>
      </c>
      <c r="AY288" s="26" t="str">
        <f t="shared" si="893"/>
        <v>Top-tier companies like MAANG and high-performing teams in GCCs. </v>
      </c>
      <c r="AZ288" s="26" t="str">
        <f t="shared" si="894"/>
        <v>Your advanced knowledge makes you ideal for roles like Software Engineer, Algorithm Developer, or Data Scientist in challenging, high-impact environments.</v>
      </c>
      <c r="BA288" s="45">
        <v>0.0</v>
      </c>
      <c r="BB288" s="46">
        <v>0.0</v>
      </c>
      <c r="BC288" s="47">
        <v>0.0</v>
      </c>
      <c r="BD288" s="48">
        <v>0.0</v>
      </c>
      <c r="BE288" s="37">
        <f t="shared" si="16"/>
        <v>0</v>
      </c>
      <c r="BF288" s="44">
        <v>0.0</v>
      </c>
      <c r="BG288" s="29" t="str">
        <f t="shared" si="895"/>
        <v>Level 1</v>
      </c>
      <c r="BH288"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9">
      <c r="A289" s="27" t="s">
        <v>868</v>
      </c>
      <c r="B289" s="28" t="str">
        <f t="shared" si="2"/>
        <v>SHIVAKUMAR GOUDA S PATIL</v>
      </c>
      <c r="C289" s="41" t="s">
        <v>869</v>
      </c>
      <c r="D289" s="29" t="b">
        <v>0</v>
      </c>
      <c r="E289" s="26" t="b">
        <v>1</v>
      </c>
      <c r="F289" s="26" t="b">
        <v>1</v>
      </c>
      <c r="G289" s="29">
        <v>1.0</v>
      </c>
      <c r="L289" s="42">
        <f t="shared" si="898"/>
        <v>0</v>
      </c>
      <c r="M289" s="42">
        <f t="shared" si="899"/>
        <v>0</v>
      </c>
      <c r="N289" s="42">
        <f t="shared" si="900"/>
        <v>0</v>
      </c>
      <c r="O289" s="42">
        <f t="shared" si="901"/>
        <v>0</v>
      </c>
      <c r="P289" s="42">
        <f t="shared" si="902"/>
        <v>0</v>
      </c>
      <c r="S289" s="26" t="s">
        <v>61</v>
      </c>
      <c r="T289" s="26">
        <v>1.0</v>
      </c>
      <c r="U289" s="42">
        <v>4.0</v>
      </c>
      <c r="V289" s="42">
        <v>2.0</v>
      </c>
      <c r="W289" s="44">
        <v>4.0</v>
      </c>
      <c r="X289" s="44">
        <v>0.0</v>
      </c>
      <c r="Y289" s="44">
        <v>1.0</v>
      </c>
      <c r="Z289" s="44">
        <v>0.0</v>
      </c>
      <c r="AA289" s="44">
        <v>0.0</v>
      </c>
      <c r="AB289" s="44">
        <v>9.0</v>
      </c>
      <c r="AC289" s="30">
        <f t="shared" si="903"/>
        <v>7</v>
      </c>
      <c r="AD289" s="30">
        <f t="shared" si="904"/>
        <v>5</v>
      </c>
      <c r="AE289" s="30">
        <f t="shared" si="905"/>
        <v>9</v>
      </c>
      <c r="AF289" s="30">
        <f t="shared" si="906"/>
        <v>21</v>
      </c>
      <c r="AG289" s="4" t="str">
        <f t="shared" si="907"/>
        <v>L2 - Above Average</v>
      </c>
      <c r="AH289" s="4" t="str">
        <f t="shared" si="908"/>
        <v>L2 - Above Average</v>
      </c>
      <c r="AI289" s="4" t="str">
        <f t="shared" si="909"/>
        <v>L1 - Below Average</v>
      </c>
      <c r="AJ289" s="4" t="str">
        <f t="shared" si="910"/>
        <v>L3 - Exceptional</v>
      </c>
      <c r="AK289" s="4" t="str">
        <f t="shared" si="911"/>
        <v>You’ve displayed strong verbal reasoning abilities, understanding complex texts and articulating ideas clearly. Continue to expand your vocabulary and comprehension to stay sharp.</v>
      </c>
      <c r="AL289" s="4" t="str">
        <f t="shared" ref="AL289:AM289" si="912">SWITCH(AI289,"L1 -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9" s="4" t="str">
        <f t="shared" si="912"/>
        <v>Excellent work! You have shown exceptional aptitude in quantitative reasoning, tackling problems with ease and accuracy. Keep up the great work, and challenge yourself further to stay ahead.</v>
      </c>
      <c r="AN289" s="4" t="str">
        <f t="shared" si="913"/>
        <v>You have a strong foundation and are performing well across all categories. Keep up the great work and aim for continuous improvement to achieve even higher levels of performance.</v>
      </c>
      <c r="AO289" s="44" t="s">
        <v>870</v>
      </c>
      <c r="AP289" s="44">
        <v>10.0</v>
      </c>
      <c r="AQ289" s="44">
        <v>10.0</v>
      </c>
      <c r="AR289" s="44">
        <v>10.0</v>
      </c>
      <c r="AS289" s="44">
        <v>4.0</v>
      </c>
      <c r="AT289" s="44">
        <v>34.0</v>
      </c>
      <c r="AU289" s="44">
        <v>8.5</v>
      </c>
      <c r="AV289" s="31" t="str">
        <f t="shared" si="892"/>
        <v>L1 - MAANG</v>
      </c>
      <c r="AW289" s="32" t="str">
        <f t="shared" si="14"/>
        <v>L1</v>
      </c>
      <c r="AX289" s="32" t="str">
        <f t="shared" si="15"/>
        <v>MAANG</v>
      </c>
      <c r="AY289" s="26" t="str">
        <f t="shared" si="893"/>
        <v>Top-tier companies like MAANG and high-performing teams in GCCs. </v>
      </c>
      <c r="AZ289" s="26" t="str">
        <f t="shared" si="894"/>
        <v>Your advanced knowledge makes you ideal for roles like Software Engineer, Algorithm Developer, or Data Scientist in challenging, high-impact environments.</v>
      </c>
      <c r="BA289" s="45">
        <v>0.0</v>
      </c>
      <c r="BB289" s="46">
        <v>0.0</v>
      </c>
      <c r="BC289" s="47">
        <v>0.0</v>
      </c>
      <c r="BD289" s="48">
        <v>0.0</v>
      </c>
      <c r="BE289" s="37">
        <f t="shared" si="16"/>
        <v>0</v>
      </c>
      <c r="BF289" s="44">
        <v>0.0</v>
      </c>
      <c r="BG289" s="29" t="str">
        <f t="shared" si="895"/>
        <v>Level 1</v>
      </c>
      <c r="BH289"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0">
      <c r="A290" s="27" t="s">
        <v>871</v>
      </c>
      <c r="B290" s="28" t="str">
        <f t="shared" si="2"/>
        <v>SONAL H</v>
      </c>
      <c r="C290" s="41" t="s">
        <v>872</v>
      </c>
      <c r="D290" s="29" t="b">
        <v>0</v>
      </c>
      <c r="E290" s="26" t="b">
        <v>1</v>
      </c>
      <c r="F290" s="26" t="b">
        <v>1</v>
      </c>
      <c r="G290" s="29">
        <v>2.0</v>
      </c>
      <c r="L290" s="42">
        <f t="shared" si="898"/>
        <v>0</v>
      </c>
      <c r="M290" s="42">
        <f t="shared" si="899"/>
        <v>0</v>
      </c>
      <c r="N290" s="42">
        <f t="shared" si="900"/>
        <v>0</v>
      </c>
      <c r="O290" s="42">
        <f t="shared" si="901"/>
        <v>0</v>
      </c>
      <c r="P290" s="42">
        <f t="shared" si="902"/>
        <v>0</v>
      </c>
      <c r="S290" s="26" t="s">
        <v>61</v>
      </c>
      <c r="T290" s="26">
        <v>2.0</v>
      </c>
      <c r="U290" s="42">
        <v>4.0</v>
      </c>
      <c r="V290" s="42">
        <v>0.0</v>
      </c>
      <c r="W290" s="44">
        <v>1.0</v>
      </c>
      <c r="X290" s="44">
        <v>0.0</v>
      </c>
      <c r="Y290" s="44">
        <v>0.0</v>
      </c>
      <c r="Z290" s="44">
        <v>0.0</v>
      </c>
      <c r="AA290" s="44">
        <v>2.0</v>
      </c>
      <c r="AB290" s="44">
        <v>0.0</v>
      </c>
      <c r="AC290" s="30">
        <f t="shared" si="903"/>
        <v>6</v>
      </c>
      <c r="AD290" s="30">
        <f t="shared" si="904"/>
        <v>1</v>
      </c>
      <c r="AE290" s="30">
        <f t="shared" si="905"/>
        <v>2</v>
      </c>
      <c r="AF290" s="30">
        <f t="shared" si="906"/>
        <v>9</v>
      </c>
      <c r="AG290" s="4" t="str">
        <f t="shared" si="907"/>
        <v>L2 - Above Average</v>
      </c>
      <c r="AH290" s="4" t="str">
        <f t="shared" si="908"/>
        <v>L2 - Above Average</v>
      </c>
      <c r="AI290" s="4" t="str">
        <f t="shared" si="909"/>
        <v>L1 - Below Average</v>
      </c>
      <c r="AJ290" s="4" t="str">
        <f t="shared" si="910"/>
        <v>L1 - Below Average</v>
      </c>
      <c r="AK290" s="4" t="str">
        <f t="shared" si="911"/>
        <v>You’ve displayed strong verbal reasoning abilities, understanding complex texts and articulating ideas clearly. Continue to expand your vocabulary and comprehension to stay sharp.</v>
      </c>
      <c r="AL290" s="4" t="str">
        <f t="shared" ref="AL290:AM290" si="914">SWITCH(AI290,"L1 -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0" s="4" t="str">
        <f t="shared" si="914"/>
        <v>Your performance indicates that there’s room for improvement in understanding and applying quantitative concepts. With more practice, you can strengthen your skills in this area.</v>
      </c>
      <c r="AN290" s="4" t="str">
        <f t="shared" si="913"/>
        <v>You have a strong foundation and are performing well across all categories. Keep up the great work and aim for continuous improvement to achieve even higher levels of performance.</v>
      </c>
      <c r="AO290" s="44" t="s">
        <v>873</v>
      </c>
      <c r="AP290" s="44">
        <v>5.0</v>
      </c>
      <c r="AQ290" s="44">
        <v>7.0</v>
      </c>
      <c r="AR290" s="44">
        <v>9.0</v>
      </c>
      <c r="AS290" s="44">
        <v>0.0</v>
      </c>
      <c r="AT290" s="44">
        <v>21.0</v>
      </c>
      <c r="AU290" s="44">
        <v>5.25</v>
      </c>
      <c r="AV290" s="31" t="str">
        <f t="shared" si="892"/>
        <v>L2 - GCC</v>
      </c>
      <c r="AW290" s="32" t="str">
        <f t="shared" si="14"/>
        <v>L2</v>
      </c>
      <c r="AX290" s="32" t="str">
        <f t="shared" si="15"/>
        <v>GCC</v>
      </c>
      <c r="AY290" s="26" t="str">
        <f t="shared" si="893"/>
        <v>Roles in GCCs, GSIs or mid-tier product companies.</v>
      </c>
      <c r="AZ290" s="26" t="str">
        <f t="shared" si="894"/>
        <v>Your solid understanding of algorithms and data structures fits roles like Backend Developer or Application Engineer.</v>
      </c>
      <c r="BA290" s="45">
        <v>0.0</v>
      </c>
      <c r="BB290" s="46">
        <v>0.0</v>
      </c>
      <c r="BC290" s="47">
        <v>0.0</v>
      </c>
      <c r="BD290" s="48">
        <v>0.0</v>
      </c>
      <c r="BE290" s="37">
        <f t="shared" si="16"/>
        <v>0</v>
      </c>
      <c r="BF290" s="44">
        <v>0.0</v>
      </c>
      <c r="BG290" s="29" t="str">
        <f t="shared" si="895"/>
        <v>Level 1</v>
      </c>
      <c r="BH290"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1">
      <c r="A291" s="27" t="s">
        <v>874</v>
      </c>
      <c r="B291" s="28" t="str">
        <f t="shared" si="2"/>
        <v>SONALI TS </v>
      </c>
      <c r="C291" s="41" t="s">
        <v>875</v>
      </c>
      <c r="D291" s="29" t="b">
        <v>0</v>
      </c>
      <c r="E291" s="26" t="b">
        <v>1</v>
      </c>
      <c r="F291" s="26" t="b">
        <v>1</v>
      </c>
      <c r="G291" s="29">
        <v>2.0</v>
      </c>
      <c r="L291" s="42">
        <f t="shared" si="898"/>
        <v>0</v>
      </c>
      <c r="M291" s="42">
        <f t="shared" si="899"/>
        <v>0</v>
      </c>
      <c r="N291" s="42">
        <f t="shared" si="900"/>
        <v>0</v>
      </c>
      <c r="O291" s="42">
        <f t="shared" si="901"/>
        <v>0</v>
      </c>
      <c r="P291" s="42">
        <f t="shared" si="902"/>
        <v>0</v>
      </c>
      <c r="S291" s="26" t="s">
        <v>61</v>
      </c>
      <c r="T291" s="26">
        <v>2.0</v>
      </c>
      <c r="U291" s="42">
        <v>2.0</v>
      </c>
      <c r="V291" s="42">
        <v>3.0</v>
      </c>
      <c r="W291" s="44">
        <v>2.0</v>
      </c>
      <c r="X291" s="44">
        <v>2.0</v>
      </c>
      <c r="Y291" s="44">
        <v>0.0</v>
      </c>
      <c r="Z291" s="44">
        <v>0.0</v>
      </c>
      <c r="AA291" s="44">
        <v>4.0</v>
      </c>
      <c r="AB291" s="44">
        <v>3.0</v>
      </c>
      <c r="AC291" s="30">
        <f t="shared" si="903"/>
        <v>7</v>
      </c>
      <c r="AD291" s="30">
        <f t="shared" si="904"/>
        <v>4</v>
      </c>
      <c r="AE291" s="30">
        <f t="shared" si="905"/>
        <v>7</v>
      </c>
      <c r="AF291" s="30">
        <f t="shared" si="906"/>
        <v>18</v>
      </c>
      <c r="AG291" s="4" t="str">
        <f t="shared" si="907"/>
        <v>L2 - Above Average</v>
      </c>
      <c r="AH291" s="4" t="str">
        <f t="shared" si="908"/>
        <v>L2 - Above Average</v>
      </c>
      <c r="AI291" s="4" t="str">
        <f t="shared" si="909"/>
        <v>L1 - Below Average</v>
      </c>
      <c r="AJ291" s="4" t="str">
        <f t="shared" si="910"/>
        <v>L3 - Exceptional</v>
      </c>
      <c r="AK291" s="4" t="str">
        <f t="shared" si="911"/>
        <v>You’ve displayed strong verbal reasoning abilities, understanding complex texts and articulating ideas clearly. Continue to expand your vocabulary and comprehension to stay sharp.</v>
      </c>
      <c r="AL291" s="4" t="str">
        <f t="shared" ref="AL291:AM291" si="915">SWITCH(AI291,"L1 -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1" s="4" t="str">
        <f t="shared" si="915"/>
        <v>Excellent work! You have shown exceptional aptitude in quantitative reasoning, tackling problems with ease and accuracy. Keep up the great work, and challenge yourself further to stay ahead.</v>
      </c>
      <c r="AN291" s="4" t="str">
        <f t="shared" si="913"/>
        <v>You have a strong foundation and are performing well across all categories. Keep up the great work and aim for continuous improvement to achieve even higher levels of performance.</v>
      </c>
      <c r="AO291" s="44" t="s">
        <v>876</v>
      </c>
      <c r="AP291" s="44">
        <v>10.0</v>
      </c>
      <c r="AQ291" s="44">
        <v>10.0</v>
      </c>
      <c r="AR291" s="44">
        <v>10.0</v>
      </c>
      <c r="AS291" s="44">
        <v>8.0</v>
      </c>
      <c r="AT291" s="44">
        <v>38.0</v>
      </c>
      <c r="AU291" s="44">
        <v>9.5</v>
      </c>
      <c r="AV291" s="31" t="str">
        <f t="shared" si="892"/>
        <v>L1 - MAANG</v>
      </c>
      <c r="AW291" s="32" t="str">
        <f t="shared" si="14"/>
        <v>L1</v>
      </c>
      <c r="AX291" s="32" t="str">
        <f t="shared" si="15"/>
        <v>MAANG</v>
      </c>
      <c r="AY291" s="26" t="str">
        <f t="shared" si="893"/>
        <v>Top-tier companies like MAANG and high-performing teams in GCCs. </v>
      </c>
      <c r="AZ291" s="26" t="str">
        <f t="shared" si="894"/>
        <v>Your advanced knowledge makes you ideal for roles like Software Engineer, Algorithm Developer, or Data Scientist in challenging, high-impact environments.</v>
      </c>
      <c r="BA291" s="45">
        <v>0.0</v>
      </c>
      <c r="BB291" s="46">
        <v>0.0</v>
      </c>
      <c r="BC291" s="47">
        <v>0.0</v>
      </c>
      <c r="BD291" s="48">
        <v>0.0</v>
      </c>
      <c r="BE291" s="37">
        <f t="shared" si="16"/>
        <v>0</v>
      </c>
      <c r="BF291" s="44">
        <v>0.0</v>
      </c>
      <c r="BG291" s="29" t="str">
        <f t="shared" si="895"/>
        <v>Level 1</v>
      </c>
      <c r="BH291"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2">
      <c r="A292" s="27" t="s">
        <v>877</v>
      </c>
      <c r="B292" s="28" t="str">
        <f t="shared" si="2"/>
        <v>SUHAS GOWDA HN </v>
      </c>
      <c r="C292" s="41" t="s">
        <v>878</v>
      </c>
      <c r="D292" s="29" t="b">
        <v>0</v>
      </c>
      <c r="E292" s="26" t="b">
        <v>1</v>
      </c>
      <c r="F292" s="26" t="b">
        <v>1</v>
      </c>
      <c r="G292" s="29">
        <v>2.0</v>
      </c>
      <c r="L292" s="42">
        <f t="shared" si="898"/>
        <v>0</v>
      </c>
      <c r="M292" s="42">
        <f t="shared" si="899"/>
        <v>0</v>
      </c>
      <c r="N292" s="42">
        <f t="shared" si="900"/>
        <v>0</v>
      </c>
      <c r="O292" s="42">
        <f t="shared" si="901"/>
        <v>0</v>
      </c>
      <c r="P292" s="42">
        <f t="shared" si="902"/>
        <v>0</v>
      </c>
      <c r="S292" s="26" t="s">
        <v>61</v>
      </c>
      <c r="T292" s="26">
        <v>2.0</v>
      </c>
      <c r="U292" s="42">
        <v>4.0</v>
      </c>
      <c r="V292" s="42">
        <v>2.0</v>
      </c>
      <c r="W292" s="44">
        <v>2.0</v>
      </c>
      <c r="X292" s="44">
        <v>2.0</v>
      </c>
      <c r="Y292" s="44">
        <v>1.0</v>
      </c>
      <c r="Z292" s="44">
        <v>0.0</v>
      </c>
      <c r="AA292" s="44">
        <v>0.0</v>
      </c>
      <c r="AB292" s="44">
        <v>3.0</v>
      </c>
      <c r="AC292" s="30">
        <f t="shared" si="903"/>
        <v>8</v>
      </c>
      <c r="AD292" s="30">
        <f t="shared" si="904"/>
        <v>5</v>
      </c>
      <c r="AE292" s="30">
        <f t="shared" si="905"/>
        <v>3</v>
      </c>
      <c r="AF292" s="30">
        <f t="shared" si="906"/>
        <v>16</v>
      </c>
      <c r="AG292" s="4" t="str">
        <f t="shared" si="907"/>
        <v>L2 - Above Average</v>
      </c>
      <c r="AH292" s="4" t="str">
        <f t="shared" si="908"/>
        <v>L2 - Above Average</v>
      </c>
      <c r="AI292" s="4" t="str">
        <f t="shared" si="909"/>
        <v>L1 - Below Average</v>
      </c>
      <c r="AJ292" s="4" t="str">
        <f t="shared" si="910"/>
        <v>L1 - Below Average</v>
      </c>
      <c r="AK292" s="4" t="str">
        <f t="shared" si="911"/>
        <v>You’ve displayed strong verbal reasoning abilities, understanding complex texts and articulating ideas clearly. Continue to expand your vocabulary and comprehension to stay sharp.</v>
      </c>
      <c r="AL292" s="4" t="str">
        <f t="shared" ref="AL292:AM292" si="916">SWITCH(AI292,"L1 -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2" s="4" t="str">
        <f t="shared" si="916"/>
        <v>Your performance indicates that there’s room for improvement in understanding and applying quantitative concepts. With more practice, you can strengthen your skills in this area.</v>
      </c>
      <c r="AN292" s="4" t="str">
        <f t="shared" si="913"/>
        <v>You have a strong foundation and are performing well across all categories. Keep up the great work and aim for continuous improvement to achieve even higher levels of performance.</v>
      </c>
      <c r="AO292" s="44" t="s">
        <v>879</v>
      </c>
      <c r="AP292" s="44">
        <v>2.0</v>
      </c>
      <c r="AQ292" s="44">
        <v>1.0</v>
      </c>
      <c r="AR292" s="44">
        <v>5.0</v>
      </c>
      <c r="AS292" s="44">
        <v>3.0</v>
      </c>
      <c r="AT292" s="44">
        <v>11.0</v>
      </c>
      <c r="AU292" s="44">
        <v>2.75</v>
      </c>
      <c r="AV292" s="31" t="str">
        <f t="shared" si="892"/>
        <v>L3 - GSI</v>
      </c>
      <c r="AW292" s="32" t="str">
        <f t="shared" si="14"/>
        <v>L3</v>
      </c>
      <c r="AX292" s="32" t="str">
        <f t="shared" si="15"/>
        <v>GSI</v>
      </c>
      <c r="AY292" s="26" t="str">
        <f t="shared" si="893"/>
        <v>Entry-level roles in service-based companies or startups.</v>
      </c>
      <c r="AZ292" s="26" t="str">
        <f t="shared" si="894"/>
        <v>You currently fit roles such as Junior Developer, Support Engineer, or Test Engineer. Build on your fundamentals to grow into advanced positions.</v>
      </c>
      <c r="BA292" s="45">
        <v>0.0</v>
      </c>
      <c r="BB292" s="46">
        <v>0.0</v>
      </c>
      <c r="BC292" s="47">
        <v>0.0</v>
      </c>
      <c r="BD292" s="48">
        <v>0.0</v>
      </c>
      <c r="BE292" s="37">
        <f t="shared" si="16"/>
        <v>0</v>
      </c>
      <c r="BF292" s="44">
        <v>0.0</v>
      </c>
      <c r="BG292" s="29" t="str">
        <f t="shared" si="895"/>
        <v>Level 1</v>
      </c>
      <c r="BH292"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3">
      <c r="A293" s="27" t="s">
        <v>880</v>
      </c>
      <c r="B293" s="28" t="str">
        <f t="shared" si="2"/>
        <v>THARUN M</v>
      </c>
      <c r="C293" s="41" t="s">
        <v>881</v>
      </c>
      <c r="D293" s="29" t="b">
        <v>0</v>
      </c>
      <c r="E293" s="26" t="b">
        <v>1</v>
      </c>
      <c r="F293" s="26" t="b">
        <v>1</v>
      </c>
      <c r="G293" s="29">
        <v>3.0</v>
      </c>
      <c r="L293" s="42">
        <f t="shared" si="898"/>
        <v>0</v>
      </c>
      <c r="M293" s="42">
        <f t="shared" si="899"/>
        <v>0</v>
      </c>
      <c r="N293" s="42">
        <f t="shared" si="900"/>
        <v>0</v>
      </c>
      <c r="O293" s="42">
        <f t="shared" si="901"/>
        <v>0</v>
      </c>
      <c r="P293" s="42">
        <f t="shared" si="902"/>
        <v>0</v>
      </c>
      <c r="S293" s="26" t="s">
        <v>61</v>
      </c>
      <c r="T293" s="26">
        <v>3.0</v>
      </c>
      <c r="U293" s="42">
        <v>4.0</v>
      </c>
      <c r="V293" s="42">
        <v>3.0</v>
      </c>
      <c r="W293" s="44">
        <v>3.0</v>
      </c>
      <c r="X293" s="44">
        <v>0.0</v>
      </c>
      <c r="Y293" s="44">
        <v>0.0</v>
      </c>
      <c r="Z293" s="44">
        <v>0.0</v>
      </c>
      <c r="AA293" s="44">
        <v>2.0</v>
      </c>
      <c r="AB293" s="44">
        <v>3.0</v>
      </c>
      <c r="AC293" s="30">
        <f t="shared" si="903"/>
        <v>10</v>
      </c>
      <c r="AD293" s="30">
        <f t="shared" si="904"/>
        <v>3</v>
      </c>
      <c r="AE293" s="30">
        <f t="shared" si="905"/>
        <v>5</v>
      </c>
      <c r="AF293" s="30">
        <f t="shared" si="906"/>
        <v>18</v>
      </c>
      <c r="AG293" s="4" t="str">
        <f t="shared" si="907"/>
        <v>L2 - Above Average</v>
      </c>
      <c r="AH293" s="4" t="str">
        <f t="shared" si="908"/>
        <v>L2 - Above Average</v>
      </c>
      <c r="AI293" s="4" t="str">
        <f t="shared" si="909"/>
        <v>L1 - Below Average</v>
      </c>
      <c r="AJ293" s="4" t="str">
        <f t="shared" si="910"/>
        <v>L2 - Above Average</v>
      </c>
      <c r="AK293" s="4" t="str">
        <f t="shared" si="911"/>
        <v>You’ve displayed strong verbal reasoning abilities, understanding complex texts and articulating ideas clearly. Continue to expand your vocabulary and comprehension to stay sharp.</v>
      </c>
      <c r="AL293" s="4" t="str">
        <f t="shared" ref="AL293:AM293" si="917">SWITCH(AI293,"L1 -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3" s="4" t="str">
        <f t="shared" si="917"/>
        <v>You’ve demonstrated a solid grasp of quantitative reasoning and problem-solving. Keep refining your skills for even greater efficiency and speed in tackling complex problems.</v>
      </c>
      <c r="AN293" s="4" t="str">
        <f t="shared" si="913"/>
        <v>You have a strong foundation and are performing well across all categories. Keep up the great work and aim for continuous improvement to achieve even higher levels of performance.</v>
      </c>
      <c r="AO293" s="44" t="s">
        <v>882</v>
      </c>
      <c r="AP293" s="44">
        <v>0.0</v>
      </c>
      <c r="AQ293" s="44">
        <v>5.0</v>
      </c>
      <c r="AR293" s="44">
        <v>7.0</v>
      </c>
      <c r="AS293" s="44">
        <v>4.0</v>
      </c>
      <c r="AT293" s="44">
        <v>16.0</v>
      </c>
      <c r="AU293" s="44">
        <v>4.0</v>
      </c>
      <c r="AV293" s="31" t="str">
        <f t="shared" si="892"/>
        <v>L2 - GCC</v>
      </c>
      <c r="AW293" s="32" t="str">
        <f t="shared" si="14"/>
        <v>L2</v>
      </c>
      <c r="AX293" s="32" t="str">
        <f t="shared" si="15"/>
        <v>GCC</v>
      </c>
      <c r="AY293" s="26" t="str">
        <f t="shared" si="893"/>
        <v>Roles in GCCs, GSIs or mid-tier product companies.</v>
      </c>
      <c r="AZ293" s="26" t="str">
        <f t="shared" si="894"/>
        <v>Your solid understanding of algorithms and data structures fits roles like Backend Developer or Application Engineer.</v>
      </c>
      <c r="BA293" s="45">
        <v>0.0</v>
      </c>
      <c r="BB293" s="46">
        <v>0.0</v>
      </c>
      <c r="BC293" s="47">
        <v>0.0</v>
      </c>
      <c r="BD293" s="48">
        <v>0.0</v>
      </c>
      <c r="BE293" s="37">
        <f t="shared" si="16"/>
        <v>0</v>
      </c>
      <c r="BF293" s="44">
        <v>0.0</v>
      </c>
      <c r="BG293" s="29" t="str">
        <f t="shared" si="895"/>
        <v>Level 1</v>
      </c>
      <c r="BH293"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4">
      <c r="A294" s="27" t="s">
        <v>883</v>
      </c>
      <c r="B294" s="28" t="str">
        <f t="shared" si="2"/>
        <v>THURAGANUR RAJESH NAKSHATHRA </v>
      </c>
      <c r="C294" s="41" t="s">
        <v>884</v>
      </c>
      <c r="D294" s="29" t="b">
        <v>0</v>
      </c>
      <c r="E294" s="26" t="b">
        <v>1</v>
      </c>
      <c r="F294" s="26" t="b">
        <v>1</v>
      </c>
      <c r="G294" s="29">
        <v>2.0</v>
      </c>
      <c r="L294" s="42">
        <f t="shared" si="898"/>
        <v>0</v>
      </c>
      <c r="M294" s="42">
        <f t="shared" si="899"/>
        <v>0</v>
      </c>
      <c r="N294" s="42">
        <f t="shared" si="900"/>
        <v>0</v>
      </c>
      <c r="O294" s="42">
        <f t="shared" si="901"/>
        <v>0</v>
      </c>
      <c r="P294" s="42">
        <f t="shared" si="902"/>
        <v>0</v>
      </c>
      <c r="S294" s="26" t="s">
        <v>61</v>
      </c>
      <c r="T294" s="26">
        <v>2.0</v>
      </c>
      <c r="U294" s="42">
        <v>4.0</v>
      </c>
      <c r="V294" s="42">
        <v>5.0</v>
      </c>
      <c r="W294" s="44">
        <v>4.0</v>
      </c>
      <c r="X294" s="44">
        <v>0.0</v>
      </c>
      <c r="Y294" s="44">
        <v>3.0</v>
      </c>
      <c r="Z294" s="44">
        <v>0.0</v>
      </c>
      <c r="AA294" s="44">
        <v>2.0</v>
      </c>
      <c r="AB294" s="44">
        <v>0.0</v>
      </c>
      <c r="AC294" s="30">
        <f t="shared" si="903"/>
        <v>11</v>
      </c>
      <c r="AD294" s="30">
        <f t="shared" si="904"/>
        <v>7</v>
      </c>
      <c r="AE294" s="30">
        <f t="shared" si="905"/>
        <v>2</v>
      </c>
      <c r="AF294" s="30">
        <f t="shared" si="906"/>
        <v>20</v>
      </c>
      <c r="AG294" s="4" t="str">
        <f t="shared" si="907"/>
        <v>L2 - Above Average</v>
      </c>
      <c r="AH294" s="4" t="str">
        <f t="shared" si="908"/>
        <v>L2 - Above Average</v>
      </c>
      <c r="AI294" s="4" t="str">
        <f t="shared" si="909"/>
        <v>L2 - Above Average</v>
      </c>
      <c r="AJ294" s="4" t="str">
        <f t="shared" si="910"/>
        <v>L1 - Below Average</v>
      </c>
      <c r="AK294" s="4" t="str">
        <f t="shared" si="911"/>
        <v>You’ve displayed strong verbal reasoning abilities, understanding complex texts and articulating ideas clearly. Continue to expand your vocabulary and comprehension to stay sharp.</v>
      </c>
      <c r="AL294" s="4" t="str">
        <f t="shared" ref="AL294:AM294" si="918">SWITCH(AI294,"L1 -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94" s="4" t="str">
        <f t="shared" si="918"/>
        <v>Your performance indicates that there’s room for improvement in understanding and applying quantitative concepts. With more practice, you can strengthen your skills in this area.</v>
      </c>
      <c r="AN294" s="4" t="str">
        <f t="shared" si="913"/>
        <v>You have a strong foundation and are performing well across all categories. Keep up the great work and aim for continuous improvement to achieve even higher levels of performance.</v>
      </c>
      <c r="AO294" s="44" t="s">
        <v>885</v>
      </c>
      <c r="AP294" s="44">
        <v>5.0</v>
      </c>
      <c r="AQ294" s="44">
        <v>6.0</v>
      </c>
      <c r="AR294" s="44">
        <v>10.0</v>
      </c>
      <c r="AS294" s="44">
        <v>4.0</v>
      </c>
      <c r="AT294" s="44">
        <v>25.0</v>
      </c>
      <c r="AU294" s="44">
        <v>6.25</v>
      </c>
      <c r="AV294" s="31" t="str">
        <f t="shared" si="892"/>
        <v>L1 - MAANG</v>
      </c>
      <c r="AW294" s="32" t="str">
        <f t="shared" si="14"/>
        <v>L1</v>
      </c>
      <c r="AX294" s="32" t="str">
        <f t="shared" si="15"/>
        <v>MAANG</v>
      </c>
      <c r="AY294" s="26" t="str">
        <f t="shared" si="893"/>
        <v>Top-tier companies like MAANG and high-performing teams in GCCs. </v>
      </c>
      <c r="AZ294" s="26" t="str">
        <f t="shared" si="894"/>
        <v>Your advanced knowledge makes you ideal for roles like Software Engineer, Algorithm Developer, or Data Scientist in challenging, high-impact environments.</v>
      </c>
      <c r="BA294" s="45">
        <v>0.0</v>
      </c>
      <c r="BB294" s="46">
        <v>0.0</v>
      </c>
      <c r="BC294" s="47">
        <v>0.0</v>
      </c>
      <c r="BD294" s="48">
        <v>0.0</v>
      </c>
      <c r="BE294" s="37">
        <f t="shared" si="16"/>
        <v>0</v>
      </c>
      <c r="BF294" s="44">
        <v>0.0</v>
      </c>
      <c r="BG294" s="29" t="str">
        <f t="shared" si="895"/>
        <v>Level 1</v>
      </c>
      <c r="BH294" s="29" t="str">
        <f t="shared" si="89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5">
      <c r="A295" s="27" t="s">
        <v>886</v>
      </c>
      <c r="B295" s="28" t="str">
        <f t="shared" si="2"/>
        <v>VISHRUTH HS</v>
      </c>
      <c r="C295" s="41" t="s">
        <v>887</v>
      </c>
      <c r="D295" s="29" t="b">
        <v>0</v>
      </c>
      <c r="E295" s="26" t="b">
        <v>1</v>
      </c>
      <c r="F295" s="29" t="b">
        <v>0</v>
      </c>
      <c r="G295" s="29">
        <v>0.0</v>
      </c>
      <c r="S295" s="26" t="s">
        <v>61</v>
      </c>
      <c r="T295" s="26">
        <v>0.0</v>
      </c>
      <c r="U295" s="42">
        <v>2.0</v>
      </c>
      <c r="V295" s="42">
        <v>8.0</v>
      </c>
      <c r="W295" s="44">
        <v>4.0</v>
      </c>
      <c r="X295" s="44">
        <v>0.0</v>
      </c>
      <c r="Y295" s="44">
        <v>3.0</v>
      </c>
      <c r="Z295" s="44">
        <v>0.0</v>
      </c>
      <c r="AA295" s="44">
        <v>2.0</v>
      </c>
      <c r="AB295" s="44">
        <v>3.0</v>
      </c>
      <c r="AC295" s="30">
        <f t="shared" si="903"/>
        <v>10</v>
      </c>
      <c r="AD295" s="30">
        <f t="shared" si="904"/>
        <v>7</v>
      </c>
      <c r="AE295" s="30">
        <f t="shared" si="905"/>
        <v>5</v>
      </c>
      <c r="AF295" s="30">
        <f t="shared" si="906"/>
        <v>22</v>
      </c>
      <c r="AG295" s="4" t="str">
        <f t="shared" si="907"/>
        <v>L2 - Above Average</v>
      </c>
      <c r="AH295" s="4" t="str">
        <f t="shared" si="908"/>
        <v>L2 - Above Average</v>
      </c>
      <c r="AI295" s="4" t="str">
        <f t="shared" si="909"/>
        <v>L2 - Above Average</v>
      </c>
      <c r="AJ295" s="4" t="str">
        <f t="shared" si="910"/>
        <v>L2 - Above Average</v>
      </c>
      <c r="AK295" s="4" t="str">
        <f t="shared" si="911"/>
        <v>You’ve displayed strong verbal reasoning abilities, understanding complex texts and articulating ideas clearly. Continue to expand your vocabulary and comprehension to stay sharp.</v>
      </c>
      <c r="AL295" s="4" t="str">
        <f t="shared" ref="AL295:AM295" si="919">SWITCH(AI295,"L1 -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95" s="4" t="str">
        <f t="shared" si="919"/>
        <v>You’ve demonstrated a solid grasp of quantitative reasoning and problem-solving. Keep refining your skills for even greater efficiency and speed in tackling complex problems.</v>
      </c>
      <c r="AN295" s="4" t="str">
        <f t="shared" si="913"/>
        <v>You have a strong foundation and are performing well across all categories. Keep up the great work and aim for continuous improvement to achieve even higher levels of performance.</v>
      </c>
      <c r="AO295" s="4"/>
      <c r="AP295" s="4"/>
      <c r="AQ295" s="4"/>
      <c r="AR295" s="4"/>
      <c r="AS295" s="4"/>
      <c r="AT295" s="4"/>
      <c r="AU295" s="4"/>
      <c r="AV295" s="59"/>
      <c r="AW295" s="32" t="str">
        <f t="shared" si="14"/>
        <v>-</v>
      </c>
      <c r="AX295" s="32" t="str">
        <f t="shared" si="15"/>
        <v>-</v>
      </c>
      <c r="AY295" s="4"/>
      <c r="AZ295" s="4"/>
      <c r="BA295" s="60"/>
      <c r="BB295" s="61"/>
      <c r="BC295" s="62"/>
      <c r="BD295" s="48">
        <v>0.0</v>
      </c>
      <c r="BE295" s="37">
        <f t="shared" si="16"/>
        <v>0</v>
      </c>
      <c r="BF295" s="4"/>
      <c r="BG295" s="4"/>
      <c r="BH295" s="4"/>
    </row>
    <row r="296">
      <c r="A296" s="27" t="s">
        <v>888</v>
      </c>
      <c r="B296" s="28" t="str">
        <f t="shared" si="2"/>
        <v>UMAR FAROOQ</v>
      </c>
      <c r="C296" s="41" t="s">
        <v>889</v>
      </c>
      <c r="D296" s="29" t="b">
        <v>0</v>
      </c>
      <c r="E296" s="26" t="b">
        <v>1</v>
      </c>
      <c r="F296" s="26" t="b">
        <v>1</v>
      </c>
      <c r="G296" s="29">
        <v>1.0</v>
      </c>
      <c r="L296" s="42">
        <f t="shared" ref="L296:L297" si="921">SUM(H296:K296)</f>
        <v>0</v>
      </c>
      <c r="M296" s="42">
        <f t="shared" ref="M296:M297" si="922">IFERROR(ROUND((H296/L296)*100, 0), 0)
</f>
        <v>0</v>
      </c>
      <c r="N296" s="42">
        <f t="shared" ref="N296:N297" si="923">IFERROR(ROUND((I296/L296)*100, 0), 0)
</f>
        <v>0</v>
      </c>
      <c r="O296" s="42">
        <f t="shared" ref="O296:O297" si="924">IFERROR(ROUND((J296/L296)*100, 0), 0)
</f>
        <v>0</v>
      </c>
      <c r="P296" s="42">
        <f t="shared" ref="P296:P297" si="925">IFERROR(ROUND((J296/L296)*100, 0), 0)
</f>
        <v>0</v>
      </c>
      <c r="S296" s="26" t="s">
        <v>61</v>
      </c>
      <c r="T296" s="26">
        <v>1.0</v>
      </c>
      <c r="U296" s="42">
        <v>2.0</v>
      </c>
      <c r="V296" s="42">
        <v>3.0</v>
      </c>
      <c r="W296" s="44">
        <v>3.0</v>
      </c>
      <c r="X296" s="44">
        <v>0.0</v>
      </c>
      <c r="Y296" s="44">
        <v>0.0</v>
      </c>
      <c r="Z296" s="44">
        <v>0.0</v>
      </c>
      <c r="AA296" s="44">
        <v>4.0</v>
      </c>
      <c r="AB296" s="44">
        <v>0.0</v>
      </c>
      <c r="AC296" s="30">
        <f t="shared" si="903"/>
        <v>6</v>
      </c>
      <c r="AD296" s="30">
        <f t="shared" si="904"/>
        <v>3</v>
      </c>
      <c r="AE296" s="30">
        <f t="shared" si="905"/>
        <v>4</v>
      </c>
      <c r="AF296" s="30">
        <f t="shared" si="906"/>
        <v>13</v>
      </c>
      <c r="AG296" s="4" t="str">
        <f t="shared" si="907"/>
        <v>L2 - Above Average</v>
      </c>
      <c r="AH296" s="4" t="str">
        <f t="shared" si="908"/>
        <v>L2 - Above Average</v>
      </c>
      <c r="AI296" s="4" t="str">
        <f t="shared" si="909"/>
        <v>L1 - Below Average</v>
      </c>
      <c r="AJ296" s="4" t="str">
        <f t="shared" si="910"/>
        <v>L1 - Below Average</v>
      </c>
      <c r="AK296" s="4" t="str">
        <f t="shared" si="911"/>
        <v>You’ve displayed strong verbal reasoning abilities, understanding complex texts and articulating ideas clearly. Continue to expand your vocabulary and comprehension to stay sharp.</v>
      </c>
      <c r="AL296" s="4" t="str">
        <f t="shared" ref="AL296:AM296" si="920">SWITCH(AI296,"L1 -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6" s="4" t="str">
        <f t="shared" si="920"/>
        <v>Your performance indicates that there’s room for improvement in understanding and applying quantitative concepts. With more practice, you can strengthen your skills in this area.</v>
      </c>
      <c r="AN296" s="4" t="str">
        <f t="shared" si="913"/>
        <v>You have a strong foundation and are performing well across all categories. Keep up the great work and aim for continuous improvement to achieve even higher levels of performance.</v>
      </c>
      <c r="AO296" s="44" t="s">
        <v>890</v>
      </c>
      <c r="AP296" s="44">
        <v>3.0</v>
      </c>
      <c r="AQ296" s="44">
        <v>10.0</v>
      </c>
      <c r="AR296" s="44">
        <v>10.0</v>
      </c>
      <c r="AS296" s="44">
        <v>4.0</v>
      </c>
      <c r="AT296" s="44">
        <v>27.0</v>
      </c>
      <c r="AU296" s="44">
        <v>6.75</v>
      </c>
      <c r="AV296" s="31" t="str">
        <f t="shared" ref="AV296:AV301" si="927">IF(AU296&lt;=1, "L4 - Basics", IF(AU296&lt;=3, "L3 - GSI", IF(AU296&lt;=6, "L2 - GCC", "L1 - MAANG")))</f>
        <v>L1 - MAANG</v>
      </c>
      <c r="AW296" s="32" t="str">
        <f t="shared" si="14"/>
        <v>L1</v>
      </c>
      <c r="AX296" s="32" t="str">
        <f t="shared" si="15"/>
        <v>MAANG</v>
      </c>
      <c r="AY296" s="26" t="str">
        <f t="shared" ref="AY296:AY301" si="928">SWITCH(AV296,"L1 -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96" s="26" t="str">
        <f t="shared" ref="AZ296:AZ301" si="929">SWITCH(AV296,"L1 -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96" s="45">
        <v>0.0</v>
      </c>
      <c r="BB296" s="46">
        <v>0.0</v>
      </c>
      <c r="BC296" s="47">
        <v>0.0</v>
      </c>
      <c r="BD296" s="48">
        <v>0.0</v>
      </c>
      <c r="BE296" s="37">
        <f t="shared" si="16"/>
        <v>0</v>
      </c>
      <c r="BF296" s="44">
        <v>0.0</v>
      </c>
      <c r="BG296" s="29" t="str">
        <f t="shared" ref="BG296:BG301" si="930">if(BF296&lt;=6,"Level 1", if(AR295&lt;=22,"Level 2",IF(AR295&lt;=43,"Level 3","Level 4")))</f>
        <v>Level 1</v>
      </c>
      <c r="BH296" s="29" t="str">
        <f t="shared" ref="BH296:BH301" si="931">SWITCH(BG296,"Level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7">
      <c r="A297" s="27" t="s">
        <v>891</v>
      </c>
      <c r="B297" s="28" t="str">
        <f t="shared" si="2"/>
        <v>VAISHNAVI A </v>
      </c>
      <c r="C297" s="41" t="s">
        <v>892</v>
      </c>
      <c r="D297" s="29" t="b">
        <v>0</v>
      </c>
      <c r="E297" s="26" t="b">
        <v>1</v>
      </c>
      <c r="F297" s="26" t="b">
        <v>1</v>
      </c>
      <c r="G297" s="29">
        <v>2.0</v>
      </c>
      <c r="L297" s="42">
        <f t="shared" si="921"/>
        <v>0</v>
      </c>
      <c r="M297" s="42">
        <f t="shared" si="922"/>
        <v>0</v>
      </c>
      <c r="N297" s="42">
        <f t="shared" si="923"/>
        <v>0</v>
      </c>
      <c r="O297" s="42">
        <f t="shared" si="924"/>
        <v>0</v>
      </c>
      <c r="P297" s="42">
        <f t="shared" si="925"/>
        <v>0</v>
      </c>
      <c r="S297" s="26" t="s">
        <v>61</v>
      </c>
      <c r="T297" s="26">
        <v>2.0</v>
      </c>
      <c r="U297" s="42">
        <v>2.0</v>
      </c>
      <c r="V297" s="42">
        <v>3.0</v>
      </c>
      <c r="W297" s="44">
        <v>2.0</v>
      </c>
      <c r="X297" s="44">
        <v>2.0</v>
      </c>
      <c r="Y297" s="44">
        <v>0.0</v>
      </c>
      <c r="Z297" s="44">
        <v>0.0</v>
      </c>
      <c r="AA297" s="44">
        <v>4.0</v>
      </c>
      <c r="AB297" s="44">
        <v>3.0</v>
      </c>
      <c r="AC297" s="30">
        <f t="shared" si="903"/>
        <v>7</v>
      </c>
      <c r="AD297" s="30">
        <f t="shared" si="904"/>
        <v>4</v>
      </c>
      <c r="AE297" s="30">
        <f t="shared" si="905"/>
        <v>7</v>
      </c>
      <c r="AF297" s="30">
        <f t="shared" si="906"/>
        <v>18</v>
      </c>
      <c r="AG297" s="4" t="str">
        <f t="shared" si="907"/>
        <v>L2 - Above Average</v>
      </c>
      <c r="AH297" s="4" t="str">
        <f t="shared" si="908"/>
        <v>L2 - Above Average</v>
      </c>
      <c r="AI297" s="4" t="str">
        <f t="shared" si="909"/>
        <v>L1 - Below Average</v>
      </c>
      <c r="AJ297" s="4" t="str">
        <f t="shared" si="910"/>
        <v>L3 - Exceptional</v>
      </c>
      <c r="AK297" s="4" t="str">
        <f t="shared" si="911"/>
        <v>You’ve displayed strong verbal reasoning abilities, understanding complex texts and articulating ideas clearly. Continue to expand your vocabulary and comprehension to stay sharp.</v>
      </c>
      <c r="AL297" s="4" t="str">
        <f t="shared" ref="AL297:AM297" si="926">SWITCH(AI297,"L1 -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7" s="4" t="str">
        <f t="shared" si="926"/>
        <v>Excellent work! You have shown exceptional aptitude in quantitative reasoning, tackling problems with ease and accuracy. Keep up the great work, and challenge yourself further to stay ahead.</v>
      </c>
      <c r="AN297" s="4" t="str">
        <f t="shared" si="913"/>
        <v>You have a strong foundation and are performing well across all categories. Keep up the great work and aim for continuous improvement to achieve even higher levels of performance.</v>
      </c>
      <c r="AO297" s="44" t="s">
        <v>893</v>
      </c>
      <c r="AP297" s="44">
        <v>10.0</v>
      </c>
      <c r="AQ297" s="44">
        <v>10.0</v>
      </c>
      <c r="AR297" s="44">
        <v>10.0</v>
      </c>
      <c r="AS297" s="44">
        <v>8.0</v>
      </c>
      <c r="AT297" s="44">
        <v>38.0</v>
      </c>
      <c r="AU297" s="44">
        <v>9.5</v>
      </c>
      <c r="AV297" s="31" t="str">
        <f t="shared" si="927"/>
        <v>L1 - MAANG</v>
      </c>
      <c r="AW297" s="32" t="str">
        <f t="shared" si="14"/>
        <v>L1</v>
      </c>
      <c r="AX297" s="32" t="str">
        <f t="shared" si="15"/>
        <v>MAANG</v>
      </c>
      <c r="AY297" s="26" t="str">
        <f t="shared" si="928"/>
        <v>Top-tier companies like MAANG and high-performing teams in GCCs. </v>
      </c>
      <c r="AZ297" s="26" t="str">
        <f t="shared" si="929"/>
        <v>Your advanced knowledge makes you ideal for roles like Software Engineer, Algorithm Developer, or Data Scientist in challenging, high-impact environments.</v>
      </c>
      <c r="BA297" s="45">
        <v>0.0</v>
      </c>
      <c r="BB297" s="46">
        <v>0.0</v>
      </c>
      <c r="BC297" s="47">
        <v>0.0</v>
      </c>
      <c r="BD297" s="48">
        <v>0.0</v>
      </c>
      <c r="BE297" s="37">
        <f t="shared" si="16"/>
        <v>0</v>
      </c>
      <c r="BF297" s="44">
        <v>0.0</v>
      </c>
      <c r="BG297" s="29" t="str">
        <f t="shared" si="930"/>
        <v>Level 1</v>
      </c>
      <c r="BH297" s="29" t="str">
        <f t="shared" si="9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8">
      <c r="A298" s="63" t="s">
        <v>894</v>
      </c>
      <c r="B298" s="28" t="str">
        <f t="shared" si="2"/>
        <v>VIDYA.R</v>
      </c>
      <c r="C298" s="64" t="s">
        <v>895</v>
      </c>
      <c r="D298" s="29" t="b">
        <v>0</v>
      </c>
      <c r="E298" s="29" t="b">
        <v>0</v>
      </c>
      <c r="F298" s="26" t="b">
        <v>1</v>
      </c>
      <c r="AF298" s="30"/>
      <c r="AG298" s="4"/>
      <c r="AH298" s="4"/>
      <c r="AI298" s="4"/>
      <c r="AJ298" s="4"/>
      <c r="AK298" s="4"/>
      <c r="AL298" s="4"/>
      <c r="AM298" s="4"/>
      <c r="AN298" s="4"/>
      <c r="AO298" s="26" t="s">
        <v>896</v>
      </c>
      <c r="AP298" s="26">
        <v>10.0</v>
      </c>
      <c r="AQ298" s="26">
        <v>5.0</v>
      </c>
      <c r="AR298" s="26">
        <v>10.0</v>
      </c>
      <c r="AS298" s="26">
        <v>7.0</v>
      </c>
      <c r="AT298" s="26">
        <v>32.0</v>
      </c>
      <c r="AU298" s="26">
        <v>8.0</v>
      </c>
      <c r="AV298" s="31" t="str">
        <f t="shared" si="927"/>
        <v>L1 - MAANG</v>
      </c>
      <c r="AW298" s="32" t="str">
        <f t="shared" si="14"/>
        <v>L1</v>
      </c>
      <c r="AX298" s="32" t="str">
        <f t="shared" si="15"/>
        <v>MAANG</v>
      </c>
      <c r="AY298" s="26" t="str">
        <f t="shared" si="928"/>
        <v>Top-tier companies like MAANG and high-performing teams in GCCs. </v>
      </c>
      <c r="AZ298" s="26" t="str">
        <f t="shared" si="929"/>
        <v>Your advanced knowledge makes you ideal for roles like Software Engineer, Algorithm Developer, or Data Scientist in challenging, high-impact environments.</v>
      </c>
      <c r="BA298" s="38">
        <v>0.0</v>
      </c>
      <c r="BB298" s="39">
        <v>0.0</v>
      </c>
      <c r="BC298" s="40">
        <v>0.0</v>
      </c>
      <c r="BD298" s="36">
        <v>0.0</v>
      </c>
      <c r="BE298" s="37">
        <f t="shared" si="16"/>
        <v>0</v>
      </c>
      <c r="BF298" s="26">
        <v>0.0</v>
      </c>
      <c r="BG298" s="29" t="str">
        <f t="shared" si="930"/>
        <v>Level 1</v>
      </c>
      <c r="BH298" s="29" t="str">
        <f t="shared" si="9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9">
      <c r="A299" s="27" t="s">
        <v>897</v>
      </c>
      <c r="B299" s="28" t="str">
        <f t="shared" si="2"/>
        <v>VISHWANATHA S PATEL</v>
      </c>
      <c r="C299" s="41" t="s">
        <v>898</v>
      </c>
      <c r="D299" s="29" t="b">
        <v>0</v>
      </c>
      <c r="E299" s="26" t="b">
        <v>1</v>
      </c>
      <c r="F299" s="26" t="b">
        <v>1</v>
      </c>
      <c r="G299" s="29">
        <v>0.0</v>
      </c>
      <c r="S299" s="26" t="s">
        <v>61</v>
      </c>
      <c r="T299" s="26">
        <v>0.0</v>
      </c>
      <c r="U299" s="42">
        <v>4.0</v>
      </c>
      <c r="V299" s="42">
        <v>0.0</v>
      </c>
      <c r="W299" s="44">
        <v>3.0</v>
      </c>
      <c r="X299" s="44">
        <v>0.0</v>
      </c>
      <c r="Y299" s="44">
        <v>1.0</v>
      </c>
      <c r="Z299" s="44">
        <v>0.0</v>
      </c>
      <c r="AA299" s="44">
        <v>6.0</v>
      </c>
      <c r="AB299" s="44">
        <v>6.0</v>
      </c>
      <c r="AC299" s="30">
        <f t="shared" ref="AC299:AC300" si="933">T299+U299+V299</f>
        <v>4</v>
      </c>
      <c r="AD299" s="30">
        <f t="shared" ref="AD299:AD300" si="934">W299+X299+Y299</f>
        <v>4</v>
      </c>
      <c r="AE299" s="30">
        <f t="shared" ref="AE299:AE300" si="935">Z299+AA299+AB299</f>
        <v>12</v>
      </c>
      <c r="AF299" s="30">
        <f t="shared" ref="AF299:AF300" si="936">SUM(T299:AB299)</f>
        <v>20</v>
      </c>
      <c r="AG299" s="4" t="str">
        <f t="shared" ref="AG299:AG300" si="937">IF(AF299&lt;=8, "L1 - Below Average", IF(AF299&lt;=26, "L2 - Above Average", IF(AF299&lt;=50, "L3 - Exceptional", "Out of Range")))</f>
        <v>L2 - Above Average</v>
      </c>
      <c r="AH299" s="4" t="str">
        <f t="shared" ref="AH299:AH300" si="938">IF((T299+U299+V299)&lt;=3, "L1 - Below Average", IF((T299+U299+V299)&lt;=11, "L2 - Above Average", IF((T299+U299+V299)&lt;=17, "L3 - Exceptional", "Out of Range")))</f>
        <v>L2 - Above Average</v>
      </c>
      <c r="AI299" s="4" t="str">
        <f t="shared" ref="AI299:AI300" si="939">IF((W299+X299+Y299)&lt;=5, "L1 - Below Average", IF((W299+X299+Y299)&lt;=9, "L2 - Above Average", IF((W299+X299+Y299)&lt;=15, "L3 - Exceptional", "Out of Range")))</f>
        <v>L1 - Below Average</v>
      </c>
      <c r="AJ299" s="4" t="str">
        <f t="shared" ref="AJ299:AJ300" si="940">IF((Z299+AA299+AB299)&lt;=4, "L1 - Below Average", IF((Z299+AA299+AB299)&lt;=6, "L2 - Above Average", IF((Z299+AA299+AB299)&lt;=18, "L3 - Exceptional", "Out of Range")))</f>
        <v>L3 - Exceptional</v>
      </c>
      <c r="AK299" s="4" t="str">
        <f t="shared" ref="AK299:AK300" si="941">SWITCH(AH299,"L1 -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99" s="4" t="str">
        <f t="shared" ref="AL299:AM299" si="932">SWITCH(AI299,"L1 -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99" s="4" t="str">
        <f t="shared" si="932"/>
        <v>Excellent work! You have shown exceptional aptitude in quantitative reasoning, tackling problems with ease and accuracy. Keep up the great work, and challenge yourself further to stay ahead.</v>
      </c>
      <c r="AN299" s="4" t="str">
        <f t="shared" ref="AN299:AN300" si="943">SWITCH(AG299,"L1 -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99" s="44" t="s">
        <v>899</v>
      </c>
      <c r="AP299" s="44">
        <v>0.0</v>
      </c>
      <c r="AQ299" s="44">
        <v>0.0</v>
      </c>
      <c r="AR299" s="44">
        <v>3.0</v>
      </c>
      <c r="AS299" s="44">
        <v>4.0</v>
      </c>
      <c r="AT299" s="44">
        <v>7.0</v>
      </c>
      <c r="AU299" s="44">
        <v>1.75</v>
      </c>
      <c r="AV299" s="31" t="str">
        <f t="shared" si="927"/>
        <v>L3 - GSI</v>
      </c>
      <c r="AW299" s="32" t="str">
        <f t="shared" si="14"/>
        <v>L3</v>
      </c>
      <c r="AX299" s="32" t="str">
        <f t="shared" si="15"/>
        <v>GSI</v>
      </c>
      <c r="AY299" s="26" t="str">
        <f t="shared" si="928"/>
        <v>Entry-level roles in service-based companies or startups.</v>
      </c>
      <c r="AZ299" s="26" t="str">
        <f t="shared" si="929"/>
        <v>You currently fit roles such as Junior Developer, Support Engineer, or Test Engineer. Build on your fundamentals to grow into advanced positions.</v>
      </c>
      <c r="BA299" s="45">
        <v>0.0</v>
      </c>
      <c r="BB299" s="46">
        <v>0.0</v>
      </c>
      <c r="BC299" s="47">
        <v>0.0</v>
      </c>
      <c r="BD299" s="48">
        <v>0.0</v>
      </c>
      <c r="BE299" s="37">
        <f t="shared" si="16"/>
        <v>0</v>
      </c>
      <c r="BF299" s="44">
        <v>0.0</v>
      </c>
      <c r="BG299" s="29" t="str">
        <f t="shared" si="930"/>
        <v>Level 1</v>
      </c>
      <c r="BH299" s="29" t="str">
        <f t="shared" si="9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0">
      <c r="A300" s="27" t="s">
        <v>900</v>
      </c>
      <c r="B300" s="28" t="str">
        <f t="shared" si="2"/>
        <v>YUDHISHTIR NARAYAN H</v>
      </c>
      <c r="C300" s="41" t="s">
        <v>901</v>
      </c>
      <c r="D300" s="29" t="b">
        <v>0</v>
      </c>
      <c r="E300" s="26" t="b">
        <v>1</v>
      </c>
      <c r="F300" s="26" t="b">
        <v>1</v>
      </c>
      <c r="G300" s="29">
        <v>1.0</v>
      </c>
      <c r="L300" s="42">
        <f>SUM(H300:K300)</f>
        <v>0</v>
      </c>
      <c r="M300" s="42">
        <f>IFERROR(ROUND((H300/L300)*100, 0), 0)
</f>
        <v>0</v>
      </c>
      <c r="N300" s="42">
        <f>IFERROR(ROUND((I300/L300)*100, 0), 0)
</f>
        <v>0</v>
      </c>
      <c r="O300" s="42">
        <f>IFERROR(ROUND((J300/L300)*100, 0), 0)
</f>
        <v>0</v>
      </c>
      <c r="P300" s="42">
        <f>IFERROR(ROUND((J300/L300)*100, 0), 0)
</f>
        <v>0</v>
      </c>
      <c r="S300" s="26" t="s">
        <v>61</v>
      </c>
      <c r="T300" s="26">
        <v>1.0</v>
      </c>
      <c r="U300" s="42">
        <v>4.0</v>
      </c>
      <c r="V300" s="42">
        <v>6.0</v>
      </c>
      <c r="W300" s="44">
        <v>2.0</v>
      </c>
      <c r="X300" s="44">
        <v>0.0</v>
      </c>
      <c r="Y300" s="44">
        <v>0.0</v>
      </c>
      <c r="Z300" s="44">
        <v>0.0</v>
      </c>
      <c r="AA300" s="44">
        <v>4.0</v>
      </c>
      <c r="AB300" s="44">
        <v>6.0</v>
      </c>
      <c r="AC300" s="30">
        <f t="shared" si="933"/>
        <v>11</v>
      </c>
      <c r="AD300" s="30">
        <f t="shared" si="934"/>
        <v>2</v>
      </c>
      <c r="AE300" s="30">
        <f t="shared" si="935"/>
        <v>10</v>
      </c>
      <c r="AF300" s="30">
        <f t="shared" si="936"/>
        <v>23</v>
      </c>
      <c r="AG300" s="4" t="str">
        <f t="shared" si="937"/>
        <v>L2 - Above Average</v>
      </c>
      <c r="AH300" s="4" t="str">
        <f t="shared" si="938"/>
        <v>L2 - Above Average</v>
      </c>
      <c r="AI300" s="4" t="str">
        <f t="shared" si="939"/>
        <v>L1 - Below Average</v>
      </c>
      <c r="AJ300" s="4" t="str">
        <f t="shared" si="940"/>
        <v>L3 - Exceptional</v>
      </c>
      <c r="AK300" s="4" t="str">
        <f t="shared" si="941"/>
        <v>You’ve displayed strong verbal reasoning abilities, understanding complex texts and articulating ideas clearly. Continue to expand your vocabulary and comprehension to stay sharp.</v>
      </c>
      <c r="AL300" s="4" t="str">
        <f t="shared" ref="AL300:AM300" si="942">SWITCH(AI300,"L1 -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00" s="4" t="str">
        <f t="shared" si="942"/>
        <v>Excellent work! You have shown exceptional aptitude in quantitative reasoning, tackling problems with ease and accuracy. Keep up the great work, and challenge yourself further to stay ahead.</v>
      </c>
      <c r="AN300" s="4" t="str">
        <f t="shared" si="943"/>
        <v>You have a strong foundation and are performing well across all categories. Keep up the great work and aim for continuous improvement to achieve even higher levels of performance.</v>
      </c>
      <c r="AO300" s="44" t="s">
        <v>902</v>
      </c>
      <c r="AP300" s="44">
        <v>4.0</v>
      </c>
      <c r="AQ300" s="44">
        <v>10.0</v>
      </c>
      <c r="AR300" s="44">
        <v>10.0</v>
      </c>
      <c r="AS300" s="44">
        <v>10.0</v>
      </c>
      <c r="AT300" s="44">
        <v>34.0</v>
      </c>
      <c r="AU300" s="44">
        <v>8.5</v>
      </c>
      <c r="AV300" s="31" t="str">
        <f t="shared" si="927"/>
        <v>L1 - MAANG</v>
      </c>
      <c r="AW300" s="32" t="str">
        <f t="shared" si="14"/>
        <v>L1</v>
      </c>
      <c r="AX300" s="32" t="str">
        <f t="shared" si="15"/>
        <v>MAANG</v>
      </c>
      <c r="AY300" s="26" t="str">
        <f t="shared" si="928"/>
        <v>Top-tier companies like MAANG and high-performing teams in GCCs. </v>
      </c>
      <c r="AZ300" s="26" t="str">
        <f t="shared" si="929"/>
        <v>Your advanced knowledge makes you ideal for roles like Software Engineer, Algorithm Developer, or Data Scientist in challenging, high-impact environments.</v>
      </c>
      <c r="BA300" s="45">
        <v>0.0</v>
      </c>
      <c r="BB300" s="46">
        <v>0.0</v>
      </c>
      <c r="BC300" s="47">
        <v>0.0</v>
      </c>
      <c r="BD300" s="48">
        <v>0.0</v>
      </c>
      <c r="BE300" s="37">
        <f t="shared" si="16"/>
        <v>0</v>
      </c>
      <c r="BF300" s="44">
        <v>0.0</v>
      </c>
      <c r="BG300" s="29" t="str">
        <f t="shared" si="930"/>
        <v>Level 1</v>
      </c>
      <c r="BH300" s="29" t="str">
        <f t="shared" si="9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1">
      <c r="A301" s="57" t="s">
        <v>903</v>
      </c>
      <c r="B301" s="28" t="str">
        <f t="shared" si="2"/>
        <v>BINDU HS</v>
      </c>
      <c r="C301" s="58" t="s">
        <v>904</v>
      </c>
      <c r="D301" s="29" t="b">
        <v>0</v>
      </c>
      <c r="E301" s="29" t="b">
        <v>0</v>
      </c>
      <c r="F301" s="26" t="b">
        <v>1</v>
      </c>
      <c r="AF301" s="30"/>
      <c r="AG301" s="4"/>
      <c r="AH301" s="4"/>
      <c r="AI301" s="4"/>
      <c r="AJ301" s="4"/>
      <c r="AK301" s="4"/>
      <c r="AL301" s="4"/>
      <c r="AM301" s="4"/>
      <c r="AN301" s="4"/>
      <c r="AO301" s="26" t="s">
        <v>905</v>
      </c>
      <c r="AP301" s="26">
        <v>10.0</v>
      </c>
      <c r="AQ301" s="26">
        <v>6.0</v>
      </c>
      <c r="AR301" s="26">
        <v>4.0</v>
      </c>
      <c r="AS301" s="26">
        <v>7.0</v>
      </c>
      <c r="AT301" s="26">
        <v>27.0</v>
      </c>
      <c r="AU301" s="26">
        <v>6.75</v>
      </c>
      <c r="AV301" s="31" t="str">
        <f t="shared" si="927"/>
        <v>L1 - MAANG</v>
      </c>
      <c r="AW301" s="32" t="str">
        <f t="shared" si="14"/>
        <v>L1</v>
      </c>
      <c r="AX301" s="32" t="str">
        <f t="shared" si="15"/>
        <v>MAANG</v>
      </c>
      <c r="AY301" s="26" t="str">
        <f t="shared" si="928"/>
        <v>Top-tier companies like MAANG and high-performing teams in GCCs. </v>
      </c>
      <c r="AZ301" s="26" t="str">
        <f t="shared" si="929"/>
        <v>Your advanced knowledge makes you ideal for roles like Software Engineer, Algorithm Developer, or Data Scientist in challenging, high-impact environments.</v>
      </c>
      <c r="BA301" s="38">
        <v>0.0</v>
      </c>
      <c r="BB301" s="39">
        <v>0.0</v>
      </c>
      <c r="BC301" s="40">
        <v>0.0</v>
      </c>
      <c r="BD301" s="36">
        <v>0.0</v>
      </c>
      <c r="BE301" s="37">
        <f t="shared" si="16"/>
        <v>0</v>
      </c>
      <c r="BF301" s="26">
        <v>0.0</v>
      </c>
      <c r="BG301" s="29" t="str">
        <f t="shared" si="930"/>
        <v>Level 1</v>
      </c>
      <c r="BH301" s="29" t="str">
        <f t="shared" si="93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2">
      <c r="A302" s="28" t="s">
        <v>906</v>
      </c>
      <c r="B302" s="28" t="str">
        <f t="shared" si="2"/>
        <v>SANDESH S</v>
      </c>
      <c r="C302" s="28" t="s">
        <v>907</v>
      </c>
      <c r="D302" s="26" t="b">
        <v>1</v>
      </c>
      <c r="E302" s="29" t="b">
        <v>0</v>
      </c>
      <c r="F302" s="29" t="b">
        <v>0</v>
      </c>
      <c r="G302" s="26">
        <v>5.0</v>
      </c>
      <c r="H302" s="26">
        <v>3.0</v>
      </c>
      <c r="I302" s="26">
        <v>6.0</v>
      </c>
      <c r="J302" s="26">
        <v>7.0</v>
      </c>
      <c r="K302" s="26">
        <v>3.0</v>
      </c>
      <c r="L302" s="42">
        <f t="shared" ref="L302:L303" si="944">SUM(H302:K302)</f>
        <v>19</v>
      </c>
      <c r="M302" s="42">
        <f t="shared" ref="M302:M303" si="945">IFERROR(ROUND((H302/L302)*100, 0), 0)
</f>
        <v>16</v>
      </c>
      <c r="N302" s="42">
        <f t="shared" ref="N302:N303" si="946">IFERROR(ROUND((I302/L302)*100, 0), 0)
</f>
        <v>32</v>
      </c>
      <c r="O302" s="42">
        <f t="shared" ref="O302:O303" si="947">IFERROR(ROUND((J302/L302)*100, 0), 0)
</f>
        <v>37</v>
      </c>
      <c r="P302" s="42">
        <f t="shared" ref="P302:P303" si="948">IFERROR(ROUND((J302/L302)*100, 0), 0)
</f>
        <v>37</v>
      </c>
      <c r="Q302" s="26" t="s">
        <v>81</v>
      </c>
      <c r="R302" s="50" t="s">
        <v>82</v>
      </c>
      <c r="S302" s="26" t="s">
        <v>61</v>
      </c>
      <c r="AF302" s="30"/>
      <c r="AG302" s="4"/>
      <c r="AH302" s="4"/>
      <c r="AI302" s="4"/>
      <c r="AJ302" s="4"/>
      <c r="AK302" s="4"/>
      <c r="AL302" s="4"/>
      <c r="AM302" s="4"/>
      <c r="AN302" s="4"/>
      <c r="AV302" s="31"/>
      <c r="AW302" s="32" t="str">
        <f t="shared" si="14"/>
        <v>-</v>
      </c>
      <c r="AX302" s="32" t="str">
        <f t="shared" si="15"/>
        <v>-</v>
      </c>
      <c r="BA302" s="33"/>
      <c r="BB302" s="34"/>
      <c r="BC302" s="35"/>
      <c r="BD302" s="36">
        <v>0.0</v>
      </c>
      <c r="BE302" s="37">
        <f t="shared" si="16"/>
        <v>0</v>
      </c>
    </row>
    <row r="303">
      <c r="A303" s="28" t="s">
        <v>908</v>
      </c>
      <c r="B303" s="28" t="str">
        <f t="shared" si="2"/>
        <v>PAVAN BHARGAV MN</v>
      </c>
      <c r="C303" s="28" t="s">
        <v>909</v>
      </c>
      <c r="D303" s="26" t="b">
        <v>1</v>
      </c>
      <c r="E303" s="26" t="b">
        <v>1</v>
      </c>
      <c r="F303" s="29" t="b">
        <v>0</v>
      </c>
      <c r="G303" s="26">
        <v>3.0</v>
      </c>
      <c r="H303" s="26">
        <v>4.0</v>
      </c>
      <c r="I303" s="26">
        <v>6.0</v>
      </c>
      <c r="J303" s="26">
        <v>7.0</v>
      </c>
      <c r="K303" s="26">
        <v>3.0</v>
      </c>
      <c r="L303" s="42">
        <f t="shared" si="944"/>
        <v>20</v>
      </c>
      <c r="M303" s="42">
        <f t="shared" si="945"/>
        <v>20</v>
      </c>
      <c r="N303" s="42">
        <f t="shared" si="946"/>
        <v>30</v>
      </c>
      <c r="O303" s="42">
        <f t="shared" si="947"/>
        <v>35</v>
      </c>
      <c r="P303" s="42">
        <f t="shared" si="948"/>
        <v>35</v>
      </c>
      <c r="Q303" s="26" t="s">
        <v>81</v>
      </c>
      <c r="R303" s="50" t="s">
        <v>82</v>
      </c>
      <c r="S303" s="26" t="s">
        <v>61</v>
      </c>
      <c r="T303" s="26">
        <v>2.0</v>
      </c>
      <c r="U303" s="42">
        <v>4.0</v>
      </c>
      <c r="V303" s="42">
        <v>6.0</v>
      </c>
      <c r="W303" s="44">
        <v>4.0</v>
      </c>
      <c r="X303" s="44">
        <v>2.0</v>
      </c>
      <c r="Y303" s="44">
        <v>1.0</v>
      </c>
      <c r="Z303" s="44">
        <v>0.0</v>
      </c>
      <c r="AA303" s="44">
        <v>2.0</v>
      </c>
      <c r="AB303" s="44">
        <v>3.0</v>
      </c>
      <c r="AC303" s="30">
        <f>T303+U303+V303</f>
        <v>12</v>
      </c>
      <c r="AD303" s="30">
        <f>W303+X303+Y303</f>
        <v>7</v>
      </c>
      <c r="AE303" s="30">
        <f>Z303+AA303+AB303</f>
        <v>5</v>
      </c>
      <c r="AF303" s="30">
        <f>SUM(T303:AB303)</f>
        <v>24</v>
      </c>
      <c r="AG303" s="4" t="str">
        <f>IF(AF303&lt;=8, "L1 - Below Average", IF(AF303&lt;=26, "L2 - Above Average", IF(AF303&lt;=50, "L3 - Exceptional", "Out of Range")))</f>
        <v>L2 - Above Average</v>
      </c>
      <c r="AH303" s="4" t="str">
        <f>IF((T303+U303+V303)&lt;=3, "L1 - Below Average", IF((T303+U303+V303)&lt;=11, "L2 - Above Average", IF((T303+U303+V303)&lt;=17, "L3 - Exceptional", "Out of Range")))</f>
        <v>L3 - Exceptional</v>
      </c>
      <c r="AI303" s="4" t="str">
        <f>IF((W303+X303+Y303)&lt;=5, "L1 - Below Average", IF((W303+X303+Y303)&lt;=9, "L2 - Above Average", IF((W303+X303+Y303)&lt;=15, "L3 - Exceptional", "Out of Range")))</f>
        <v>L2 - Above Average</v>
      </c>
      <c r="AJ303" s="4" t="str">
        <f>IF((Z303+AA303+AB303)&lt;=4, "L1 - Below Average", IF((Z303+AA303+AB303)&lt;=6, "L2 - Above Average", IF((Z303+AA303+AB303)&lt;=18, "L3 - Exceptional", "Out of Range")))</f>
        <v>L2 - Above Average</v>
      </c>
      <c r="AK303" s="4" t="str">
        <f>SWITCH(AH303,"L1 -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03" s="4" t="str">
        <f t="shared" ref="AL303:AM303" si="949">SWITCH(AI303,"L1 -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03" s="4" t="str">
        <f t="shared" si="949"/>
        <v>You’ve demonstrated a solid grasp of quantitative reasoning and problem-solving. Keep refining your skills for even greater efficiency and speed in tackling complex problems.</v>
      </c>
      <c r="AN303" s="4" t="str">
        <f>SWITCH(AG303,"L1 -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03" s="4"/>
      <c r="AP303" s="4"/>
      <c r="AQ303" s="4"/>
      <c r="AR303" s="4"/>
      <c r="AS303" s="4"/>
      <c r="AT303" s="4"/>
      <c r="AU303" s="4"/>
      <c r="AV303" s="59"/>
      <c r="AW303" s="32" t="str">
        <f t="shared" si="14"/>
        <v>-</v>
      </c>
      <c r="AX303" s="32" t="str">
        <f t="shared" si="15"/>
        <v>-</v>
      </c>
      <c r="AY303" s="4"/>
      <c r="AZ303" s="4"/>
      <c r="BA303" s="60"/>
      <c r="BB303" s="61"/>
      <c r="BC303" s="62"/>
      <c r="BD303" s="48">
        <v>0.0</v>
      </c>
      <c r="BE303" s="37">
        <f t="shared" si="16"/>
        <v>0</v>
      </c>
      <c r="BF303" s="4"/>
      <c r="BG303" s="4"/>
      <c r="BH303" s="4"/>
    </row>
    <row r="304">
      <c r="A304" s="63" t="s">
        <v>910</v>
      </c>
      <c r="B304" s="28" t="str">
        <f t="shared" si="2"/>
        <v>MOUNA MAHALINGA</v>
      </c>
      <c r="C304" s="64" t="s">
        <v>911</v>
      </c>
      <c r="D304" s="29" t="b">
        <v>0</v>
      </c>
      <c r="E304" s="29" t="b">
        <v>0</v>
      </c>
      <c r="F304" s="26" t="b">
        <v>1</v>
      </c>
      <c r="AF304" s="30"/>
      <c r="AG304" s="4"/>
      <c r="AH304" s="4"/>
      <c r="AI304" s="4"/>
      <c r="AJ304" s="4"/>
      <c r="AK304" s="4"/>
      <c r="AL304" s="4"/>
      <c r="AM304" s="4"/>
      <c r="AN304" s="4"/>
      <c r="AO304" s="26" t="s">
        <v>912</v>
      </c>
      <c r="AP304" s="26">
        <v>5.0</v>
      </c>
      <c r="AQ304" s="26">
        <v>2.0</v>
      </c>
      <c r="AR304" s="26">
        <v>10.0</v>
      </c>
      <c r="AS304" s="26">
        <v>4.0</v>
      </c>
      <c r="AT304" s="26">
        <v>21.0</v>
      </c>
      <c r="AU304" s="26">
        <v>5.25</v>
      </c>
      <c r="AV304" s="31" t="str">
        <f>IF(AU304&lt;=1, "L4 - Basics", IF(AU304&lt;=3, "L3 - GSI", IF(AU304&lt;=6, "L2 - GCC", "L1 - MAANG")))</f>
        <v>L2 - GCC</v>
      </c>
      <c r="AW304" s="32" t="str">
        <f t="shared" si="14"/>
        <v>L2</v>
      </c>
      <c r="AX304" s="32" t="str">
        <f t="shared" si="15"/>
        <v>GCC</v>
      </c>
      <c r="AY304" s="26" t="str">
        <f>SWITCH(AV304,"L1 -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04" s="26" t="str">
        <f>SWITCH(AV304,"L1 -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04" s="38">
        <v>0.0</v>
      </c>
      <c r="BB304" s="39">
        <v>0.0</v>
      </c>
      <c r="BC304" s="40">
        <v>0.0</v>
      </c>
      <c r="BD304" s="36">
        <v>0.0</v>
      </c>
      <c r="BE304" s="37">
        <f t="shared" si="16"/>
        <v>0</v>
      </c>
      <c r="BF304" s="26">
        <v>0.0</v>
      </c>
      <c r="BG304" s="29" t="str">
        <f>if(BF304&lt;=6,"Level 1", if(AR303&lt;=22,"Level 2",IF(AR303&lt;=43,"Level 3","Level 4")))</f>
        <v>Level 1</v>
      </c>
      <c r="BH304" s="29" t="str">
        <f>SWITCH(BG304,"Level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5">
      <c r="A305" s="28" t="s">
        <v>913</v>
      </c>
      <c r="B305" s="28" t="str">
        <f t="shared" si="2"/>
        <v>ADITYA MANHAS</v>
      </c>
      <c r="C305" s="28" t="s">
        <v>914</v>
      </c>
      <c r="D305" s="26" t="b">
        <v>1</v>
      </c>
      <c r="E305" s="29" t="b">
        <v>0</v>
      </c>
      <c r="F305" s="29" t="b">
        <v>0</v>
      </c>
      <c r="G305" s="26">
        <v>3.0</v>
      </c>
      <c r="H305" s="26">
        <v>9.0</v>
      </c>
      <c r="I305" s="26">
        <v>6.0</v>
      </c>
      <c r="J305" s="26">
        <v>7.0</v>
      </c>
      <c r="K305" s="26">
        <v>3.0</v>
      </c>
      <c r="L305" s="42">
        <f t="shared" ref="L305:L308" si="951">SUM(H305:K305)</f>
        <v>25</v>
      </c>
      <c r="M305" s="42">
        <f t="shared" ref="M305:M308" si="952">IFERROR(ROUND((H305/L305)*100, 0), 0)
</f>
        <v>36</v>
      </c>
      <c r="N305" s="42">
        <f t="shared" ref="N305:N308" si="953">IFERROR(ROUND((I305/L305)*100, 0), 0)
</f>
        <v>24</v>
      </c>
      <c r="O305" s="42">
        <f t="shared" ref="O305:O308" si="954">IFERROR(ROUND((J305/L305)*100, 0), 0)
</f>
        <v>28</v>
      </c>
      <c r="P305" s="42">
        <f t="shared" ref="P305:P308" si="955">IFERROR(ROUND((J305/L305)*100, 0), 0)
</f>
        <v>28</v>
      </c>
      <c r="Q305" s="26" t="s">
        <v>85</v>
      </c>
      <c r="R305" s="50" t="s">
        <v>86</v>
      </c>
      <c r="S305" s="26" t="s">
        <v>133</v>
      </c>
      <c r="AG305" s="4" t="str">
        <f t="shared" ref="AG305:AG306" si="956">IF(AF305&lt;=8, "L1 - Below Average", IF(AF305&lt;=26, "L2 - Above Average", IF(AF305&lt;=50, "L3 - Exceptional", "Out of Range")))</f>
        <v>L1 - Below Average</v>
      </c>
      <c r="AH305" s="4" t="str">
        <f t="shared" ref="AH305:AH306" si="957">IF((T305+U305+V305)&lt;=3, "L1 - Below Average", IF((T305+U305+V305)&lt;=11, "L2 - Above Average", IF((T305+U305+V305)&lt;=17, "L3 - Exceptional", "Out of Range")))</f>
        <v>L1 - Below Average</v>
      </c>
      <c r="AI305" s="4" t="str">
        <f t="shared" ref="AI305:AI306" si="958">IF((W305+X305+Y305)&lt;=5, "L1 - Below Average", IF((W305+X305+Y305)&lt;=9, "L2 - Above Average", IF((W305+X305+Y305)&lt;=15, "L3 - Exceptional", "Out of Range")))</f>
        <v>L1 - Below Average</v>
      </c>
      <c r="AJ305" s="4" t="str">
        <f t="shared" ref="AJ305:AJ306" si="959">IF((Z305+AA305+AB305)&lt;=4, "L1 - Below Average", IF((Z305+AA305+AB305)&lt;=6, "L2 - Above Average", IF((Z305+AA305+AB305)&lt;=18, "L3 - Exceptional", "Out of Range")))</f>
        <v>L1 - Below Average</v>
      </c>
      <c r="AK305" s="4" t="str">
        <f t="shared" ref="AK305:AK306" si="960">SWITCH(AH305,"L1 -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305" s="4" t="str">
        <f t="shared" ref="AL305:AM305" si="950">SWITCH(AI305,"L1 -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05" s="4" t="str">
        <f t="shared" si="950"/>
        <v>Your performance indicates that there’s room for improvement in understanding and applying quantitative concepts. With more practice, you can strengthen your skills in this area.</v>
      </c>
      <c r="AN305" s="4" t="str">
        <f t="shared" ref="AN305:AN306" si="962">SWITCH(AG305,"L1 -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V305" s="31"/>
      <c r="AW305" s="32" t="str">
        <f t="shared" si="14"/>
        <v>-</v>
      </c>
      <c r="AX305" s="32" t="str">
        <f t="shared" si="15"/>
        <v>-</v>
      </c>
      <c r="BA305" s="33"/>
      <c r="BB305" s="34"/>
      <c r="BC305" s="35"/>
      <c r="BD305" s="36">
        <v>0.0</v>
      </c>
      <c r="BE305" s="37">
        <f t="shared" si="16"/>
        <v>0</v>
      </c>
    </row>
    <row r="306">
      <c r="A306" s="27" t="s">
        <v>915</v>
      </c>
      <c r="B306" s="28" t="str">
        <f t="shared" si="2"/>
        <v>ANAGHA P R</v>
      </c>
      <c r="C306" s="41" t="s">
        <v>916</v>
      </c>
      <c r="D306" s="29" t="b">
        <v>0</v>
      </c>
      <c r="E306" s="26" t="b">
        <v>1</v>
      </c>
      <c r="F306" s="29" t="b">
        <v>0</v>
      </c>
      <c r="G306" s="29">
        <v>3.0</v>
      </c>
      <c r="L306" s="42">
        <f t="shared" si="951"/>
        <v>0</v>
      </c>
      <c r="M306" s="42">
        <f t="shared" si="952"/>
        <v>0</v>
      </c>
      <c r="N306" s="42">
        <f t="shared" si="953"/>
        <v>0</v>
      </c>
      <c r="O306" s="42">
        <f t="shared" si="954"/>
        <v>0</v>
      </c>
      <c r="P306" s="42">
        <f t="shared" si="955"/>
        <v>0</v>
      </c>
      <c r="S306" s="26" t="s">
        <v>133</v>
      </c>
      <c r="T306" s="26">
        <v>3.0</v>
      </c>
      <c r="U306" s="42">
        <v>6.0</v>
      </c>
      <c r="V306" s="42">
        <v>6.0</v>
      </c>
      <c r="W306" s="44">
        <v>5.0</v>
      </c>
      <c r="X306" s="44">
        <v>2.0</v>
      </c>
      <c r="Y306" s="44">
        <v>1.0</v>
      </c>
      <c r="Z306" s="44">
        <v>0.0</v>
      </c>
      <c r="AA306" s="44">
        <v>2.0</v>
      </c>
      <c r="AB306" s="44">
        <v>9.0</v>
      </c>
      <c r="AC306" s="30">
        <f>T306+U306+V306</f>
        <v>15</v>
      </c>
      <c r="AD306" s="30">
        <f>W306+X306+Y306</f>
        <v>8</v>
      </c>
      <c r="AE306" s="30">
        <f>Z306+AA306+AB306</f>
        <v>11</v>
      </c>
      <c r="AF306" s="44">
        <v>22.0</v>
      </c>
      <c r="AG306" s="4" t="str">
        <f t="shared" si="956"/>
        <v>L2 - Above Average</v>
      </c>
      <c r="AH306" s="4" t="str">
        <f t="shared" si="957"/>
        <v>L3 - Exceptional</v>
      </c>
      <c r="AI306" s="4" t="str">
        <f t="shared" si="958"/>
        <v>L2 - Above Average</v>
      </c>
      <c r="AJ306" s="4" t="str">
        <f t="shared" si="959"/>
        <v>L3 - Exceptional</v>
      </c>
      <c r="AK306" s="4" t="str">
        <f t="shared" si="960"/>
        <v>Outstanding verbal skills! Your ability to understand, interpret, and express ideas through words is exceptional. Keep pushing the limits to master even more advanced language tasks.</v>
      </c>
      <c r="AL306" s="4" t="str">
        <f t="shared" ref="AL306:AM306" si="961">SWITCH(AI306,"L1 -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06" s="4" t="str">
        <f t="shared" si="961"/>
        <v>Excellent work! You have shown exceptional aptitude in quantitative reasoning, tackling problems with ease and accuracy. Keep up the great work, and challenge yourself further to stay ahead.</v>
      </c>
      <c r="AN306" s="4" t="str">
        <f t="shared" si="962"/>
        <v>You have a strong foundation and are performing well across all categories. Keep up the great work and aim for continuous improvement to achieve even higher levels of performance.</v>
      </c>
      <c r="AO306" s="4"/>
      <c r="AP306" s="4"/>
      <c r="AQ306" s="4"/>
      <c r="AR306" s="4"/>
      <c r="AS306" s="4"/>
      <c r="AT306" s="4"/>
      <c r="AU306" s="4"/>
      <c r="AV306" s="59"/>
      <c r="AW306" s="32" t="str">
        <f t="shared" si="14"/>
        <v>-</v>
      </c>
      <c r="AX306" s="32" t="str">
        <f t="shared" si="15"/>
        <v>-</v>
      </c>
      <c r="AY306" s="4"/>
      <c r="AZ306" s="4"/>
      <c r="BA306" s="60"/>
      <c r="BB306" s="61"/>
      <c r="BC306" s="62"/>
      <c r="BD306" s="48">
        <v>0.0</v>
      </c>
      <c r="BE306" s="37">
        <f t="shared" si="16"/>
        <v>0</v>
      </c>
      <c r="BF306" s="4"/>
      <c r="BG306" s="4"/>
      <c r="BH306" s="4"/>
    </row>
    <row r="307">
      <c r="A307" s="28" t="s">
        <v>917</v>
      </c>
      <c r="B307" s="28" t="str">
        <f t="shared" si="2"/>
        <v>ANANYA G N</v>
      </c>
      <c r="C307" s="28" t="s">
        <v>918</v>
      </c>
      <c r="D307" s="26" t="b">
        <v>1</v>
      </c>
      <c r="E307" s="29" t="b">
        <v>0</v>
      </c>
      <c r="F307" s="29" t="b">
        <v>0</v>
      </c>
      <c r="G307" s="26">
        <v>3.0</v>
      </c>
      <c r="H307" s="26">
        <v>0.0</v>
      </c>
      <c r="I307" s="26">
        <v>6.0</v>
      </c>
      <c r="J307" s="26">
        <v>7.0</v>
      </c>
      <c r="K307" s="26">
        <v>3.0</v>
      </c>
      <c r="L307" s="42">
        <f t="shared" si="951"/>
        <v>16</v>
      </c>
      <c r="M307" s="42">
        <f t="shared" si="952"/>
        <v>0</v>
      </c>
      <c r="N307" s="42">
        <f t="shared" si="953"/>
        <v>38</v>
      </c>
      <c r="O307" s="42">
        <f t="shared" si="954"/>
        <v>44</v>
      </c>
      <c r="P307" s="42">
        <f t="shared" si="955"/>
        <v>44</v>
      </c>
      <c r="Q307" s="26" t="s">
        <v>81</v>
      </c>
      <c r="R307" s="50" t="s">
        <v>82</v>
      </c>
      <c r="S307" s="26" t="s">
        <v>133</v>
      </c>
      <c r="AG307" s="4"/>
      <c r="AH307" s="4"/>
      <c r="AI307" s="4"/>
      <c r="AJ307" s="4"/>
      <c r="AK307" s="4"/>
      <c r="AL307" s="4"/>
      <c r="AM307" s="4"/>
      <c r="AN307" s="4"/>
      <c r="AV307" s="31"/>
      <c r="AW307" s="32" t="str">
        <f t="shared" si="14"/>
        <v>-</v>
      </c>
      <c r="AX307" s="32" t="str">
        <f t="shared" si="15"/>
        <v>-</v>
      </c>
      <c r="BA307" s="33"/>
      <c r="BB307" s="34"/>
      <c r="BC307" s="35"/>
      <c r="BD307" s="36">
        <v>0.0</v>
      </c>
      <c r="BE307" s="37">
        <f t="shared" si="16"/>
        <v>0</v>
      </c>
    </row>
    <row r="308">
      <c r="A308" s="28" t="s">
        <v>919</v>
      </c>
      <c r="B308" s="28" t="str">
        <f t="shared" si="2"/>
        <v>ABHISHEK AR</v>
      </c>
      <c r="C308" s="28" t="s">
        <v>920</v>
      </c>
      <c r="D308" s="26" t="b">
        <v>1</v>
      </c>
      <c r="E308" s="29" t="b">
        <v>0</v>
      </c>
      <c r="F308" s="26" t="b">
        <v>1</v>
      </c>
      <c r="G308" s="26">
        <v>3.0</v>
      </c>
      <c r="H308" s="26">
        <v>6.0</v>
      </c>
      <c r="I308" s="26">
        <v>6.0</v>
      </c>
      <c r="J308" s="26">
        <v>7.0</v>
      </c>
      <c r="K308" s="26">
        <v>3.0</v>
      </c>
      <c r="L308" s="42">
        <f t="shared" si="951"/>
        <v>22</v>
      </c>
      <c r="M308" s="42">
        <f t="shared" si="952"/>
        <v>27</v>
      </c>
      <c r="N308" s="42">
        <f t="shared" si="953"/>
        <v>27</v>
      </c>
      <c r="O308" s="42">
        <f t="shared" si="954"/>
        <v>32</v>
      </c>
      <c r="P308" s="42">
        <f t="shared" si="955"/>
        <v>32</v>
      </c>
      <c r="Q308" s="26" t="s">
        <v>215</v>
      </c>
      <c r="R308" s="50" t="s">
        <v>216</v>
      </c>
      <c r="S308" s="26" t="s">
        <v>133</v>
      </c>
      <c r="AG308" s="4" t="str">
        <f>IF(AF308&lt;=8, "L1 - Below Average", IF(AF308&lt;=26, "L2 - Above Average", IF(AF308&lt;=50, "L3 - Exceptional", "Out of Range")))</f>
        <v>L1 - Below Average</v>
      </c>
      <c r="AH308" s="4" t="str">
        <f>IF((T308+U308+V308)&lt;=3, "L1 - Below Average", IF((T308+U308+V308)&lt;=11, "L2 - Above Average", IF((T308+U308+V308)&lt;=17, "L3 - Exceptional", "Out of Range")))</f>
        <v>L1 - Below Average</v>
      </c>
      <c r="AI308" s="4" t="str">
        <f>IF((W308+X308+Y308)&lt;=5, "L1 - Below Average", IF((W308+X308+Y308)&lt;=9, "L2 - Above Average", IF((W308+X308+Y308)&lt;=15, "L3 - Exceptional", "Out of Range")))</f>
        <v>L1 - Below Average</v>
      </c>
      <c r="AJ308" s="4" t="str">
        <f>IF((Z308+AA308+AB308)&lt;=4, "L1 - Below Average", IF((Z308+AA308+AB308)&lt;=6, "L2 - Above Average", IF((Z308+AA308+AB308)&lt;=18, "L3 - Exceptional", "Out of Range")))</f>
        <v>L1 - Below Average</v>
      </c>
      <c r="AK308" s="4" t="str">
        <f>SWITCH(AH308,"L1 -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308" s="4" t="str">
        <f t="shared" ref="AL308:AM308" si="963">SWITCH(AI308,"L1 -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08" s="4" t="str">
        <f t="shared" si="963"/>
        <v>Your performance indicates that there’s room for improvement in understanding and applying quantitative concepts. With more practice, you can strengthen your skills in this area.</v>
      </c>
      <c r="AN308" s="4" t="str">
        <f>SWITCH(AG308,"L1 -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308" s="26" t="s">
        <v>921</v>
      </c>
      <c r="AP308" s="26">
        <v>6.0</v>
      </c>
      <c r="AQ308" s="26">
        <v>6.0</v>
      </c>
      <c r="AR308" s="26">
        <v>6.0</v>
      </c>
      <c r="AS308" s="26">
        <v>4.0</v>
      </c>
      <c r="AT308" s="26">
        <v>22.0</v>
      </c>
      <c r="AU308" s="26">
        <v>5.5</v>
      </c>
      <c r="AV308" s="31" t="str">
        <f t="shared" ref="AV308:AV320" si="964">IF(AU308&lt;=1, "L4 - Basics", IF(AU308&lt;=3, "L3 - GSI", IF(AU308&lt;=6, "L2 - GCC", "L1 - MAANG")))</f>
        <v>L2 - GCC</v>
      </c>
      <c r="AW308" s="32" t="str">
        <f t="shared" si="14"/>
        <v>L2</v>
      </c>
      <c r="AX308" s="32" t="str">
        <f t="shared" si="15"/>
        <v>GCC</v>
      </c>
      <c r="AY308" s="26" t="str">
        <f t="shared" ref="AY308:AY320" si="965">SWITCH(AV308,"L1 -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08" s="26" t="str">
        <f t="shared" ref="AZ308:AZ320" si="966">SWITCH(AV308,"L1 -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08" s="38">
        <v>0.0</v>
      </c>
      <c r="BB308" s="39">
        <v>0.0</v>
      </c>
      <c r="BC308" s="40">
        <v>0.0</v>
      </c>
      <c r="BD308" s="36">
        <v>0.0</v>
      </c>
      <c r="BE308" s="37">
        <f t="shared" si="16"/>
        <v>0</v>
      </c>
      <c r="BF308" s="26">
        <v>0.0</v>
      </c>
      <c r="BG308" s="29" t="str">
        <f t="shared" ref="BG308:BG320" si="967">if(BF308&lt;=6,"Level 1", if(AR307&lt;=22,"Level 2",IF(AR307&lt;=43,"Level 3","Level 4")))</f>
        <v>Level 1</v>
      </c>
      <c r="BH308" s="29" t="str">
        <f t="shared" ref="BH308:BH320" si="968">SWITCH(BG308,"Level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9">
      <c r="A309" s="57" t="s">
        <v>922</v>
      </c>
      <c r="B309" s="28" t="str">
        <f t="shared" si="2"/>
        <v>ANITH KUMAR</v>
      </c>
      <c r="C309" s="58" t="s">
        <v>923</v>
      </c>
      <c r="D309" s="29" t="b">
        <v>0</v>
      </c>
      <c r="E309" s="29" t="b">
        <v>0</v>
      </c>
      <c r="F309" s="26" t="b">
        <v>1</v>
      </c>
      <c r="AG309" s="4"/>
      <c r="AH309" s="4"/>
      <c r="AI309" s="4"/>
      <c r="AJ309" s="4"/>
      <c r="AK309" s="4"/>
      <c r="AL309" s="4"/>
      <c r="AM309" s="4"/>
      <c r="AN309" s="4"/>
      <c r="AO309" s="26" t="s">
        <v>924</v>
      </c>
      <c r="AP309" s="26">
        <v>0.0</v>
      </c>
      <c r="AQ309" s="26">
        <v>7.0</v>
      </c>
      <c r="AR309" s="26">
        <v>3.0</v>
      </c>
      <c r="AS309" s="26">
        <v>8.0</v>
      </c>
      <c r="AT309" s="26">
        <v>18.0</v>
      </c>
      <c r="AU309" s="26">
        <v>4.5</v>
      </c>
      <c r="AV309" s="31" t="str">
        <f t="shared" si="964"/>
        <v>L2 - GCC</v>
      </c>
      <c r="AW309" s="32" t="str">
        <f t="shared" si="14"/>
        <v>L2</v>
      </c>
      <c r="AX309" s="32" t="str">
        <f t="shared" si="15"/>
        <v>GCC</v>
      </c>
      <c r="AY309" s="26" t="str">
        <f t="shared" si="965"/>
        <v>Roles in GCCs, GSIs or mid-tier product companies.</v>
      </c>
      <c r="AZ309" s="26" t="str">
        <f t="shared" si="966"/>
        <v>Your solid understanding of algorithms and data structures fits roles like Backend Developer or Application Engineer.</v>
      </c>
      <c r="BA309" s="38">
        <v>0.0</v>
      </c>
      <c r="BB309" s="39">
        <v>0.0</v>
      </c>
      <c r="BC309" s="40">
        <v>0.0</v>
      </c>
      <c r="BD309" s="36">
        <v>0.0</v>
      </c>
      <c r="BE309" s="37">
        <f t="shared" si="16"/>
        <v>0</v>
      </c>
      <c r="BF309" s="26">
        <v>0.0</v>
      </c>
      <c r="BG309" s="29" t="str">
        <f t="shared" si="967"/>
        <v>Level 1</v>
      </c>
      <c r="BH309"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0">
      <c r="A310" s="63" t="s">
        <v>925</v>
      </c>
      <c r="B310" s="28" t="str">
        <f t="shared" si="2"/>
        <v>ARPITA VAID</v>
      </c>
      <c r="C310" s="64" t="s">
        <v>926</v>
      </c>
      <c r="D310" s="29" t="b">
        <v>0</v>
      </c>
      <c r="E310" s="29" t="b">
        <v>0</v>
      </c>
      <c r="F310" s="26" t="b">
        <v>1</v>
      </c>
      <c r="AG310" s="4"/>
      <c r="AH310" s="4"/>
      <c r="AI310" s="4"/>
      <c r="AJ310" s="4"/>
      <c r="AK310" s="4"/>
      <c r="AL310" s="4"/>
      <c r="AM310" s="4"/>
      <c r="AN310" s="4"/>
      <c r="AO310" s="26" t="s">
        <v>927</v>
      </c>
      <c r="AP310" s="26">
        <v>4.0</v>
      </c>
      <c r="AQ310" s="26">
        <v>3.0</v>
      </c>
      <c r="AR310" s="26">
        <v>4.0</v>
      </c>
      <c r="AS310" s="26">
        <v>3.0</v>
      </c>
      <c r="AT310" s="26">
        <v>14.0</v>
      </c>
      <c r="AU310" s="26">
        <v>3.5</v>
      </c>
      <c r="AV310" s="31" t="str">
        <f t="shared" si="964"/>
        <v>L2 - GCC</v>
      </c>
      <c r="AW310" s="32" t="str">
        <f t="shared" si="14"/>
        <v>L2</v>
      </c>
      <c r="AX310" s="32" t="str">
        <f t="shared" si="15"/>
        <v>GCC</v>
      </c>
      <c r="AY310" s="26" t="str">
        <f t="shared" si="965"/>
        <v>Roles in GCCs, GSIs or mid-tier product companies.</v>
      </c>
      <c r="AZ310" s="26" t="str">
        <f t="shared" si="966"/>
        <v>Your solid understanding of algorithms and data structures fits roles like Backend Developer or Application Engineer.</v>
      </c>
      <c r="BA310" s="38">
        <v>0.0</v>
      </c>
      <c r="BB310" s="39">
        <v>0.0</v>
      </c>
      <c r="BC310" s="40">
        <v>0.0</v>
      </c>
      <c r="BD310" s="36">
        <v>0.0</v>
      </c>
      <c r="BE310" s="37">
        <f t="shared" si="16"/>
        <v>0</v>
      </c>
      <c r="BF310" s="26">
        <v>0.0</v>
      </c>
      <c r="BG310" s="29" t="str">
        <f t="shared" si="967"/>
        <v>Level 1</v>
      </c>
      <c r="BH310"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1">
      <c r="A311" s="28" t="s">
        <v>928</v>
      </c>
      <c r="B311" s="28" t="str">
        <f t="shared" si="2"/>
        <v>ASHWIN S</v>
      </c>
      <c r="C311" s="28" t="s">
        <v>929</v>
      </c>
      <c r="D311" s="26" t="b">
        <v>1</v>
      </c>
      <c r="E311" s="29" t="b">
        <v>0</v>
      </c>
      <c r="F311" s="26" t="b">
        <v>1</v>
      </c>
      <c r="G311" s="26">
        <v>3.0</v>
      </c>
      <c r="H311" s="26">
        <v>9.0</v>
      </c>
      <c r="I311" s="26">
        <v>6.0</v>
      </c>
      <c r="J311" s="26">
        <v>7.0</v>
      </c>
      <c r="K311" s="26">
        <v>3.0</v>
      </c>
      <c r="L311" s="42">
        <f>SUM(H311:K311)</f>
        <v>25</v>
      </c>
      <c r="M311" s="42">
        <f>IFERROR(ROUND((H311/L311)*100, 0), 0)
</f>
        <v>36</v>
      </c>
      <c r="N311" s="42">
        <f>IFERROR(ROUND((I311/L311)*100, 0), 0)
</f>
        <v>24</v>
      </c>
      <c r="O311" s="42">
        <f>IFERROR(ROUND((J311/L311)*100, 0), 0)
</f>
        <v>28</v>
      </c>
      <c r="P311" s="42">
        <f>IFERROR(ROUND((J311/L311)*100, 0), 0)
</f>
        <v>28</v>
      </c>
      <c r="Q311" s="26" t="s">
        <v>85</v>
      </c>
      <c r="R311" s="50" t="s">
        <v>86</v>
      </c>
      <c r="S311" s="26" t="s">
        <v>133</v>
      </c>
      <c r="AG311" s="4"/>
      <c r="AH311" s="4"/>
      <c r="AI311" s="4"/>
      <c r="AJ311" s="4"/>
      <c r="AK311" s="4"/>
      <c r="AL311" s="4"/>
      <c r="AM311" s="4"/>
      <c r="AN311" s="4"/>
      <c r="AO311" s="26" t="s">
        <v>930</v>
      </c>
      <c r="AP311" s="26">
        <v>1.0</v>
      </c>
      <c r="AQ311" s="26">
        <v>3.0</v>
      </c>
      <c r="AR311" s="26">
        <v>4.0</v>
      </c>
      <c r="AS311" s="26">
        <v>3.0</v>
      </c>
      <c r="AT311" s="26">
        <v>11.0</v>
      </c>
      <c r="AU311" s="26">
        <v>2.75</v>
      </c>
      <c r="AV311" s="31" t="str">
        <f t="shared" si="964"/>
        <v>L3 - GSI</v>
      </c>
      <c r="AW311" s="32" t="str">
        <f t="shared" si="14"/>
        <v>L3</v>
      </c>
      <c r="AX311" s="32" t="str">
        <f t="shared" si="15"/>
        <v>GSI</v>
      </c>
      <c r="AY311" s="26" t="str">
        <f t="shared" si="965"/>
        <v>Entry-level roles in service-based companies or startups.</v>
      </c>
      <c r="AZ311" s="26" t="str">
        <f t="shared" si="966"/>
        <v>You currently fit roles such as Junior Developer, Support Engineer, or Test Engineer. Build on your fundamentals to grow into advanced positions.</v>
      </c>
      <c r="BA311" s="38">
        <v>0.0</v>
      </c>
      <c r="BB311" s="39">
        <v>0.0</v>
      </c>
      <c r="BC311" s="40">
        <v>0.0</v>
      </c>
      <c r="BD311" s="36">
        <v>0.0</v>
      </c>
      <c r="BE311" s="37">
        <f t="shared" si="16"/>
        <v>0</v>
      </c>
      <c r="BF311" s="26">
        <v>0.0</v>
      </c>
      <c r="BG311" s="29" t="str">
        <f t="shared" si="967"/>
        <v>Level 1</v>
      </c>
      <c r="BH311"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2">
      <c r="A312" s="63" t="s">
        <v>931</v>
      </c>
      <c r="B312" s="28" t="str">
        <f t="shared" si="2"/>
        <v>BHANU CHANDAN K S</v>
      </c>
      <c r="C312" s="64" t="s">
        <v>932</v>
      </c>
      <c r="D312" s="29" t="b">
        <v>0</v>
      </c>
      <c r="E312" s="29" t="b">
        <v>0</v>
      </c>
      <c r="F312" s="26" t="b">
        <v>1</v>
      </c>
      <c r="AG312" s="4"/>
      <c r="AH312" s="4"/>
      <c r="AI312" s="4"/>
      <c r="AJ312" s="4"/>
      <c r="AK312" s="4"/>
      <c r="AL312" s="4"/>
      <c r="AM312" s="4"/>
      <c r="AN312" s="4"/>
      <c r="AO312" s="26" t="s">
        <v>933</v>
      </c>
      <c r="AP312" s="26">
        <v>6.0</v>
      </c>
      <c r="AQ312" s="26">
        <v>8.0</v>
      </c>
      <c r="AR312" s="26">
        <v>4.0</v>
      </c>
      <c r="AS312" s="26">
        <v>7.0</v>
      </c>
      <c r="AT312" s="26">
        <v>25.0</v>
      </c>
      <c r="AU312" s="26">
        <v>6.25</v>
      </c>
      <c r="AV312" s="31" t="str">
        <f t="shared" si="964"/>
        <v>L1 - MAANG</v>
      </c>
      <c r="AW312" s="32" t="str">
        <f t="shared" si="14"/>
        <v>L1</v>
      </c>
      <c r="AX312" s="32" t="str">
        <f t="shared" si="15"/>
        <v>MAANG</v>
      </c>
      <c r="AY312" s="26" t="str">
        <f t="shared" si="965"/>
        <v>Top-tier companies like MAANG and high-performing teams in GCCs. </v>
      </c>
      <c r="AZ312" s="26" t="str">
        <f t="shared" si="966"/>
        <v>Your advanced knowledge makes you ideal for roles like Software Engineer, Algorithm Developer, or Data Scientist in challenging, high-impact environments.</v>
      </c>
      <c r="BA312" s="38">
        <v>0.0</v>
      </c>
      <c r="BB312" s="39">
        <v>0.0</v>
      </c>
      <c r="BC312" s="40">
        <v>0.0</v>
      </c>
      <c r="BD312" s="36">
        <v>0.0</v>
      </c>
      <c r="BE312" s="37">
        <f t="shared" si="16"/>
        <v>0</v>
      </c>
      <c r="BF312" s="26">
        <v>0.0</v>
      </c>
      <c r="BG312" s="29" t="str">
        <f t="shared" si="967"/>
        <v>Level 1</v>
      </c>
      <c r="BH312"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3">
      <c r="A313" s="57" t="s">
        <v>934</v>
      </c>
      <c r="B313" s="28" t="str">
        <f t="shared" si="2"/>
        <v>BHARATH A</v>
      </c>
      <c r="C313" s="58" t="s">
        <v>935</v>
      </c>
      <c r="D313" s="29" t="b">
        <v>0</v>
      </c>
      <c r="E313" s="29" t="b">
        <v>0</v>
      </c>
      <c r="F313" s="26" t="b">
        <v>1</v>
      </c>
      <c r="AG313" s="4"/>
      <c r="AH313" s="4"/>
      <c r="AI313" s="4"/>
      <c r="AJ313" s="4"/>
      <c r="AK313" s="4"/>
      <c r="AL313" s="4"/>
      <c r="AM313" s="4"/>
      <c r="AN313" s="4"/>
      <c r="AO313" s="26" t="s">
        <v>936</v>
      </c>
      <c r="AP313" s="26">
        <v>8.0</v>
      </c>
      <c r="AQ313" s="26">
        <v>4.0</v>
      </c>
      <c r="AR313" s="26">
        <v>5.0</v>
      </c>
      <c r="AS313" s="26">
        <v>4.0</v>
      </c>
      <c r="AT313" s="26">
        <v>21.0</v>
      </c>
      <c r="AU313" s="26">
        <v>5.25</v>
      </c>
      <c r="AV313" s="31" t="str">
        <f t="shared" si="964"/>
        <v>L2 - GCC</v>
      </c>
      <c r="AW313" s="32" t="str">
        <f t="shared" si="14"/>
        <v>L2</v>
      </c>
      <c r="AX313" s="32" t="str">
        <f t="shared" si="15"/>
        <v>GCC</v>
      </c>
      <c r="AY313" s="26" t="str">
        <f t="shared" si="965"/>
        <v>Roles in GCCs, GSIs or mid-tier product companies.</v>
      </c>
      <c r="AZ313" s="26" t="str">
        <f t="shared" si="966"/>
        <v>Your solid understanding of algorithms and data structures fits roles like Backend Developer or Application Engineer.</v>
      </c>
      <c r="BA313" s="38">
        <v>0.0</v>
      </c>
      <c r="BB313" s="39">
        <v>0.0</v>
      </c>
      <c r="BC313" s="40">
        <v>0.0</v>
      </c>
      <c r="BD313" s="36">
        <v>0.0</v>
      </c>
      <c r="BE313" s="37">
        <f t="shared" si="16"/>
        <v>0</v>
      </c>
      <c r="BF313" s="26">
        <v>0.0</v>
      </c>
      <c r="BG313" s="29" t="str">
        <f t="shared" si="967"/>
        <v>Level 1</v>
      </c>
      <c r="BH313"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4">
      <c r="A314" s="63" t="s">
        <v>937</v>
      </c>
      <c r="B314" s="28" t="str">
        <f t="shared" si="2"/>
        <v>BHARATH KUMAR R</v>
      </c>
      <c r="C314" s="64" t="s">
        <v>938</v>
      </c>
      <c r="D314" s="29" t="b">
        <v>0</v>
      </c>
      <c r="E314" s="29" t="b">
        <v>0</v>
      </c>
      <c r="F314" s="26" t="b">
        <v>1</v>
      </c>
      <c r="AG314" s="4"/>
      <c r="AH314" s="4"/>
      <c r="AI314" s="4"/>
      <c r="AJ314" s="4"/>
      <c r="AK314" s="4"/>
      <c r="AL314" s="4"/>
      <c r="AM314" s="4"/>
      <c r="AN314" s="4"/>
      <c r="AO314" s="26" t="s">
        <v>939</v>
      </c>
      <c r="AP314" s="26">
        <v>0.0</v>
      </c>
      <c r="AQ314" s="26">
        <v>0.0</v>
      </c>
      <c r="AR314" s="26">
        <v>5.0</v>
      </c>
      <c r="AS314" s="26">
        <v>4.0</v>
      </c>
      <c r="AT314" s="26">
        <v>9.0</v>
      </c>
      <c r="AU314" s="26">
        <v>2.25</v>
      </c>
      <c r="AV314" s="31" t="str">
        <f t="shared" si="964"/>
        <v>L3 - GSI</v>
      </c>
      <c r="AW314" s="32" t="str">
        <f t="shared" si="14"/>
        <v>L3</v>
      </c>
      <c r="AX314" s="32" t="str">
        <f t="shared" si="15"/>
        <v>GSI</v>
      </c>
      <c r="AY314" s="26" t="str">
        <f t="shared" si="965"/>
        <v>Entry-level roles in service-based companies or startups.</v>
      </c>
      <c r="AZ314" s="26" t="str">
        <f t="shared" si="966"/>
        <v>You currently fit roles such as Junior Developer, Support Engineer, or Test Engineer. Build on your fundamentals to grow into advanced positions.</v>
      </c>
      <c r="BA314" s="38">
        <v>0.0</v>
      </c>
      <c r="BB314" s="39">
        <v>0.0</v>
      </c>
      <c r="BC314" s="40">
        <v>0.0</v>
      </c>
      <c r="BD314" s="36">
        <v>0.0</v>
      </c>
      <c r="BE314" s="37">
        <f t="shared" si="16"/>
        <v>0</v>
      </c>
      <c r="BF314" s="26">
        <v>0.0</v>
      </c>
      <c r="BG314" s="29" t="str">
        <f t="shared" si="967"/>
        <v>Level 1</v>
      </c>
      <c r="BH314"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5">
      <c r="A315" s="57" t="s">
        <v>940</v>
      </c>
      <c r="B315" s="28" t="str">
        <f t="shared" si="2"/>
        <v>BHOOMIKA.M.S</v>
      </c>
      <c r="C315" s="58" t="s">
        <v>941</v>
      </c>
      <c r="D315" s="29" t="b">
        <v>0</v>
      </c>
      <c r="E315" s="29" t="b">
        <v>0</v>
      </c>
      <c r="F315" s="26" t="b">
        <v>1</v>
      </c>
      <c r="AG315" s="4"/>
      <c r="AH315" s="4"/>
      <c r="AI315" s="4"/>
      <c r="AJ315" s="4"/>
      <c r="AK315" s="4"/>
      <c r="AL315" s="4"/>
      <c r="AM315" s="4"/>
      <c r="AN315" s="4"/>
      <c r="AO315" s="26" t="s">
        <v>942</v>
      </c>
      <c r="AP315" s="26">
        <v>5.0</v>
      </c>
      <c r="AQ315" s="26">
        <v>4.0</v>
      </c>
      <c r="AR315" s="26">
        <v>7.0</v>
      </c>
      <c r="AS315" s="26">
        <v>4.0</v>
      </c>
      <c r="AT315" s="26">
        <v>20.0</v>
      </c>
      <c r="AU315" s="26">
        <v>5.0</v>
      </c>
      <c r="AV315" s="31" t="str">
        <f t="shared" si="964"/>
        <v>L2 - GCC</v>
      </c>
      <c r="AW315" s="32" t="str">
        <f t="shared" si="14"/>
        <v>L2</v>
      </c>
      <c r="AX315" s="32" t="str">
        <f t="shared" si="15"/>
        <v>GCC</v>
      </c>
      <c r="AY315" s="26" t="str">
        <f t="shared" si="965"/>
        <v>Roles in GCCs, GSIs or mid-tier product companies.</v>
      </c>
      <c r="AZ315" s="26" t="str">
        <f t="shared" si="966"/>
        <v>Your solid understanding of algorithms and data structures fits roles like Backend Developer or Application Engineer.</v>
      </c>
      <c r="BA315" s="38">
        <v>0.0</v>
      </c>
      <c r="BB315" s="39">
        <v>0.0</v>
      </c>
      <c r="BC315" s="40">
        <v>0.0</v>
      </c>
      <c r="BD315" s="36">
        <v>0.0</v>
      </c>
      <c r="BE315" s="37">
        <f t="shared" si="16"/>
        <v>0</v>
      </c>
      <c r="BF315" s="26">
        <v>0.0</v>
      </c>
      <c r="BG315" s="29" t="str">
        <f t="shared" si="967"/>
        <v>Level 1</v>
      </c>
      <c r="BH315"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6">
      <c r="A316" s="63" t="s">
        <v>943</v>
      </c>
      <c r="B316" s="28" t="str">
        <f t="shared" si="2"/>
        <v>BHUVAN SAI V</v>
      </c>
      <c r="C316" s="64" t="s">
        <v>944</v>
      </c>
      <c r="D316" s="29" t="b">
        <v>0</v>
      </c>
      <c r="E316" s="29" t="b">
        <v>0</v>
      </c>
      <c r="F316" s="26" t="b">
        <v>1</v>
      </c>
      <c r="AG316" s="4"/>
      <c r="AH316" s="4"/>
      <c r="AI316" s="4"/>
      <c r="AJ316" s="4"/>
      <c r="AK316" s="4"/>
      <c r="AL316" s="4"/>
      <c r="AM316" s="4"/>
      <c r="AN316" s="4"/>
      <c r="AO316" s="26" t="s">
        <v>945</v>
      </c>
      <c r="AP316" s="26">
        <v>0.0</v>
      </c>
      <c r="AQ316" s="26">
        <v>2.0</v>
      </c>
      <c r="AR316" s="26">
        <v>10.0</v>
      </c>
      <c r="AS316" s="26">
        <v>0.0</v>
      </c>
      <c r="AT316" s="26">
        <v>12.0</v>
      </c>
      <c r="AU316" s="26">
        <v>3.0</v>
      </c>
      <c r="AV316" s="31" t="str">
        <f t="shared" si="964"/>
        <v>L3 - GSI</v>
      </c>
      <c r="AW316" s="32" t="str">
        <f t="shared" si="14"/>
        <v>L3</v>
      </c>
      <c r="AX316" s="32" t="str">
        <f t="shared" si="15"/>
        <v>GSI</v>
      </c>
      <c r="AY316" s="26" t="str">
        <f t="shared" si="965"/>
        <v>Entry-level roles in service-based companies or startups.</v>
      </c>
      <c r="AZ316" s="26" t="str">
        <f t="shared" si="966"/>
        <v>You currently fit roles such as Junior Developer, Support Engineer, or Test Engineer. Build on your fundamentals to grow into advanced positions.</v>
      </c>
      <c r="BA316" s="38">
        <v>0.0</v>
      </c>
      <c r="BB316" s="39">
        <v>0.0</v>
      </c>
      <c r="BC316" s="40">
        <v>0.0</v>
      </c>
      <c r="BD316" s="36">
        <v>0.0</v>
      </c>
      <c r="BE316" s="37">
        <f t="shared" si="16"/>
        <v>0</v>
      </c>
      <c r="BF316" s="26">
        <v>0.0</v>
      </c>
      <c r="BG316" s="29" t="str">
        <f t="shared" si="967"/>
        <v>Level 1</v>
      </c>
      <c r="BH316"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7">
      <c r="A317" s="57" t="s">
        <v>946</v>
      </c>
      <c r="B317" s="28" t="str">
        <f t="shared" si="2"/>
        <v>CHINMAYI N</v>
      </c>
      <c r="C317" s="58" t="s">
        <v>947</v>
      </c>
      <c r="D317" s="29" t="b">
        <v>0</v>
      </c>
      <c r="E317" s="29" t="b">
        <v>0</v>
      </c>
      <c r="F317" s="26" t="b">
        <v>1</v>
      </c>
      <c r="AG317" s="4"/>
      <c r="AH317" s="4"/>
      <c r="AI317" s="4"/>
      <c r="AJ317" s="4"/>
      <c r="AK317" s="4"/>
      <c r="AL317" s="4"/>
      <c r="AM317" s="4"/>
      <c r="AN317" s="4"/>
      <c r="AO317" s="26" t="s">
        <v>948</v>
      </c>
      <c r="AP317" s="26">
        <v>0.0</v>
      </c>
      <c r="AQ317" s="26">
        <v>3.0</v>
      </c>
      <c r="AR317" s="26">
        <v>3.0</v>
      </c>
      <c r="AS317" s="26">
        <v>3.0</v>
      </c>
      <c r="AT317" s="26">
        <v>9.0</v>
      </c>
      <c r="AU317" s="26">
        <v>2.25</v>
      </c>
      <c r="AV317" s="31" t="str">
        <f t="shared" si="964"/>
        <v>L3 - GSI</v>
      </c>
      <c r="AW317" s="32" t="str">
        <f t="shared" si="14"/>
        <v>L3</v>
      </c>
      <c r="AX317" s="32" t="str">
        <f t="shared" si="15"/>
        <v>GSI</v>
      </c>
      <c r="AY317" s="26" t="str">
        <f t="shared" si="965"/>
        <v>Entry-level roles in service-based companies or startups.</v>
      </c>
      <c r="AZ317" s="26" t="str">
        <f t="shared" si="966"/>
        <v>You currently fit roles such as Junior Developer, Support Engineer, or Test Engineer. Build on your fundamentals to grow into advanced positions.</v>
      </c>
      <c r="BA317" s="38">
        <v>0.0</v>
      </c>
      <c r="BB317" s="39">
        <v>0.0</v>
      </c>
      <c r="BC317" s="40">
        <v>0.0</v>
      </c>
      <c r="BD317" s="36">
        <v>0.0</v>
      </c>
      <c r="BE317" s="37">
        <f t="shared" si="16"/>
        <v>0</v>
      </c>
      <c r="BF317" s="26">
        <v>0.0</v>
      </c>
      <c r="BG317" s="29" t="str">
        <f t="shared" si="967"/>
        <v>Level 1</v>
      </c>
      <c r="BH317"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8">
      <c r="A318" s="63" t="s">
        <v>949</v>
      </c>
      <c r="B318" s="28" t="str">
        <f t="shared" si="2"/>
        <v>DEEPA DJ</v>
      </c>
      <c r="C318" s="64" t="s">
        <v>950</v>
      </c>
      <c r="D318" s="29" t="b">
        <v>0</v>
      </c>
      <c r="E318" s="29" t="b">
        <v>0</v>
      </c>
      <c r="F318" s="26" t="b">
        <v>1</v>
      </c>
      <c r="AG318" s="4"/>
      <c r="AH318" s="4"/>
      <c r="AI318" s="4"/>
      <c r="AJ318" s="4"/>
      <c r="AK318" s="4"/>
      <c r="AL318" s="4"/>
      <c r="AM318" s="4"/>
      <c r="AN318" s="4"/>
      <c r="AO318" s="26" t="s">
        <v>951</v>
      </c>
      <c r="AP318" s="26">
        <v>1.0</v>
      </c>
      <c r="AQ318" s="26">
        <v>3.0</v>
      </c>
      <c r="AR318" s="26">
        <v>8.0</v>
      </c>
      <c r="AS318" s="26">
        <v>3.0</v>
      </c>
      <c r="AT318" s="26">
        <v>15.0</v>
      </c>
      <c r="AU318" s="26">
        <v>3.75</v>
      </c>
      <c r="AV318" s="31" t="str">
        <f t="shared" si="964"/>
        <v>L2 - GCC</v>
      </c>
      <c r="AW318" s="32" t="str">
        <f t="shared" si="14"/>
        <v>L2</v>
      </c>
      <c r="AX318" s="32" t="str">
        <f t="shared" si="15"/>
        <v>GCC</v>
      </c>
      <c r="AY318" s="26" t="str">
        <f t="shared" si="965"/>
        <v>Roles in GCCs, GSIs or mid-tier product companies.</v>
      </c>
      <c r="AZ318" s="26" t="str">
        <f t="shared" si="966"/>
        <v>Your solid understanding of algorithms and data structures fits roles like Backend Developer or Application Engineer.</v>
      </c>
      <c r="BA318" s="38">
        <v>0.0</v>
      </c>
      <c r="BB318" s="39">
        <v>0.0</v>
      </c>
      <c r="BC318" s="40">
        <v>0.0</v>
      </c>
      <c r="BD318" s="36">
        <v>0.0</v>
      </c>
      <c r="BE318" s="37">
        <f t="shared" si="16"/>
        <v>0</v>
      </c>
      <c r="BF318" s="26">
        <v>0.0</v>
      </c>
      <c r="BG318" s="29" t="str">
        <f t="shared" si="967"/>
        <v>Level 1</v>
      </c>
      <c r="BH318"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19">
      <c r="A319" s="57" t="s">
        <v>952</v>
      </c>
      <c r="B319" s="28" t="str">
        <f t="shared" si="2"/>
        <v>DERRIC KUSHI</v>
      </c>
      <c r="C319" s="58" t="s">
        <v>953</v>
      </c>
      <c r="D319" s="29" t="b">
        <v>0</v>
      </c>
      <c r="E319" s="29" t="b">
        <v>0</v>
      </c>
      <c r="F319" s="26" t="b">
        <v>1</v>
      </c>
      <c r="AG319" s="4"/>
      <c r="AH319" s="4"/>
      <c r="AI319" s="4"/>
      <c r="AJ319" s="4"/>
      <c r="AK319" s="4"/>
      <c r="AL319" s="4"/>
      <c r="AM319" s="4"/>
      <c r="AN319" s="4"/>
      <c r="AO319" s="26" t="s">
        <v>954</v>
      </c>
      <c r="AP319" s="26">
        <v>8.0</v>
      </c>
      <c r="AQ319" s="26">
        <v>4.0</v>
      </c>
      <c r="AR319" s="26">
        <v>5.0</v>
      </c>
      <c r="AS319" s="26">
        <v>0.0</v>
      </c>
      <c r="AT319" s="26">
        <v>17.0</v>
      </c>
      <c r="AU319" s="26">
        <v>4.25</v>
      </c>
      <c r="AV319" s="31" t="str">
        <f t="shared" si="964"/>
        <v>L2 - GCC</v>
      </c>
      <c r="AW319" s="32" t="str">
        <f t="shared" si="14"/>
        <v>L2</v>
      </c>
      <c r="AX319" s="32" t="str">
        <f t="shared" si="15"/>
        <v>GCC</v>
      </c>
      <c r="AY319" s="26" t="str">
        <f t="shared" si="965"/>
        <v>Roles in GCCs, GSIs or mid-tier product companies.</v>
      </c>
      <c r="AZ319" s="26" t="str">
        <f t="shared" si="966"/>
        <v>Your solid understanding of algorithms and data structures fits roles like Backend Developer or Application Engineer.</v>
      </c>
      <c r="BA319" s="38">
        <v>0.0</v>
      </c>
      <c r="BB319" s="39">
        <v>0.0</v>
      </c>
      <c r="BC319" s="40">
        <v>0.0</v>
      </c>
      <c r="BD319" s="36">
        <v>0.0</v>
      </c>
      <c r="BE319" s="37">
        <f t="shared" si="16"/>
        <v>0</v>
      </c>
      <c r="BF319" s="26">
        <v>0.0</v>
      </c>
      <c r="BG319" s="29" t="str">
        <f t="shared" si="967"/>
        <v>Level 1</v>
      </c>
      <c r="BH319"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0">
      <c r="A320" s="63" t="s">
        <v>955</v>
      </c>
      <c r="B320" s="28" t="str">
        <f t="shared" si="2"/>
        <v>ESHWAR K S</v>
      </c>
      <c r="C320" s="64" t="s">
        <v>956</v>
      </c>
      <c r="D320" s="29" t="b">
        <v>0</v>
      </c>
      <c r="E320" s="29" t="b">
        <v>0</v>
      </c>
      <c r="F320" s="26" t="b">
        <v>1</v>
      </c>
      <c r="AG320" s="4"/>
      <c r="AH320" s="4"/>
      <c r="AI320" s="4"/>
      <c r="AJ320" s="4"/>
      <c r="AK320" s="4"/>
      <c r="AL320" s="4"/>
      <c r="AM320" s="4"/>
      <c r="AN320" s="4"/>
      <c r="AO320" s="26" t="s">
        <v>957</v>
      </c>
      <c r="AP320" s="26">
        <v>0.0</v>
      </c>
      <c r="AQ320" s="26">
        <v>0.0</v>
      </c>
      <c r="AR320" s="26">
        <v>8.0</v>
      </c>
      <c r="AS320" s="26">
        <v>6.0</v>
      </c>
      <c r="AT320" s="26">
        <v>14.0</v>
      </c>
      <c r="AU320" s="26">
        <v>3.5</v>
      </c>
      <c r="AV320" s="31" t="str">
        <f t="shared" si="964"/>
        <v>L2 - GCC</v>
      </c>
      <c r="AW320" s="32" t="str">
        <f t="shared" si="14"/>
        <v>L2</v>
      </c>
      <c r="AX320" s="32" t="str">
        <f t="shared" si="15"/>
        <v>GCC</v>
      </c>
      <c r="AY320" s="26" t="str">
        <f t="shared" si="965"/>
        <v>Roles in GCCs, GSIs or mid-tier product companies.</v>
      </c>
      <c r="AZ320" s="26" t="str">
        <f t="shared" si="966"/>
        <v>Your solid understanding of algorithms and data structures fits roles like Backend Developer or Application Engineer.</v>
      </c>
      <c r="BA320" s="38">
        <v>0.0</v>
      </c>
      <c r="BB320" s="39">
        <v>0.0</v>
      </c>
      <c r="BC320" s="40">
        <v>0.0</v>
      </c>
      <c r="BD320" s="36">
        <v>0.0</v>
      </c>
      <c r="BE320" s="37">
        <f t="shared" si="16"/>
        <v>0</v>
      </c>
      <c r="BF320" s="26">
        <v>0.0</v>
      </c>
      <c r="BG320" s="29" t="str">
        <f t="shared" si="967"/>
        <v>Level 1</v>
      </c>
      <c r="BH320" s="29" t="str">
        <f t="shared" si="9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1">
      <c r="A321" s="28" t="s">
        <v>958</v>
      </c>
      <c r="B321" s="28" t="str">
        <f t="shared" si="2"/>
        <v>HARISH S</v>
      </c>
      <c r="C321" s="28" t="s">
        <v>959</v>
      </c>
      <c r="D321" s="26" t="b">
        <v>1</v>
      </c>
      <c r="E321" s="29" t="b">
        <v>0</v>
      </c>
      <c r="F321" s="29" t="b">
        <v>0</v>
      </c>
      <c r="G321" s="26">
        <v>3.0</v>
      </c>
      <c r="H321" s="26">
        <v>5.0</v>
      </c>
      <c r="I321" s="26">
        <v>6.0</v>
      </c>
      <c r="J321" s="26">
        <v>7.0</v>
      </c>
      <c r="K321" s="26">
        <v>3.0</v>
      </c>
      <c r="L321" s="42">
        <f t="shared" ref="L321:L324" si="969">SUM(H321:K321)</f>
        <v>21</v>
      </c>
      <c r="M321" s="42">
        <f t="shared" ref="M321:M324" si="970">IFERROR(ROUND((H321/L321)*100, 0), 0)
</f>
        <v>24</v>
      </c>
      <c r="N321" s="42">
        <f t="shared" ref="N321:N324" si="971">IFERROR(ROUND((I321/L321)*100, 0), 0)
</f>
        <v>29</v>
      </c>
      <c r="O321" s="42">
        <f t="shared" ref="O321:O324" si="972">IFERROR(ROUND((J321/L321)*100, 0), 0)
</f>
        <v>33</v>
      </c>
      <c r="P321" s="42">
        <f t="shared" ref="P321:P324" si="973">IFERROR(ROUND((J321/L321)*100, 0), 0)
</f>
        <v>33</v>
      </c>
      <c r="Q321" s="26" t="s">
        <v>81</v>
      </c>
      <c r="R321" s="50" t="s">
        <v>82</v>
      </c>
      <c r="S321" s="26" t="s">
        <v>133</v>
      </c>
      <c r="AG321" s="4"/>
      <c r="AH321" s="4"/>
      <c r="AI321" s="4"/>
      <c r="AJ321" s="4"/>
      <c r="AK321" s="4"/>
      <c r="AL321" s="4"/>
      <c r="AM321" s="4"/>
      <c r="AN321" s="4"/>
      <c r="AV321" s="31"/>
      <c r="AW321" s="32" t="str">
        <f t="shared" si="14"/>
        <v>-</v>
      </c>
      <c r="AX321" s="32" t="str">
        <f t="shared" si="15"/>
        <v>-</v>
      </c>
      <c r="BA321" s="33"/>
      <c r="BB321" s="34"/>
      <c r="BC321" s="35"/>
      <c r="BD321" s="36">
        <v>0.0</v>
      </c>
      <c r="BE321" s="37">
        <f t="shared" si="16"/>
        <v>0</v>
      </c>
    </row>
    <row r="322">
      <c r="A322" s="28" t="s">
        <v>960</v>
      </c>
      <c r="B322" s="28" t="str">
        <f t="shared" si="2"/>
        <v>GAJENDRA RAO PAVAR R</v>
      </c>
      <c r="C322" s="28" t="s">
        <v>961</v>
      </c>
      <c r="D322" s="26" t="b">
        <v>1</v>
      </c>
      <c r="E322" s="29" t="b">
        <v>0</v>
      </c>
      <c r="F322" s="26" t="b">
        <v>1</v>
      </c>
      <c r="G322" s="26">
        <v>3.0</v>
      </c>
      <c r="H322" s="26">
        <v>5.0</v>
      </c>
      <c r="I322" s="26">
        <v>6.0</v>
      </c>
      <c r="J322" s="26">
        <v>7.0</v>
      </c>
      <c r="K322" s="26">
        <v>3.0</v>
      </c>
      <c r="L322" s="42">
        <f t="shared" si="969"/>
        <v>21</v>
      </c>
      <c r="M322" s="42">
        <f t="shared" si="970"/>
        <v>24</v>
      </c>
      <c r="N322" s="42">
        <f t="shared" si="971"/>
        <v>29</v>
      </c>
      <c r="O322" s="42">
        <f t="shared" si="972"/>
        <v>33</v>
      </c>
      <c r="P322" s="42">
        <f t="shared" si="973"/>
        <v>33</v>
      </c>
      <c r="Q322" s="26" t="s">
        <v>81</v>
      </c>
      <c r="R322" s="50" t="s">
        <v>82</v>
      </c>
      <c r="S322" s="26" t="s">
        <v>133</v>
      </c>
      <c r="AG322" s="4"/>
      <c r="AH322" s="4"/>
      <c r="AI322" s="4"/>
      <c r="AJ322" s="4"/>
      <c r="AK322" s="4"/>
      <c r="AL322" s="4"/>
      <c r="AM322" s="4"/>
      <c r="AN322" s="4"/>
      <c r="AO322" s="26" t="s">
        <v>962</v>
      </c>
      <c r="AP322" s="26">
        <v>6.0</v>
      </c>
      <c r="AQ322" s="26">
        <v>6.0</v>
      </c>
      <c r="AR322" s="26">
        <v>4.0</v>
      </c>
      <c r="AS322" s="26">
        <v>10.0</v>
      </c>
      <c r="AT322" s="26">
        <v>26.0</v>
      </c>
      <c r="AU322" s="26">
        <v>6.5</v>
      </c>
      <c r="AV322" s="31" t="str">
        <f t="shared" ref="AV322:AV325" si="974">IF(AU322&lt;=1, "L4 - Basics", IF(AU322&lt;=3, "L3 - GSI", IF(AU322&lt;=6, "L2 - GCC", "L1 - MAANG")))</f>
        <v>L1 - MAANG</v>
      </c>
      <c r="AW322" s="32" t="str">
        <f t="shared" si="14"/>
        <v>L1</v>
      </c>
      <c r="AX322" s="32" t="str">
        <f t="shared" si="15"/>
        <v>MAANG</v>
      </c>
      <c r="AY322" s="26" t="str">
        <f t="shared" ref="AY322:AY325" si="975">SWITCH(AV322,"L1 -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22" s="26" t="str">
        <f t="shared" ref="AZ322:AZ325" si="976">SWITCH(AV322,"L1 -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22" s="38">
        <v>0.0</v>
      </c>
      <c r="BB322" s="39">
        <v>0.0</v>
      </c>
      <c r="BC322" s="40">
        <v>0.0</v>
      </c>
      <c r="BD322" s="36">
        <v>0.0</v>
      </c>
      <c r="BE322" s="37">
        <f t="shared" si="16"/>
        <v>0</v>
      </c>
      <c r="BF322" s="26">
        <v>0.0</v>
      </c>
      <c r="BG322" s="29" t="str">
        <f t="shared" ref="BG322:BG325" si="977">if(BF322&lt;=6,"Level 1", if(AR321&lt;=22,"Level 2",IF(AR321&lt;=43,"Level 3","Level 4")))</f>
        <v>Level 1</v>
      </c>
      <c r="BH322" s="29" t="str">
        <f t="shared" ref="BH322:BH325" si="978">SWITCH(BG322,"Level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3">
      <c r="A323" s="28" t="s">
        <v>963</v>
      </c>
      <c r="B323" s="28" t="str">
        <f t="shared" si="2"/>
        <v>HRUDHAY H</v>
      </c>
      <c r="C323" s="28" t="s">
        <v>964</v>
      </c>
      <c r="D323" s="26" t="b">
        <v>1</v>
      </c>
      <c r="E323" s="29" t="b">
        <v>0</v>
      </c>
      <c r="F323" s="26" t="b">
        <v>1</v>
      </c>
      <c r="G323" s="26">
        <v>3.0</v>
      </c>
      <c r="H323" s="26">
        <v>4.0</v>
      </c>
      <c r="I323" s="26">
        <v>6.0</v>
      </c>
      <c r="J323" s="26">
        <v>7.0</v>
      </c>
      <c r="K323" s="26">
        <v>3.0</v>
      </c>
      <c r="L323" s="42">
        <f t="shared" si="969"/>
        <v>20</v>
      </c>
      <c r="M323" s="42">
        <f t="shared" si="970"/>
        <v>20</v>
      </c>
      <c r="N323" s="42">
        <f t="shared" si="971"/>
        <v>30</v>
      </c>
      <c r="O323" s="42">
        <f t="shared" si="972"/>
        <v>35</v>
      </c>
      <c r="P323" s="42">
        <f t="shared" si="973"/>
        <v>35</v>
      </c>
      <c r="Q323" s="26" t="s">
        <v>81</v>
      </c>
      <c r="R323" s="50" t="s">
        <v>82</v>
      </c>
      <c r="S323" s="26" t="s">
        <v>133</v>
      </c>
      <c r="AG323" s="4"/>
      <c r="AH323" s="4"/>
      <c r="AI323" s="4"/>
      <c r="AJ323" s="4"/>
      <c r="AK323" s="4"/>
      <c r="AL323" s="4"/>
      <c r="AM323" s="4"/>
      <c r="AN323" s="4"/>
      <c r="AO323" s="26" t="s">
        <v>965</v>
      </c>
      <c r="AP323" s="26">
        <v>6.0</v>
      </c>
      <c r="AQ323" s="26">
        <v>10.0</v>
      </c>
      <c r="AR323" s="26">
        <v>6.0</v>
      </c>
      <c r="AS323" s="26">
        <v>8.0</v>
      </c>
      <c r="AT323" s="26">
        <v>30.0</v>
      </c>
      <c r="AU323" s="26">
        <v>7.5</v>
      </c>
      <c r="AV323" s="31" t="str">
        <f t="shared" si="974"/>
        <v>L1 - MAANG</v>
      </c>
      <c r="AW323" s="32" t="str">
        <f t="shared" si="14"/>
        <v>L1</v>
      </c>
      <c r="AX323" s="32" t="str">
        <f t="shared" si="15"/>
        <v>MAANG</v>
      </c>
      <c r="AY323" s="26" t="str">
        <f t="shared" si="975"/>
        <v>Top-tier companies like MAANG and high-performing teams in GCCs. </v>
      </c>
      <c r="AZ323" s="26" t="str">
        <f t="shared" si="976"/>
        <v>Your advanced knowledge makes you ideal for roles like Software Engineer, Algorithm Developer, or Data Scientist in challenging, high-impact environments.</v>
      </c>
      <c r="BA323" s="38">
        <v>0.0</v>
      </c>
      <c r="BB323" s="39">
        <v>0.0</v>
      </c>
      <c r="BC323" s="40">
        <v>0.0</v>
      </c>
      <c r="BD323" s="36">
        <v>0.0</v>
      </c>
      <c r="BE323" s="37">
        <f t="shared" si="16"/>
        <v>0</v>
      </c>
      <c r="BF323" s="26">
        <v>0.0</v>
      </c>
      <c r="BG323" s="29" t="str">
        <f t="shared" si="977"/>
        <v>Level 1</v>
      </c>
      <c r="BH323" s="29" t="str">
        <f t="shared" si="97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4">
      <c r="A324" s="28" t="s">
        <v>966</v>
      </c>
      <c r="B324" s="28" t="str">
        <f t="shared" si="2"/>
        <v>KANNIKA MK</v>
      </c>
      <c r="C324" s="28" t="s">
        <v>967</v>
      </c>
      <c r="D324" s="26" t="b">
        <v>1</v>
      </c>
      <c r="E324" s="29" t="b">
        <v>0</v>
      </c>
      <c r="F324" s="26" t="b">
        <v>1</v>
      </c>
      <c r="G324" s="26">
        <v>3.0</v>
      </c>
      <c r="H324" s="26">
        <v>0.0</v>
      </c>
      <c r="I324" s="26">
        <v>6.0</v>
      </c>
      <c r="J324" s="26">
        <v>7.0</v>
      </c>
      <c r="K324" s="26">
        <v>3.0</v>
      </c>
      <c r="L324" s="42">
        <f t="shared" si="969"/>
        <v>16</v>
      </c>
      <c r="M324" s="42">
        <f t="shared" si="970"/>
        <v>0</v>
      </c>
      <c r="N324" s="42">
        <f t="shared" si="971"/>
        <v>38</v>
      </c>
      <c r="O324" s="42">
        <f t="shared" si="972"/>
        <v>44</v>
      </c>
      <c r="P324" s="42">
        <f t="shared" si="973"/>
        <v>44</v>
      </c>
      <c r="Q324" s="26" t="s">
        <v>81</v>
      </c>
      <c r="R324" s="50" t="s">
        <v>82</v>
      </c>
      <c r="S324" s="26" t="s">
        <v>133</v>
      </c>
      <c r="AG324" s="4"/>
      <c r="AH324" s="4"/>
      <c r="AI324" s="4"/>
      <c r="AJ324" s="4"/>
      <c r="AK324" s="4"/>
      <c r="AL324" s="4"/>
      <c r="AM324" s="4"/>
      <c r="AN324" s="4"/>
      <c r="AO324" s="26" t="s">
        <v>968</v>
      </c>
      <c r="AP324" s="26">
        <v>5.0</v>
      </c>
      <c r="AQ324" s="26">
        <v>6.0</v>
      </c>
      <c r="AR324" s="26">
        <v>1.0</v>
      </c>
      <c r="AS324" s="26">
        <v>3.0</v>
      </c>
      <c r="AT324" s="26">
        <v>15.0</v>
      </c>
      <c r="AU324" s="26">
        <v>3.75</v>
      </c>
      <c r="AV324" s="31" t="str">
        <f t="shared" si="974"/>
        <v>L2 - GCC</v>
      </c>
      <c r="AW324" s="32" t="str">
        <f t="shared" si="14"/>
        <v>L2</v>
      </c>
      <c r="AX324" s="32" t="str">
        <f t="shared" si="15"/>
        <v>GCC</v>
      </c>
      <c r="AY324" s="26" t="str">
        <f t="shared" si="975"/>
        <v>Roles in GCCs, GSIs or mid-tier product companies.</v>
      </c>
      <c r="AZ324" s="26" t="str">
        <f t="shared" si="976"/>
        <v>Your solid understanding of algorithms and data structures fits roles like Backend Developer or Application Engineer.</v>
      </c>
      <c r="BA324" s="38">
        <v>0.0</v>
      </c>
      <c r="BB324" s="39">
        <v>0.0</v>
      </c>
      <c r="BC324" s="40">
        <v>0.0</v>
      </c>
      <c r="BD324" s="36">
        <v>0.0</v>
      </c>
      <c r="BE324" s="37">
        <f t="shared" si="16"/>
        <v>0</v>
      </c>
      <c r="BF324" s="26">
        <v>0.0</v>
      </c>
      <c r="BG324" s="29" t="str">
        <f t="shared" si="977"/>
        <v>Level 1</v>
      </c>
      <c r="BH324" s="29" t="str">
        <f t="shared" si="97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5">
      <c r="A325" s="57" t="s">
        <v>969</v>
      </c>
      <c r="B325" s="28" t="str">
        <f t="shared" si="2"/>
        <v>KEERTHANA V</v>
      </c>
      <c r="C325" s="58" t="s">
        <v>970</v>
      </c>
      <c r="D325" s="29" t="b">
        <v>0</v>
      </c>
      <c r="E325" s="29" t="b">
        <v>0</v>
      </c>
      <c r="F325" s="26" t="b">
        <v>1</v>
      </c>
      <c r="AG325" s="4"/>
      <c r="AH325" s="4"/>
      <c r="AI325" s="4"/>
      <c r="AJ325" s="4"/>
      <c r="AK325" s="4"/>
      <c r="AL325" s="4"/>
      <c r="AM325" s="4"/>
      <c r="AN325" s="4"/>
      <c r="AO325" s="26" t="s">
        <v>971</v>
      </c>
      <c r="AP325" s="26">
        <v>0.0</v>
      </c>
      <c r="AQ325" s="26">
        <v>5.0</v>
      </c>
      <c r="AR325" s="26">
        <v>8.0</v>
      </c>
      <c r="AS325" s="26">
        <v>3.0</v>
      </c>
      <c r="AT325" s="26">
        <v>16.0</v>
      </c>
      <c r="AU325" s="26">
        <v>4.0</v>
      </c>
      <c r="AV325" s="31" t="str">
        <f t="shared" si="974"/>
        <v>L2 - GCC</v>
      </c>
      <c r="AW325" s="32" t="str">
        <f t="shared" si="14"/>
        <v>L2</v>
      </c>
      <c r="AX325" s="32" t="str">
        <f t="shared" si="15"/>
        <v>GCC</v>
      </c>
      <c r="AY325" s="26" t="str">
        <f t="shared" si="975"/>
        <v>Roles in GCCs, GSIs or mid-tier product companies.</v>
      </c>
      <c r="AZ325" s="26" t="str">
        <f t="shared" si="976"/>
        <v>Your solid understanding of algorithms and data structures fits roles like Backend Developer or Application Engineer.</v>
      </c>
      <c r="BA325" s="38">
        <v>0.0</v>
      </c>
      <c r="BB325" s="39">
        <v>0.0</v>
      </c>
      <c r="BC325" s="40">
        <v>0.0</v>
      </c>
      <c r="BD325" s="36">
        <v>0.0</v>
      </c>
      <c r="BE325" s="37">
        <f t="shared" si="16"/>
        <v>0</v>
      </c>
      <c r="BF325" s="26">
        <v>0.0</v>
      </c>
      <c r="BG325" s="29" t="str">
        <f t="shared" si="977"/>
        <v>Level 1</v>
      </c>
      <c r="BH325" s="29" t="str">
        <f t="shared" si="97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6">
      <c r="A326" s="28" t="s">
        <v>972</v>
      </c>
      <c r="B326" s="28" t="str">
        <f t="shared" si="2"/>
        <v>LIKHITHA RAJ H S</v>
      </c>
      <c r="C326" s="28" t="s">
        <v>973</v>
      </c>
      <c r="D326" s="26" t="b">
        <v>1</v>
      </c>
      <c r="E326" s="29" t="b">
        <v>0</v>
      </c>
      <c r="F326" s="29" t="b">
        <v>0</v>
      </c>
      <c r="G326" s="26">
        <v>3.0</v>
      </c>
      <c r="H326" s="26">
        <v>3.0</v>
      </c>
      <c r="I326" s="26">
        <v>6.0</v>
      </c>
      <c r="J326" s="26">
        <v>7.0</v>
      </c>
      <c r="K326" s="26">
        <v>3.0</v>
      </c>
      <c r="L326" s="42">
        <f t="shared" ref="L326:L329" si="979">SUM(H326:K326)</f>
        <v>19</v>
      </c>
      <c r="M326" s="42">
        <f t="shared" ref="M326:M329" si="980">IFERROR(ROUND((H326/L326)*100, 0), 0)
</f>
        <v>16</v>
      </c>
      <c r="N326" s="42">
        <f t="shared" ref="N326:N329" si="981">IFERROR(ROUND((I326/L326)*100, 0), 0)
</f>
        <v>32</v>
      </c>
      <c r="O326" s="42">
        <f t="shared" ref="O326:O329" si="982">IFERROR(ROUND((J326/L326)*100, 0), 0)
</f>
        <v>37</v>
      </c>
      <c r="P326" s="42">
        <f t="shared" ref="P326:P329" si="983">IFERROR(ROUND((J326/L326)*100, 0), 0)
</f>
        <v>37</v>
      </c>
      <c r="Q326" s="26" t="s">
        <v>81</v>
      </c>
      <c r="R326" s="50" t="s">
        <v>82</v>
      </c>
      <c r="S326" s="26" t="s">
        <v>133</v>
      </c>
      <c r="AG326" s="4"/>
      <c r="AH326" s="4"/>
      <c r="AI326" s="4"/>
      <c r="AJ326" s="4"/>
      <c r="AK326" s="4"/>
      <c r="AL326" s="4"/>
      <c r="AM326" s="4"/>
      <c r="AN326" s="4"/>
      <c r="AV326" s="31"/>
      <c r="AW326" s="32" t="str">
        <f t="shared" si="14"/>
        <v>-</v>
      </c>
      <c r="AX326" s="32" t="str">
        <f t="shared" si="15"/>
        <v>-</v>
      </c>
      <c r="BA326" s="33"/>
      <c r="BB326" s="34"/>
      <c r="BC326" s="35"/>
      <c r="BD326" s="36">
        <v>0.0</v>
      </c>
      <c r="BE326" s="37">
        <f t="shared" si="16"/>
        <v>0</v>
      </c>
    </row>
    <row r="327">
      <c r="A327" s="28" t="s">
        <v>974</v>
      </c>
      <c r="B327" s="28" t="str">
        <f t="shared" si="2"/>
        <v>LATIKA G</v>
      </c>
      <c r="C327" s="28" t="s">
        <v>975</v>
      </c>
      <c r="D327" s="26" t="b">
        <v>1</v>
      </c>
      <c r="E327" s="29" t="b">
        <v>0</v>
      </c>
      <c r="F327" s="26" t="b">
        <v>1</v>
      </c>
      <c r="G327" s="26">
        <v>3.0</v>
      </c>
      <c r="H327" s="26">
        <v>4.0</v>
      </c>
      <c r="I327" s="26">
        <v>6.0</v>
      </c>
      <c r="J327" s="26">
        <v>7.0</v>
      </c>
      <c r="K327" s="26">
        <v>3.0</v>
      </c>
      <c r="L327" s="42">
        <f t="shared" si="979"/>
        <v>20</v>
      </c>
      <c r="M327" s="42">
        <f t="shared" si="980"/>
        <v>20</v>
      </c>
      <c r="N327" s="42">
        <f t="shared" si="981"/>
        <v>30</v>
      </c>
      <c r="O327" s="42">
        <f t="shared" si="982"/>
        <v>35</v>
      </c>
      <c r="P327" s="42">
        <f t="shared" si="983"/>
        <v>35</v>
      </c>
      <c r="Q327" s="26" t="s">
        <v>81</v>
      </c>
      <c r="R327" s="50" t="s">
        <v>82</v>
      </c>
      <c r="S327" s="26" t="s">
        <v>133</v>
      </c>
      <c r="AG327" s="4"/>
      <c r="AH327" s="4"/>
      <c r="AI327" s="4"/>
      <c r="AJ327" s="4"/>
      <c r="AK327" s="4"/>
      <c r="AL327" s="4"/>
      <c r="AM327" s="4"/>
      <c r="AN327" s="4"/>
      <c r="AO327" s="26" t="s">
        <v>976</v>
      </c>
      <c r="AP327" s="26">
        <v>4.0</v>
      </c>
      <c r="AQ327" s="26">
        <v>3.0</v>
      </c>
      <c r="AR327" s="26">
        <v>4.0</v>
      </c>
      <c r="AS327" s="26">
        <v>4.0</v>
      </c>
      <c r="AT327" s="26">
        <v>15.0</v>
      </c>
      <c r="AU327" s="26">
        <v>3.75</v>
      </c>
      <c r="AV327" s="31" t="str">
        <f>IF(AU327&lt;=1, "L4 - Basics", IF(AU327&lt;=3, "L3 - GSI", IF(AU327&lt;=6, "L2 - GCC", "L1 - MAANG")))</f>
        <v>L2 - GCC</v>
      </c>
      <c r="AW327" s="32" t="str">
        <f t="shared" si="14"/>
        <v>L2</v>
      </c>
      <c r="AX327" s="32" t="str">
        <f t="shared" si="15"/>
        <v>GCC</v>
      </c>
      <c r="AY327" s="26" t="str">
        <f>SWITCH(AV327,"L1 -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27" s="26" t="str">
        <f>SWITCH(AV327,"L1 -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27" s="38">
        <v>0.0</v>
      </c>
      <c r="BB327" s="39">
        <v>0.0</v>
      </c>
      <c r="BC327" s="40">
        <v>0.0</v>
      </c>
      <c r="BD327" s="36">
        <v>0.0</v>
      </c>
      <c r="BE327" s="37">
        <f t="shared" si="16"/>
        <v>0</v>
      </c>
      <c r="BF327" s="26">
        <v>0.0</v>
      </c>
      <c r="BG327" s="29" t="str">
        <f>if(BF327&lt;=6,"Level 1", if(AR326&lt;=22,"Level 2",IF(AR326&lt;=43,"Level 3","Level 4")))</f>
        <v>Level 1</v>
      </c>
      <c r="BH327" s="29" t="str">
        <f>SWITCH(BG327,"Level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8">
      <c r="A328" s="28" t="s">
        <v>977</v>
      </c>
      <c r="B328" s="28" t="str">
        <f t="shared" si="2"/>
        <v>LIKITHA V Y</v>
      </c>
      <c r="C328" s="28" t="s">
        <v>978</v>
      </c>
      <c r="D328" s="26" t="b">
        <v>1</v>
      </c>
      <c r="E328" s="29" t="b">
        <v>0</v>
      </c>
      <c r="F328" s="29" t="b">
        <v>0</v>
      </c>
      <c r="G328" s="26">
        <v>3.0</v>
      </c>
      <c r="H328" s="26">
        <v>8.0</v>
      </c>
      <c r="I328" s="26">
        <v>6.0</v>
      </c>
      <c r="J328" s="26">
        <v>7.0</v>
      </c>
      <c r="K328" s="26">
        <v>3.0</v>
      </c>
      <c r="L328" s="42">
        <f t="shared" si="979"/>
        <v>24</v>
      </c>
      <c r="M328" s="42">
        <f t="shared" si="980"/>
        <v>33</v>
      </c>
      <c r="N328" s="42">
        <f t="shared" si="981"/>
        <v>25</v>
      </c>
      <c r="O328" s="42">
        <f t="shared" si="982"/>
        <v>29</v>
      </c>
      <c r="P328" s="42">
        <f t="shared" si="983"/>
        <v>29</v>
      </c>
      <c r="Q328" s="26" t="s">
        <v>85</v>
      </c>
      <c r="R328" s="50" t="s">
        <v>86</v>
      </c>
      <c r="S328" s="26" t="s">
        <v>133</v>
      </c>
      <c r="AG328" s="4"/>
      <c r="AH328" s="4"/>
      <c r="AI328" s="4"/>
      <c r="AJ328" s="4"/>
      <c r="AK328" s="4"/>
      <c r="AL328" s="4"/>
      <c r="AM328" s="4"/>
      <c r="AN328" s="4"/>
      <c r="AV328" s="31"/>
      <c r="AW328" s="32" t="str">
        <f t="shared" si="14"/>
        <v>-</v>
      </c>
      <c r="AX328" s="32" t="str">
        <f t="shared" si="15"/>
        <v>-</v>
      </c>
      <c r="BA328" s="33"/>
      <c r="BB328" s="34"/>
      <c r="BC328" s="35"/>
      <c r="BD328" s="36">
        <v>0.0</v>
      </c>
      <c r="BE328" s="37">
        <f t="shared" si="16"/>
        <v>0</v>
      </c>
    </row>
    <row r="329">
      <c r="A329" s="28" t="s">
        <v>979</v>
      </c>
      <c r="B329" s="28" t="str">
        <f t="shared" si="2"/>
        <v>LIKITHA KM</v>
      </c>
      <c r="C329" s="28" t="s">
        <v>980</v>
      </c>
      <c r="D329" s="26" t="b">
        <v>1</v>
      </c>
      <c r="E329" s="29" t="b">
        <v>0</v>
      </c>
      <c r="F329" s="26" t="b">
        <v>1</v>
      </c>
      <c r="G329" s="26">
        <v>3.0</v>
      </c>
      <c r="H329" s="26">
        <v>3.0</v>
      </c>
      <c r="I329" s="26">
        <v>6.0</v>
      </c>
      <c r="J329" s="26">
        <v>7.0</v>
      </c>
      <c r="K329" s="26">
        <v>3.0</v>
      </c>
      <c r="L329" s="42">
        <f t="shared" si="979"/>
        <v>19</v>
      </c>
      <c r="M329" s="42">
        <f t="shared" si="980"/>
        <v>16</v>
      </c>
      <c r="N329" s="42">
        <f t="shared" si="981"/>
        <v>32</v>
      </c>
      <c r="O329" s="42">
        <f t="shared" si="982"/>
        <v>37</v>
      </c>
      <c r="P329" s="42">
        <f t="shared" si="983"/>
        <v>37</v>
      </c>
      <c r="Q329" s="26" t="s">
        <v>81</v>
      </c>
      <c r="R329" s="50" t="s">
        <v>82</v>
      </c>
      <c r="S329" s="26" t="s">
        <v>133</v>
      </c>
      <c r="AG329" s="4"/>
      <c r="AH329" s="4"/>
      <c r="AI329" s="4"/>
      <c r="AJ329" s="4"/>
      <c r="AK329" s="4"/>
      <c r="AL329" s="4"/>
      <c r="AM329" s="4"/>
      <c r="AN329" s="4"/>
      <c r="AO329" s="26" t="s">
        <v>981</v>
      </c>
      <c r="AP329" s="26">
        <v>5.0</v>
      </c>
      <c r="AQ329" s="26">
        <v>4.0</v>
      </c>
      <c r="AR329" s="26">
        <v>8.0</v>
      </c>
      <c r="AS329" s="26">
        <v>4.0</v>
      </c>
      <c r="AT329" s="26">
        <v>21.0</v>
      </c>
      <c r="AU329" s="26">
        <v>5.25</v>
      </c>
      <c r="AV329" s="31" t="str">
        <f t="shared" ref="AV329:AV340" si="984">IF(AU329&lt;=1, "L4 - Basics", IF(AU329&lt;=3, "L3 - GSI", IF(AU329&lt;=6, "L2 - GCC", "L1 - MAANG")))</f>
        <v>L2 - GCC</v>
      </c>
      <c r="AW329" s="32" t="str">
        <f t="shared" si="14"/>
        <v>L2</v>
      </c>
      <c r="AX329" s="32" t="str">
        <f t="shared" si="15"/>
        <v>GCC</v>
      </c>
      <c r="AY329" s="26" t="str">
        <f t="shared" ref="AY329:AY340" si="985">SWITCH(AV329,"L1 -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29" s="26" t="str">
        <f t="shared" ref="AZ329:AZ340" si="986">SWITCH(AV329,"L1 -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29" s="38">
        <v>0.0</v>
      </c>
      <c r="BB329" s="39">
        <v>0.0</v>
      </c>
      <c r="BC329" s="40">
        <v>0.0</v>
      </c>
      <c r="BD329" s="36">
        <v>0.0</v>
      </c>
      <c r="BE329" s="37">
        <f t="shared" si="16"/>
        <v>0</v>
      </c>
      <c r="BF329" s="26">
        <v>0.0</v>
      </c>
      <c r="BG329" s="29" t="str">
        <f t="shared" ref="BG329:BG338" si="987">if(BF329&lt;=6,"Level 1", if(AR328&lt;=22,"Level 2",IF(AR328&lt;=43,"Level 3","Level 4")))</f>
        <v>Level 1</v>
      </c>
      <c r="BH329" s="29" t="str">
        <f t="shared" ref="BH329:BH340" si="988">SWITCH(BG329,"Level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0">
      <c r="A330" s="63" t="s">
        <v>982</v>
      </c>
      <c r="B330" s="28" t="str">
        <f t="shared" si="2"/>
        <v>MANASA MC</v>
      </c>
      <c r="C330" s="64" t="s">
        <v>983</v>
      </c>
      <c r="D330" s="29" t="b">
        <v>0</v>
      </c>
      <c r="E330" s="29" t="b">
        <v>0</v>
      </c>
      <c r="F330" s="26" t="b">
        <v>1</v>
      </c>
      <c r="AG330" s="4"/>
      <c r="AH330" s="4"/>
      <c r="AI330" s="4"/>
      <c r="AJ330" s="4"/>
      <c r="AK330" s="4"/>
      <c r="AL330" s="4"/>
      <c r="AM330" s="4"/>
      <c r="AN330" s="4"/>
      <c r="AO330" s="26" t="s">
        <v>984</v>
      </c>
      <c r="AP330" s="26">
        <v>0.0</v>
      </c>
      <c r="AQ330" s="26">
        <v>10.0</v>
      </c>
      <c r="AR330" s="26">
        <v>8.0</v>
      </c>
      <c r="AS330" s="26">
        <v>5.0</v>
      </c>
      <c r="AT330" s="26">
        <v>23.0</v>
      </c>
      <c r="AU330" s="26">
        <v>5.75</v>
      </c>
      <c r="AV330" s="31" t="str">
        <f t="shared" si="984"/>
        <v>L2 - GCC</v>
      </c>
      <c r="AW330" s="32" t="str">
        <f t="shared" si="14"/>
        <v>L2</v>
      </c>
      <c r="AX330" s="32" t="str">
        <f t="shared" si="15"/>
        <v>GCC</v>
      </c>
      <c r="AY330" s="26" t="str">
        <f t="shared" si="985"/>
        <v>Roles in GCCs, GSIs or mid-tier product companies.</v>
      </c>
      <c r="AZ330" s="26" t="str">
        <f t="shared" si="986"/>
        <v>Your solid understanding of algorithms and data structures fits roles like Backend Developer or Application Engineer.</v>
      </c>
      <c r="BA330" s="38">
        <v>0.0</v>
      </c>
      <c r="BB330" s="39">
        <v>0.0</v>
      </c>
      <c r="BC330" s="40">
        <v>0.0</v>
      </c>
      <c r="BD330" s="36">
        <v>0.0</v>
      </c>
      <c r="BE330" s="37">
        <f t="shared" si="16"/>
        <v>0</v>
      </c>
      <c r="BF330" s="26">
        <v>0.0</v>
      </c>
      <c r="BG330" s="29" t="str">
        <f t="shared" si="987"/>
        <v>Level 1</v>
      </c>
      <c r="BH330"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1">
      <c r="A331" s="57" t="s">
        <v>985</v>
      </c>
      <c r="B331" s="28" t="str">
        <f t="shared" si="2"/>
        <v>MANVITH GS</v>
      </c>
      <c r="C331" s="58" t="s">
        <v>986</v>
      </c>
      <c r="D331" s="29" t="b">
        <v>0</v>
      </c>
      <c r="E331" s="29" t="b">
        <v>0</v>
      </c>
      <c r="F331" s="26" t="b">
        <v>1</v>
      </c>
      <c r="AG331" s="4"/>
      <c r="AH331" s="4"/>
      <c r="AI331" s="4"/>
      <c r="AJ331" s="4"/>
      <c r="AK331" s="4"/>
      <c r="AL331" s="4"/>
      <c r="AM331" s="4"/>
      <c r="AN331" s="4"/>
      <c r="AO331" s="26" t="s">
        <v>987</v>
      </c>
      <c r="AP331" s="26">
        <v>10.0</v>
      </c>
      <c r="AQ331" s="26">
        <v>10.0</v>
      </c>
      <c r="AR331" s="26">
        <v>10.0</v>
      </c>
      <c r="AS331" s="26">
        <v>3.0</v>
      </c>
      <c r="AT331" s="26">
        <v>33.0</v>
      </c>
      <c r="AU331" s="26">
        <v>8.25</v>
      </c>
      <c r="AV331" s="31" t="str">
        <f t="shared" si="984"/>
        <v>L1 - MAANG</v>
      </c>
      <c r="AW331" s="32" t="str">
        <f t="shared" si="14"/>
        <v>L1</v>
      </c>
      <c r="AX331" s="32" t="str">
        <f t="shared" si="15"/>
        <v>MAANG</v>
      </c>
      <c r="AY331" s="26" t="str">
        <f t="shared" si="985"/>
        <v>Top-tier companies like MAANG and high-performing teams in GCCs. </v>
      </c>
      <c r="AZ331" s="26" t="str">
        <f t="shared" si="986"/>
        <v>Your advanced knowledge makes you ideal for roles like Software Engineer, Algorithm Developer, or Data Scientist in challenging, high-impact environments.</v>
      </c>
      <c r="BA331" s="38">
        <v>0.0</v>
      </c>
      <c r="BB331" s="39">
        <v>0.0</v>
      </c>
      <c r="BC331" s="40">
        <v>0.0</v>
      </c>
      <c r="BD331" s="36">
        <v>0.0</v>
      </c>
      <c r="BE331" s="37">
        <f t="shared" si="16"/>
        <v>0</v>
      </c>
      <c r="BF331" s="26">
        <v>0.0</v>
      </c>
      <c r="BG331" s="29" t="str">
        <f t="shared" si="987"/>
        <v>Level 1</v>
      </c>
      <c r="BH331"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2">
      <c r="A332" s="63" t="s">
        <v>988</v>
      </c>
      <c r="B332" s="28" t="str">
        <f t="shared" si="2"/>
        <v>MANVITH GOWDA</v>
      </c>
      <c r="C332" s="64" t="s">
        <v>989</v>
      </c>
      <c r="D332" s="29" t="b">
        <v>0</v>
      </c>
      <c r="E332" s="29" t="b">
        <v>0</v>
      </c>
      <c r="F332" s="26" t="b">
        <v>1</v>
      </c>
      <c r="AG332" s="4"/>
      <c r="AH332" s="4"/>
      <c r="AI332" s="4"/>
      <c r="AJ332" s="4"/>
      <c r="AK332" s="4"/>
      <c r="AL332" s="4"/>
      <c r="AM332" s="4"/>
      <c r="AN332" s="4"/>
      <c r="AO332" s="26" t="s">
        <v>990</v>
      </c>
      <c r="AP332" s="26">
        <v>10.0</v>
      </c>
      <c r="AQ332" s="26">
        <v>10.0</v>
      </c>
      <c r="AR332" s="26">
        <v>10.0</v>
      </c>
      <c r="AS332" s="26">
        <v>3.0</v>
      </c>
      <c r="AT332" s="26">
        <v>33.0</v>
      </c>
      <c r="AU332" s="26">
        <v>8.25</v>
      </c>
      <c r="AV332" s="31" t="str">
        <f t="shared" si="984"/>
        <v>L1 - MAANG</v>
      </c>
      <c r="AW332" s="32" t="str">
        <f t="shared" si="14"/>
        <v>L1</v>
      </c>
      <c r="AX332" s="32" t="str">
        <f t="shared" si="15"/>
        <v>MAANG</v>
      </c>
      <c r="AY332" s="26" t="str">
        <f t="shared" si="985"/>
        <v>Top-tier companies like MAANG and high-performing teams in GCCs. </v>
      </c>
      <c r="AZ332" s="26" t="str">
        <f t="shared" si="986"/>
        <v>Your advanced knowledge makes you ideal for roles like Software Engineer, Algorithm Developer, or Data Scientist in challenging, high-impact environments.</v>
      </c>
      <c r="BA332" s="38">
        <v>0.0</v>
      </c>
      <c r="BB332" s="39">
        <v>0.0</v>
      </c>
      <c r="BC332" s="40">
        <v>0.0</v>
      </c>
      <c r="BD332" s="36">
        <v>0.0</v>
      </c>
      <c r="BE332" s="37">
        <f t="shared" si="16"/>
        <v>0</v>
      </c>
      <c r="BF332" s="26">
        <v>0.0</v>
      </c>
      <c r="BG332" s="29" t="str">
        <f t="shared" si="987"/>
        <v>Level 1</v>
      </c>
      <c r="BH332"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3">
      <c r="A333" s="57" t="s">
        <v>991</v>
      </c>
      <c r="B333" s="28" t="str">
        <f t="shared" si="2"/>
        <v>MOHITH A M</v>
      </c>
      <c r="C333" s="58" t="s">
        <v>992</v>
      </c>
      <c r="D333" s="29" t="b">
        <v>0</v>
      </c>
      <c r="E333" s="29" t="b">
        <v>0</v>
      </c>
      <c r="F333" s="26" t="b">
        <v>1</v>
      </c>
      <c r="AG333" s="4"/>
      <c r="AH333" s="4"/>
      <c r="AI333" s="4"/>
      <c r="AJ333" s="4"/>
      <c r="AK333" s="4"/>
      <c r="AL333" s="4"/>
      <c r="AM333" s="4"/>
      <c r="AN333" s="4"/>
      <c r="AO333" s="26" t="s">
        <v>993</v>
      </c>
      <c r="AP333" s="26">
        <v>4.0</v>
      </c>
      <c r="AQ333" s="26">
        <v>4.0</v>
      </c>
      <c r="AR333" s="26">
        <v>4.0</v>
      </c>
      <c r="AS333" s="26">
        <v>3.0</v>
      </c>
      <c r="AT333" s="26">
        <v>15.0</v>
      </c>
      <c r="AU333" s="26">
        <v>3.75</v>
      </c>
      <c r="AV333" s="31" t="str">
        <f t="shared" si="984"/>
        <v>L2 - GCC</v>
      </c>
      <c r="AW333" s="32" t="str">
        <f t="shared" si="14"/>
        <v>L2</v>
      </c>
      <c r="AX333" s="32" t="str">
        <f t="shared" si="15"/>
        <v>GCC</v>
      </c>
      <c r="AY333" s="26" t="str">
        <f t="shared" si="985"/>
        <v>Roles in GCCs, GSIs or mid-tier product companies.</v>
      </c>
      <c r="AZ333" s="26" t="str">
        <f t="shared" si="986"/>
        <v>Your solid understanding of algorithms and data structures fits roles like Backend Developer or Application Engineer.</v>
      </c>
      <c r="BA333" s="38">
        <v>0.0</v>
      </c>
      <c r="BB333" s="39">
        <v>0.0</v>
      </c>
      <c r="BC333" s="40">
        <v>0.0</v>
      </c>
      <c r="BD333" s="36">
        <v>0.0</v>
      </c>
      <c r="BE333" s="37">
        <f t="shared" si="16"/>
        <v>0</v>
      </c>
      <c r="BF333" s="26">
        <v>0.0</v>
      </c>
      <c r="BG333" s="29" t="str">
        <f t="shared" si="987"/>
        <v>Level 1</v>
      </c>
      <c r="BH333"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4">
      <c r="A334" s="63" t="s">
        <v>994</v>
      </c>
      <c r="B334" s="28" t="str">
        <f t="shared" si="2"/>
        <v>MONIKA GOWDA</v>
      </c>
      <c r="C334" s="64" t="s">
        <v>995</v>
      </c>
      <c r="D334" s="29" t="b">
        <v>0</v>
      </c>
      <c r="E334" s="29" t="b">
        <v>0</v>
      </c>
      <c r="F334" s="26" t="b">
        <v>1</v>
      </c>
      <c r="AG334" s="4"/>
      <c r="AH334" s="4"/>
      <c r="AI334" s="4"/>
      <c r="AJ334" s="4"/>
      <c r="AK334" s="4"/>
      <c r="AL334" s="4"/>
      <c r="AM334" s="4"/>
      <c r="AN334" s="4"/>
      <c r="AO334" s="26" t="s">
        <v>996</v>
      </c>
      <c r="AP334" s="26">
        <v>5.0</v>
      </c>
      <c r="AQ334" s="26">
        <v>3.0</v>
      </c>
      <c r="AR334" s="26">
        <v>4.0</v>
      </c>
      <c r="AS334" s="26">
        <v>7.0</v>
      </c>
      <c r="AT334" s="26">
        <v>19.0</v>
      </c>
      <c r="AU334" s="26">
        <v>4.75</v>
      </c>
      <c r="AV334" s="31" t="str">
        <f t="shared" si="984"/>
        <v>L2 - GCC</v>
      </c>
      <c r="AW334" s="32" t="str">
        <f t="shared" si="14"/>
        <v>L2</v>
      </c>
      <c r="AX334" s="32" t="str">
        <f t="shared" si="15"/>
        <v>GCC</v>
      </c>
      <c r="AY334" s="26" t="str">
        <f t="shared" si="985"/>
        <v>Roles in GCCs, GSIs or mid-tier product companies.</v>
      </c>
      <c r="AZ334" s="26" t="str">
        <f t="shared" si="986"/>
        <v>Your solid understanding of algorithms and data structures fits roles like Backend Developer or Application Engineer.</v>
      </c>
      <c r="BA334" s="38">
        <v>0.0</v>
      </c>
      <c r="BB334" s="39">
        <v>0.0</v>
      </c>
      <c r="BC334" s="40">
        <v>0.0</v>
      </c>
      <c r="BD334" s="36">
        <v>0.0</v>
      </c>
      <c r="BE334" s="37">
        <f t="shared" si="16"/>
        <v>0</v>
      </c>
      <c r="BF334" s="26">
        <v>0.0</v>
      </c>
      <c r="BG334" s="29" t="str">
        <f t="shared" si="987"/>
        <v>Level 1</v>
      </c>
      <c r="BH334"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5">
      <c r="A335" s="57" t="s">
        <v>997</v>
      </c>
      <c r="B335" s="28" t="str">
        <f t="shared" si="2"/>
        <v>MOURYA U</v>
      </c>
      <c r="C335" s="58" t="s">
        <v>998</v>
      </c>
      <c r="D335" s="29" t="b">
        <v>0</v>
      </c>
      <c r="E335" s="29" t="b">
        <v>0</v>
      </c>
      <c r="F335" s="26" t="b">
        <v>1</v>
      </c>
      <c r="AG335" s="4"/>
      <c r="AH335" s="4"/>
      <c r="AI335" s="4"/>
      <c r="AJ335" s="4"/>
      <c r="AK335" s="4"/>
      <c r="AL335" s="4"/>
      <c r="AM335" s="4"/>
      <c r="AN335" s="4"/>
      <c r="AO335" s="26" t="s">
        <v>999</v>
      </c>
      <c r="AP335" s="26">
        <v>0.0</v>
      </c>
      <c r="AQ335" s="26">
        <v>6.0</v>
      </c>
      <c r="AR335" s="26">
        <v>10.0</v>
      </c>
      <c r="AS335" s="26">
        <v>4.0</v>
      </c>
      <c r="AT335" s="26">
        <v>20.0</v>
      </c>
      <c r="AU335" s="26">
        <v>5.0</v>
      </c>
      <c r="AV335" s="31" t="str">
        <f t="shared" si="984"/>
        <v>L2 - GCC</v>
      </c>
      <c r="AW335" s="32" t="str">
        <f t="shared" si="14"/>
        <v>L2</v>
      </c>
      <c r="AX335" s="32" t="str">
        <f t="shared" si="15"/>
        <v>GCC</v>
      </c>
      <c r="AY335" s="26" t="str">
        <f t="shared" si="985"/>
        <v>Roles in GCCs, GSIs or mid-tier product companies.</v>
      </c>
      <c r="AZ335" s="26" t="str">
        <f t="shared" si="986"/>
        <v>Your solid understanding of algorithms and data structures fits roles like Backend Developer or Application Engineer.</v>
      </c>
      <c r="BA335" s="38">
        <v>0.0</v>
      </c>
      <c r="BB335" s="39">
        <v>0.0</v>
      </c>
      <c r="BC335" s="40">
        <v>0.0</v>
      </c>
      <c r="BD335" s="36">
        <v>0.0</v>
      </c>
      <c r="BE335" s="37">
        <f t="shared" si="16"/>
        <v>0</v>
      </c>
      <c r="BF335" s="26">
        <v>0.0</v>
      </c>
      <c r="BG335" s="29" t="str">
        <f t="shared" si="987"/>
        <v>Level 1</v>
      </c>
      <c r="BH335"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6">
      <c r="A336" s="63" t="s">
        <v>1000</v>
      </c>
      <c r="B336" s="28" t="str">
        <f t="shared" si="2"/>
        <v>NAGARJUN PL</v>
      </c>
      <c r="C336" s="64" t="s">
        <v>1001</v>
      </c>
      <c r="D336" s="29" t="b">
        <v>0</v>
      </c>
      <c r="E336" s="29" t="b">
        <v>0</v>
      </c>
      <c r="F336" s="26" t="b">
        <v>1</v>
      </c>
      <c r="AG336" s="4"/>
      <c r="AH336" s="4"/>
      <c r="AI336" s="4"/>
      <c r="AJ336" s="4"/>
      <c r="AK336" s="4"/>
      <c r="AL336" s="4"/>
      <c r="AM336" s="4"/>
      <c r="AN336" s="4"/>
      <c r="AO336" s="26" t="s">
        <v>1002</v>
      </c>
      <c r="AP336" s="26">
        <v>8.0</v>
      </c>
      <c r="AQ336" s="26">
        <v>6.0</v>
      </c>
      <c r="AR336" s="26">
        <v>3.0</v>
      </c>
      <c r="AS336" s="26">
        <v>7.0</v>
      </c>
      <c r="AT336" s="26">
        <v>24.0</v>
      </c>
      <c r="AU336" s="26">
        <v>6.0</v>
      </c>
      <c r="AV336" s="31" t="str">
        <f t="shared" si="984"/>
        <v>L2 - GCC</v>
      </c>
      <c r="AW336" s="32" t="str">
        <f t="shared" si="14"/>
        <v>L2</v>
      </c>
      <c r="AX336" s="32" t="str">
        <f t="shared" si="15"/>
        <v>GCC</v>
      </c>
      <c r="AY336" s="26" t="str">
        <f t="shared" si="985"/>
        <v>Roles in GCCs, GSIs or mid-tier product companies.</v>
      </c>
      <c r="AZ336" s="26" t="str">
        <f t="shared" si="986"/>
        <v>Your solid understanding of algorithms and data structures fits roles like Backend Developer or Application Engineer.</v>
      </c>
      <c r="BA336" s="38">
        <v>0.0</v>
      </c>
      <c r="BB336" s="39">
        <v>0.0</v>
      </c>
      <c r="BC336" s="40">
        <v>0.0</v>
      </c>
      <c r="BD336" s="36">
        <v>0.0</v>
      </c>
      <c r="BE336" s="37">
        <f t="shared" si="16"/>
        <v>0</v>
      </c>
      <c r="BF336" s="26">
        <v>0.0</v>
      </c>
      <c r="BG336" s="29" t="str">
        <f t="shared" si="987"/>
        <v>Level 1</v>
      </c>
      <c r="BH336"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7">
      <c r="A337" s="57" t="s">
        <v>1003</v>
      </c>
      <c r="B337" s="28" t="str">
        <f t="shared" si="2"/>
        <v>NANDAN J K</v>
      </c>
      <c r="C337" s="58" t="s">
        <v>1004</v>
      </c>
      <c r="D337" s="29" t="b">
        <v>0</v>
      </c>
      <c r="E337" s="29" t="b">
        <v>0</v>
      </c>
      <c r="F337" s="26" t="b">
        <v>1</v>
      </c>
      <c r="AG337" s="4"/>
      <c r="AH337" s="4"/>
      <c r="AI337" s="4"/>
      <c r="AJ337" s="4"/>
      <c r="AK337" s="4"/>
      <c r="AL337" s="4"/>
      <c r="AM337" s="4"/>
      <c r="AN337" s="4"/>
      <c r="AO337" s="26" t="s">
        <v>1005</v>
      </c>
      <c r="AP337" s="26">
        <v>10.0</v>
      </c>
      <c r="AQ337" s="26">
        <v>10.0</v>
      </c>
      <c r="AR337" s="26">
        <v>10.0</v>
      </c>
      <c r="AS337" s="26">
        <v>3.0</v>
      </c>
      <c r="AT337" s="26">
        <v>33.0</v>
      </c>
      <c r="AU337" s="26">
        <v>8.25</v>
      </c>
      <c r="AV337" s="31" t="str">
        <f t="shared" si="984"/>
        <v>L1 - MAANG</v>
      </c>
      <c r="AW337" s="32" t="str">
        <f t="shared" si="14"/>
        <v>L1</v>
      </c>
      <c r="AX337" s="32" t="str">
        <f t="shared" si="15"/>
        <v>MAANG</v>
      </c>
      <c r="AY337" s="26" t="str">
        <f t="shared" si="985"/>
        <v>Top-tier companies like MAANG and high-performing teams in GCCs. </v>
      </c>
      <c r="AZ337" s="26" t="str">
        <f t="shared" si="986"/>
        <v>Your advanced knowledge makes you ideal for roles like Software Engineer, Algorithm Developer, or Data Scientist in challenging, high-impact environments.</v>
      </c>
      <c r="BA337" s="38">
        <v>0.0</v>
      </c>
      <c r="BB337" s="39">
        <v>0.0</v>
      </c>
      <c r="BC337" s="40">
        <v>0.0</v>
      </c>
      <c r="BD337" s="36">
        <v>0.0</v>
      </c>
      <c r="BE337" s="37">
        <f t="shared" si="16"/>
        <v>0</v>
      </c>
      <c r="BF337" s="26">
        <v>0.0</v>
      </c>
      <c r="BG337" s="29" t="str">
        <f t="shared" si="987"/>
        <v>Level 1</v>
      </c>
      <c r="BH337"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8">
      <c r="A338" s="63" t="s">
        <v>1006</v>
      </c>
      <c r="B338" s="28" t="str">
        <f t="shared" si="2"/>
        <v>NANDITHA. M.C</v>
      </c>
      <c r="C338" s="64" t="s">
        <v>1007</v>
      </c>
      <c r="D338" s="29" t="b">
        <v>0</v>
      </c>
      <c r="E338" s="29" t="b">
        <v>0</v>
      </c>
      <c r="F338" s="26" t="b">
        <v>1</v>
      </c>
      <c r="AG338" s="4"/>
      <c r="AH338" s="4"/>
      <c r="AI338" s="4"/>
      <c r="AJ338" s="4"/>
      <c r="AK338" s="4"/>
      <c r="AL338" s="4"/>
      <c r="AM338" s="4"/>
      <c r="AN338" s="4"/>
      <c r="AO338" s="26" t="s">
        <v>1008</v>
      </c>
      <c r="AP338" s="26">
        <v>3.0</v>
      </c>
      <c r="AQ338" s="26">
        <v>3.0</v>
      </c>
      <c r="AR338" s="26">
        <v>4.0</v>
      </c>
      <c r="AS338" s="26">
        <v>7.0</v>
      </c>
      <c r="AT338" s="26">
        <v>17.0</v>
      </c>
      <c r="AU338" s="26">
        <v>4.25</v>
      </c>
      <c r="AV338" s="31" t="str">
        <f t="shared" si="984"/>
        <v>L2 - GCC</v>
      </c>
      <c r="AW338" s="32" t="str">
        <f t="shared" si="14"/>
        <v>L2</v>
      </c>
      <c r="AX338" s="32" t="str">
        <f t="shared" si="15"/>
        <v>GCC</v>
      </c>
      <c r="AY338" s="26" t="str">
        <f t="shared" si="985"/>
        <v>Roles in GCCs, GSIs or mid-tier product companies.</v>
      </c>
      <c r="AZ338" s="26" t="str">
        <f t="shared" si="986"/>
        <v>Your solid understanding of algorithms and data structures fits roles like Backend Developer or Application Engineer.</v>
      </c>
      <c r="BA338" s="38">
        <v>0.0</v>
      </c>
      <c r="BB338" s="39">
        <v>0.0</v>
      </c>
      <c r="BC338" s="40">
        <v>0.0</v>
      </c>
      <c r="BD338" s="36">
        <v>0.0</v>
      </c>
      <c r="BE338" s="37">
        <f t="shared" si="16"/>
        <v>0</v>
      </c>
      <c r="BF338" s="26">
        <v>0.0</v>
      </c>
      <c r="BG338" s="29" t="str">
        <f t="shared" si="987"/>
        <v>Level 1</v>
      </c>
      <c r="BH338"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9">
      <c r="A339" s="57" t="s">
        <v>1009</v>
      </c>
      <c r="B339" s="28" t="str">
        <f t="shared" si="2"/>
        <v>OMKARESHWARI CS</v>
      </c>
      <c r="C339" s="58" t="s">
        <v>1010</v>
      </c>
      <c r="D339" s="29" t="b">
        <v>0</v>
      </c>
      <c r="E339" s="29" t="b">
        <v>0</v>
      </c>
      <c r="F339" s="26" t="b">
        <v>1</v>
      </c>
      <c r="AG339" s="4"/>
      <c r="AH339" s="4"/>
      <c r="AI339" s="4"/>
      <c r="AJ339" s="4"/>
      <c r="AK339" s="4"/>
      <c r="AL339" s="4"/>
      <c r="AM339" s="4"/>
      <c r="AN339" s="4"/>
      <c r="AO339" s="26" t="s">
        <v>1011</v>
      </c>
      <c r="AP339" s="26">
        <v>0.0</v>
      </c>
      <c r="AQ339" s="26">
        <v>7.0</v>
      </c>
      <c r="AR339" s="26">
        <v>7.0</v>
      </c>
      <c r="AS339" s="26">
        <v>3.0</v>
      </c>
      <c r="AT339" s="26">
        <v>17.0</v>
      </c>
      <c r="AU339" s="26">
        <v>4.25</v>
      </c>
      <c r="AV339" s="31" t="str">
        <f t="shared" si="984"/>
        <v>L2 - GCC</v>
      </c>
      <c r="AW339" s="32" t="str">
        <f t="shared" si="14"/>
        <v>L2</v>
      </c>
      <c r="AX339" s="32" t="str">
        <f t="shared" si="15"/>
        <v>GCC</v>
      </c>
      <c r="AY339" s="26" t="str">
        <f t="shared" si="985"/>
        <v>Roles in GCCs, GSIs or mid-tier product companies.</v>
      </c>
      <c r="AZ339" s="26" t="str">
        <f t="shared" si="986"/>
        <v>Your solid understanding of algorithms and data structures fits roles like Backend Developer or Application Engineer.</v>
      </c>
      <c r="BA339" s="38">
        <v>0.0</v>
      </c>
      <c r="BB339" s="39">
        <v>0.0</v>
      </c>
      <c r="BC339" s="40">
        <v>0.0</v>
      </c>
      <c r="BD339" s="36">
        <v>0.0</v>
      </c>
      <c r="BE339" s="37">
        <f t="shared" si="16"/>
        <v>0</v>
      </c>
      <c r="BF339" s="26">
        <v>0.0</v>
      </c>
      <c r="BG339" s="29" t="str">
        <f>if(BF339&lt;=6,"Level 1", if(#REF!&lt;=22,"Level 2",IF(#REF!&lt;=43,"Level 3","Level 4")))</f>
        <v>Level 1</v>
      </c>
      <c r="BH339"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0">
      <c r="A340" s="63" t="s">
        <v>1012</v>
      </c>
      <c r="B340" s="28" t="str">
        <f t="shared" si="2"/>
        <v>ANAGHA P R BHARADWAJ</v>
      </c>
      <c r="C340" s="64" t="s">
        <v>1010</v>
      </c>
      <c r="D340" s="29" t="b">
        <v>0</v>
      </c>
      <c r="E340" s="29" t="b">
        <v>0</v>
      </c>
      <c r="F340" s="26" t="b">
        <v>1</v>
      </c>
      <c r="AG340" s="4"/>
      <c r="AH340" s="4"/>
      <c r="AI340" s="4"/>
      <c r="AJ340" s="4"/>
      <c r="AK340" s="4"/>
      <c r="AL340" s="4"/>
      <c r="AM340" s="4"/>
      <c r="AN340" s="4"/>
      <c r="AO340" s="26" t="s">
        <v>1013</v>
      </c>
      <c r="AP340" s="26">
        <v>7.0</v>
      </c>
      <c r="AQ340" s="26">
        <v>10.0</v>
      </c>
      <c r="AR340" s="26">
        <v>7.0</v>
      </c>
      <c r="AS340" s="26">
        <v>4.0</v>
      </c>
      <c r="AT340" s="26">
        <v>28.0</v>
      </c>
      <c r="AU340" s="26">
        <v>7.0</v>
      </c>
      <c r="AV340" s="31" t="str">
        <f t="shared" si="984"/>
        <v>L1 - MAANG</v>
      </c>
      <c r="AW340" s="32" t="str">
        <f t="shared" si="14"/>
        <v>L1</v>
      </c>
      <c r="AX340" s="32" t="str">
        <f t="shared" si="15"/>
        <v>MAANG</v>
      </c>
      <c r="AY340" s="26" t="str">
        <f t="shared" si="985"/>
        <v>Top-tier companies like MAANG and high-performing teams in GCCs. </v>
      </c>
      <c r="AZ340" s="26" t="str">
        <f t="shared" si="986"/>
        <v>Your advanced knowledge makes you ideal for roles like Software Engineer, Algorithm Developer, or Data Scientist in challenging, high-impact environments.</v>
      </c>
      <c r="BA340" s="38">
        <v>0.0</v>
      </c>
      <c r="BB340" s="39">
        <v>0.0</v>
      </c>
      <c r="BC340" s="40">
        <v>0.0</v>
      </c>
      <c r="BD340" s="36">
        <v>0.0</v>
      </c>
      <c r="BE340" s="37">
        <f t="shared" si="16"/>
        <v>0</v>
      </c>
      <c r="BF340" s="26">
        <v>0.0</v>
      </c>
      <c r="BG340" s="29" t="str">
        <f>if(BF340&lt;=6,"Level 1", if(AR339&lt;=22,"Level 2",IF(AR339&lt;=43,"Level 3","Level 4")))</f>
        <v>Level 1</v>
      </c>
      <c r="BH340" s="29" t="str">
        <f t="shared" si="98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1">
      <c r="A341" s="28" t="s">
        <v>1014</v>
      </c>
      <c r="B341" s="28" t="str">
        <f t="shared" si="2"/>
        <v>PRIYANSHU MISHRA</v>
      </c>
      <c r="C341" s="28" t="s">
        <v>1015</v>
      </c>
      <c r="D341" s="26" t="b">
        <v>1</v>
      </c>
      <c r="E341" s="29" t="b">
        <v>0</v>
      </c>
      <c r="F341" s="29" t="b">
        <v>0</v>
      </c>
      <c r="G341" s="26">
        <v>3.0</v>
      </c>
      <c r="H341" s="26">
        <v>8.0</v>
      </c>
      <c r="I341" s="26">
        <v>6.0</v>
      </c>
      <c r="J341" s="26">
        <v>7.0</v>
      </c>
      <c r="K341" s="26">
        <v>3.0</v>
      </c>
      <c r="L341" s="42">
        <f>SUM(H341:K341)</f>
        <v>24</v>
      </c>
      <c r="M341" s="42">
        <f>IFERROR(ROUND((H341/L341)*100, 0), 0)
</f>
        <v>33</v>
      </c>
      <c r="N341" s="42">
        <f>IFERROR(ROUND((I341/L341)*100, 0), 0)
</f>
        <v>25</v>
      </c>
      <c r="O341" s="42">
        <f>IFERROR(ROUND((J341/L341)*100, 0), 0)
</f>
        <v>29</v>
      </c>
      <c r="P341" s="42">
        <f>IFERROR(ROUND((J341/L341)*100, 0), 0)
</f>
        <v>29</v>
      </c>
      <c r="Q341" s="26" t="s">
        <v>85</v>
      </c>
      <c r="R341" s="50" t="s">
        <v>86</v>
      </c>
      <c r="S341" s="26" t="s">
        <v>133</v>
      </c>
      <c r="AG341" s="4"/>
      <c r="AH341" s="4"/>
      <c r="AI341" s="4"/>
      <c r="AJ341" s="4"/>
      <c r="AK341" s="4"/>
      <c r="AL341" s="4"/>
      <c r="AM341" s="4"/>
      <c r="AN341" s="4"/>
      <c r="AV341" s="31"/>
      <c r="AW341" s="32" t="str">
        <f t="shared" si="14"/>
        <v>-</v>
      </c>
      <c r="AX341" s="32" t="str">
        <f t="shared" si="15"/>
        <v>-</v>
      </c>
      <c r="BA341" s="33"/>
      <c r="BB341" s="34"/>
      <c r="BC341" s="35"/>
      <c r="BD341" s="36">
        <v>0.0</v>
      </c>
      <c r="BE341" s="37">
        <f t="shared" si="16"/>
        <v>0</v>
      </c>
    </row>
    <row r="342">
      <c r="A342" s="63" t="s">
        <v>1016</v>
      </c>
      <c r="B342" s="28" t="str">
        <f t="shared" si="2"/>
        <v>PRABALYA B</v>
      </c>
      <c r="C342" s="64" t="s">
        <v>1017</v>
      </c>
      <c r="D342" s="29" t="b">
        <v>0</v>
      </c>
      <c r="E342" s="29" t="b">
        <v>0</v>
      </c>
      <c r="F342" s="26" t="b">
        <v>1</v>
      </c>
      <c r="AG342" s="4"/>
      <c r="AH342" s="4"/>
      <c r="AI342" s="4"/>
      <c r="AJ342" s="4"/>
      <c r="AK342" s="4"/>
      <c r="AL342" s="4"/>
      <c r="AM342" s="4"/>
      <c r="AN342" s="4"/>
      <c r="AO342" s="26" t="s">
        <v>1018</v>
      </c>
      <c r="AP342" s="26">
        <v>6.0</v>
      </c>
      <c r="AQ342" s="26">
        <v>5.0</v>
      </c>
      <c r="AR342" s="26">
        <v>3.0</v>
      </c>
      <c r="AS342" s="26">
        <v>4.0</v>
      </c>
      <c r="AT342" s="26">
        <v>18.0</v>
      </c>
      <c r="AU342" s="26">
        <v>4.5</v>
      </c>
      <c r="AV342" s="31" t="str">
        <f t="shared" ref="AV342:AV346" si="989">IF(AU342&lt;=1, "L4 - Basics", IF(AU342&lt;=3, "L3 - GSI", IF(AU342&lt;=6, "L2 - GCC", "L1 - MAANG")))</f>
        <v>L2 - GCC</v>
      </c>
      <c r="AW342" s="32" t="str">
        <f t="shared" si="14"/>
        <v>L2</v>
      </c>
      <c r="AX342" s="32" t="str">
        <f t="shared" si="15"/>
        <v>GCC</v>
      </c>
      <c r="AY342" s="26" t="str">
        <f t="shared" ref="AY342:AY346" si="990">SWITCH(AV342,"L1 -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42" s="26" t="str">
        <f t="shared" ref="AZ342:AZ346" si="991">SWITCH(AV342,"L1 -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42" s="38">
        <v>0.0</v>
      </c>
      <c r="BB342" s="39">
        <v>0.0</v>
      </c>
      <c r="BC342" s="40">
        <v>0.0</v>
      </c>
      <c r="BD342" s="36">
        <v>0.0</v>
      </c>
      <c r="BE342" s="37">
        <f t="shared" si="16"/>
        <v>0</v>
      </c>
      <c r="BF342" s="26">
        <v>0.0</v>
      </c>
      <c r="BG342" s="29" t="str">
        <f t="shared" ref="BG342:BG346" si="992">if(BF342&lt;=6,"Level 1", if(AR341&lt;=22,"Level 2",IF(AR341&lt;=43,"Level 3","Level 4")))</f>
        <v>Level 1</v>
      </c>
      <c r="BH342" s="29" t="str">
        <f t="shared" ref="BH342:BH346" si="993">SWITCH(BG342,"Level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3">
      <c r="A343" s="28" t="s">
        <v>1019</v>
      </c>
      <c r="B343" s="28" t="str">
        <f t="shared" si="2"/>
        <v>RAGHAV G K</v>
      </c>
      <c r="C343" s="28" t="s">
        <v>1020</v>
      </c>
      <c r="D343" s="26" t="b">
        <v>1</v>
      </c>
      <c r="E343" s="29" t="b">
        <v>0</v>
      </c>
      <c r="F343" s="26" t="b">
        <v>1</v>
      </c>
      <c r="G343" s="26">
        <v>3.0</v>
      </c>
      <c r="H343" s="26">
        <v>3.0</v>
      </c>
      <c r="I343" s="26">
        <v>6.0</v>
      </c>
      <c r="J343" s="26">
        <v>7.0</v>
      </c>
      <c r="K343" s="26">
        <v>3.0</v>
      </c>
      <c r="L343" s="42">
        <f t="shared" ref="L343:L347" si="994">SUM(H343:K343)</f>
        <v>19</v>
      </c>
      <c r="M343" s="42">
        <f t="shared" ref="M343:M347" si="995">IFERROR(ROUND((H343/L343)*100, 0), 0)
</f>
        <v>16</v>
      </c>
      <c r="N343" s="42">
        <f t="shared" ref="N343:N347" si="996">IFERROR(ROUND((I343/L343)*100, 0), 0)
</f>
        <v>32</v>
      </c>
      <c r="O343" s="42">
        <f t="shared" ref="O343:O347" si="997">IFERROR(ROUND((J343/L343)*100, 0), 0)
</f>
        <v>37</v>
      </c>
      <c r="P343" s="42">
        <f t="shared" ref="P343:P347" si="998">IFERROR(ROUND((J343/L343)*100, 0), 0)
</f>
        <v>37</v>
      </c>
      <c r="Q343" s="26" t="s">
        <v>81</v>
      </c>
      <c r="R343" s="50" t="s">
        <v>82</v>
      </c>
      <c r="S343" s="26" t="s">
        <v>133</v>
      </c>
      <c r="AG343" s="4"/>
      <c r="AH343" s="4"/>
      <c r="AI343" s="4"/>
      <c r="AJ343" s="4"/>
      <c r="AK343" s="4"/>
      <c r="AL343" s="4"/>
      <c r="AM343" s="4"/>
      <c r="AN343" s="4"/>
      <c r="AO343" s="26" t="s">
        <v>1021</v>
      </c>
      <c r="AP343" s="26">
        <v>6.0</v>
      </c>
      <c r="AQ343" s="26">
        <v>4.0</v>
      </c>
      <c r="AR343" s="26">
        <v>3.0</v>
      </c>
      <c r="AS343" s="26">
        <v>7.0</v>
      </c>
      <c r="AT343" s="26">
        <v>20.0</v>
      </c>
      <c r="AU343" s="26">
        <v>5.0</v>
      </c>
      <c r="AV343" s="31" t="str">
        <f t="shared" si="989"/>
        <v>L2 - GCC</v>
      </c>
      <c r="AW343" s="32" t="str">
        <f t="shared" si="14"/>
        <v>L2</v>
      </c>
      <c r="AX343" s="32" t="str">
        <f t="shared" si="15"/>
        <v>GCC</v>
      </c>
      <c r="AY343" s="26" t="str">
        <f t="shared" si="990"/>
        <v>Roles in GCCs, GSIs or mid-tier product companies.</v>
      </c>
      <c r="AZ343" s="26" t="str">
        <f t="shared" si="991"/>
        <v>Your solid understanding of algorithms and data structures fits roles like Backend Developer or Application Engineer.</v>
      </c>
      <c r="BA343" s="38">
        <v>0.0</v>
      </c>
      <c r="BB343" s="39">
        <v>0.0</v>
      </c>
      <c r="BC343" s="40">
        <v>0.0</v>
      </c>
      <c r="BD343" s="36">
        <v>0.0</v>
      </c>
      <c r="BE343" s="37">
        <f t="shared" si="16"/>
        <v>0</v>
      </c>
      <c r="BF343" s="26">
        <v>0.0</v>
      </c>
      <c r="BG343" s="29" t="str">
        <f t="shared" si="992"/>
        <v>Level 1</v>
      </c>
      <c r="BH343" s="29" t="str">
        <f t="shared" si="9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4">
      <c r="A344" s="28" t="s">
        <v>1022</v>
      </c>
      <c r="B344" s="28" t="str">
        <f t="shared" si="2"/>
        <v>RAHUL D</v>
      </c>
      <c r="C344" s="28" t="s">
        <v>1023</v>
      </c>
      <c r="D344" s="26" t="b">
        <v>1</v>
      </c>
      <c r="E344" s="29" t="b">
        <v>0</v>
      </c>
      <c r="F344" s="26" t="b">
        <v>1</v>
      </c>
      <c r="G344" s="26">
        <v>3.0</v>
      </c>
      <c r="H344" s="26">
        <v>2.0</v>
      </c>
      <c r="I344" s="26">
        <v>6.0</v>
      </c>
      <c r="J344" s="26">
        <v>7.0</v>
      </c>
      <c r="K344" s="26">
        <v>3.0</v>
      </c>
      <c r="L344" s="42">
        <f t="shared" si="994"/>
        <v>18</v>
      </c>
      <c r="M344" s="42">
        <f t="shared" si="995"/>
        <v>11</v>
      </c>
      <c r="N344" s="42">
        <f t="shared" si="996"/>
        <v>33</v>
      </c>
      <c r="O344" s="42">
        <f t="shared" si="997"/>
        <v>39</v>
      </c>
      <c r="P344" s="42">
        <f t="shared" si="998"/>
        <v>39</v>
      </c>
      <c r="Q344" s="26" t="s">
        <v>81</v>
      </c>
      <c r="R344" s="50" t="s">
        <v>82</v>
      </c>
      <c r="S344" s="26" t="s">
        <v>133</v>
      </c>
      <c r="AG344" s="4"/>
      <c r="AH344" s="4"/>
      <c r="AI344" s="4"/>
      <c r="AJ344" s="4"/>
      <c r="AK344" s="4"/>
      <c r="AL344" s="4"/>
      <c r="AM344" s="4"/>
      <c r="AN344" s="4"/>
      <c r="AO344" s="26" t="s">
        <v>1024</v>
      </c>
      <c r="AP344" s="26">
        <v>7.0</v>
      </c>
      <c r="AQ344" s="26">
        <v>4.0</v>
      </c>
      <c r="AR344" s="26">
        <v>3.0</v>
      </c>
      <c r="AS344" s="26">
        <v>7.0</v>
      </c>
      <c r="AT344" s="26">
        <v>21.0</v>
      </c>
      <c r="AU344" s="26">
        <v>5.25</v>
      </c>
      <c r="AV344" s="31" t="str">
        <f t="shared" si="989"/>
        <v>L2 - GCC</v>
      </c>
      <c r="AW344" s="32" t="str">
        <f t="shared" si="14"/>
        <v>L2</v>
      </c>
      <c r="AX344" s="32" t="str">
        <f t="shared" si="15"/>
        <v>GCC</v>
      </c>
      <c r="AY344" s="26" t="str">
        <f t="shared" si="990"/>
        <v>Roles in GCCs, GSIs or mid-tier product companies.</v>
      </c>
      <c r="AZ344" s="26" t="str">
        <f t="shared" si="991"/>
        <v>Your solid understanding of algorithms and data structures fits roles like Backend Developer or Application Engineer.</v>
      </c>
      <c r="BA344" s="38">
        <v>0.0</v>
      </c>
      <c r="BB344" s="39">
        <v>0.0</v>
      </c>
      <c r="BC344" s="40">
        <v>0.0</v>
      </c>
      <c r="BD344" s="36">
        <v>0.0</v>
      </c>
      <c r="BE344" s="37">
        <f t="shared" si="16"/>
        <v>0</v>
      </c>
      <c r="BF344" s="26">
        <v>0.0</v>
      </c>
      <c r="BG344" s="29" t="str">
        <f t="shared" si="992"/>
        <v>Level 1</v>
      </c>
      <c r="BH344" s="29" t="str">
        <f t="shared" si="9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5">
      <c r="A345" s="57" t="s">
        <v>1025</v>
      </c>
      <c r="B345" s="28" t="str">
        <f t="shared" si="2"/>
        <v>RISHABH JAIN H</v>
      </c>
      <c r="C345" s="58" t="s">
        <v>1026</v>
      </c>
      <c r="D345" s="26" t="b">
        <v>1</v>
      </c>
      <c r="E345" s="29" t="b">
        <v>0</v>
      </c>
      <c r="F345" s="26" t="b">
        <v>1</v>
      </c>
      <c r="G345" s="26">
        <v>3.0</v>
      </c>
      <c r="H345" s="26">
        <v>7.0</v>
      </c>
      <c r="I345" s="26">
        <v>6.0</v>
      </c>
      <c r="J345" s="26">
        <v>7.0</v>
      </c>
      <c r="K345" s="26">
        <v>3.0</v>
      </c>
      <c r="L345" s="42">
        <f t="shared" si="994"/>
        <v>23</v>
      </c>
      <c r="M345" s="42">
        <f t="shared" si="995"/>
        <v>30</v>
      </c>
      <c r="N345" s="42">
        <f t="shared" si="996"/>
        <v>26</v>
      </c>
      <c r="O345" s="42">
        <f t="shared" si="997"/>
        <v>30</v>
      </c>
      <c r="P345" s="42">
        <f t="shared" si="998"/>
        <v>30</v>
      </c>
      <c r="Q345" s="26" t="s">
        <v>85</v>
      </c>
      <c r="R345" s="50" t="s">
        <v>86</v>
      </c>
      <c r="S345" s="26" t="s">
        <v>133</v>
      </c>
      <c r="AG345" s="4"/>
      <c r="AH345" s="4"/>
      <c r="AI345" s="4"/>
      <c r="AJ345" s="4"/>
      <c r="AK345" s="4"/>
      <c r="AL345" s="4"/>
      <c r="AM345" s="4"/>
      <c r="AN345" s="4"/>
      <c r="AO345" s="26" t="s">
        <v>1027</v>
      </c>
      <c r="AP345" s="26">
        <v>6.0</v>
      </c>
      <c r="AQ345" s="26">
        <v>10.0</v>
      </c>
      <c r="AR345" s="26">
        <v>7.0</v>
      </c>
      <c r="AS345" s="26">
        <v>10.0</v>
      </c>
      <c r="AT345" s="26">
        <v>33.0</v>
      </c>
      <c r="AU345" s="26">
        <v>8.25</v>
      </c>
      <c r="AV345" s="31" t="str">
        <f t="shared" si="989"/>
        <v>L1 - MAANG</v>
      </c>
      <c r="AW345" s="32" t="str">
        <f t="shared" si="14"/>
        <v>L1</v>
      </c>
      <c r="AX345" s="32" t="str">
        <f t="shared" si="15"/>
        <v>MAANG</v>
      </c>
      <c r="AY345" s="26" t="str">
        <f t="shared" si="990"/>
        <v>Top-tier companies like MAANG and high-performing teams in GCCs. </v>
      </c>
      <c r="AZ345" s="26" t="str">
        <f t="shared" si="991"/>
        <v>Your advanced knowledge makes you ideal for roles like Software Engineer, Algorithm Developer, or Data Scientist in challenging, high-impact environments.</v>
      </c>
      <c r="BA345" s="38">
        <v>0.0</v>
      </c>
      <c r="BB345" s="39">
        <v>0.0</v>
      </c>
      <c r="BC345" s="40">
        <v>0.0</v>
      </c>
      <c r="BD345" s="36">
        <v>0.0</v>
      </c>
      <c r="BE345" s="37">
        <f t="shared" si="16"/>
        <v>0</v>
      </c>
      <c r="BF345" s="26">
        <v>0.0</v>
      </c>
      <c r="BG345" s="29" t="str">
        <f t="shared" si="992"/>
        <v>Level 1</v>
      </c>
      <c r="BH345" s="29" t="str">
        <f t="shared" si="9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6">
      <c r="A346" s="28" t="s">
        <v>1028</v>
      </c>
      <c r="B346" s="28" t="str">
        <f t="shared" si="2"/>
        <v>SANJAN R GOWDA</v>
      </c>
      <c r="C346" s="28" t="s">
        <v>1029</v>
      </c>
      <c r="D346" s="26" t="b">
        <v>1</v>
      </c>
      <c r="E346" s="29" t="b">
        <v>0</v>
      </c>
      <c r="F346" s="26" t="b">
        <v>1</v>
      </c>
      <c r="G346" s="26">
        <v>3.0</v>
      </c>
      <c r="H346" s="26">
        <v>6.0</v>
      </c>
      <c r="I346" s="26">
        <v>6.0</v>
      </c>
      <c r="J346" s="26">
        <v>7.0</v>
      </c>
      <c r="K346" s="26">
        <v>3.0</v>
      </c>
      <c r="L346" s="42">
        <f t="shared" si="994"/>
        <v>22</v>
      </c>
      <c r="M346" s="42">
        <f t="shared" si="995"/>
        <v>27</v>
      </c>
      <c r="N346" s="42">
        <f t="shared" si="996"/>
        <v>27</v>
      </c>
      <c r="O346" s="42">
        <f t="shared" si="997"/>
        <v>32</v>
      </c>
      <c r="P346" s="42">
        <f t="shared" si="998"/>
        <v>32</v>
      </c>
      <c r="Q346" s="26" t="s">
        <v>215</v>
      </c>
      <c r="R346" s="50" t="s">
        <v>216</v>
      </c>
      <c r="S346" s="26" t="s">
        <v>133</v>
      </c>
      <c r="AG346" s="4"/>
      <c r="AH346" s="4"/>
      <c r="AI346" s="4"/>
      <c r="AJ346" s="4"/>
      <c r="AK346" s="4"/>
      <c r="AL346" s="4"/>
      <c r="AM346" s="4"/>
      <c r="AN346" s="4"/>
      <c r="AO346" s="26" t="s">
        <v>1030</v>
      </c>
      <c r="AP346" s="26">
        <v>6.0</v>
      </c>
      <c r="AQ346" s="26">
        <v>9.0</v>
      </c>
      <c r="AR346" s="26">
        <v>10.0</v>
      </c>
      <c r="AS346" s="26">
        <v>10.0</v>
      </c>
      <c r="AT346" s="26">
        <v>35.0</v>
      </c>
      <c r="AU346" s="26">
        <v>8.75</v>
      </c>
      <c r="AV346" s="31" t="str">
        <f t="shared" si="989"/>
        <v>L1 - MAANG</v>
      </c>
      <c r="AW346" s="32" t="str">
        <f t="shared" si="14"/>
        <v>L1</v>
      </c>
      <c r="AX346" s="32" t="str">
        <f t="shared" si="15"/>
        <v>MAANG</v>
      </c>
      <c r="AY346" s="26" t="str">
        <f t="shared" si="990"/>
        <v>Top-tier companies like MAANG and high-performing teams in GCCs. </v>
      </c>
      <c r="AZ346" s="26" t="str">
        <f t="shared" si="991"/>
        <v>Your advanced knowledge makes you ideal for roles like Software Engineer, Algorithm Developer, or Data Scientist in challenging, high-impact environments.</v>
      </c>
      <c r="BA346" s="38">
        <v>0.0</v>
      </c>
      <c r="BB346" s="39">
        <v>0.0</v>
      </c>
      <c r="BC346" s="40">
        <v>0.0</v>
      </c>
      <c r="BD346" s="36">
        <v>0.0</v>
      </c>
      <c r="BE346" s="37">
        <f t="shared" si="16"/>
        <v>0</v>
      </c>
      <c r="BF346" s="26">
        <v>0.0</v>
      </c>
      <c r="BG346" s="29" t="str">
        <f t="shared" si="992"/>
        <v>Level 1</v>
      </c>
      <c r="BH346" s="29" t="str">
        <f t="shared" si="9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7">
      <c r="A347" s="28" t="s">
        <v>1031</v>
      </c>
      <c r="B347" s="28" t="str">
        <f t="shared" si="2"/>
        <v>SHIVAKUMAR HS</v>
      </c>
      <c r="C347" s="28" t="s">
        <v>1032</v>
      </c>
      <c r="D347" s="26" t="b">
        <v>1</v>
      </c>
      <c r="E347" s="29" t="b">
        <v>0</v>
      </c>
      <c r="F347" s="29" t="b">
        <v>0</v>
      </c>
      <c r="G347" s="26">
        <v>3.0</v>
      </c>
      <c r="H347" s="26">
        <v>7.0</v>
      </c>
      <c r="I347" s="26">
        <v>6.0</v>
      </c>
      <c r="J347" s="26">
        <v>7.0</v>
      </c>
      <c r="K347" s="26">
        <v>3.0</v>
      </c>
      <c r="L347" s="42">
        <f t="shared" si="994"/>
        <v>23</v>
      </c>
      <c r="M347" s="42">
        <f t="shared" si="995"/>
        <v>30</v>
      </c>
      <c r="N347" s="42">
        <f t="shared" si="996"/>
        <v>26</v>
      </c>
      <c r="O347" s="42">
        <f t="shared" si="997"/>
        <v>30</v>
      </c>
      <c r="P347" s="42">
        <f t="shared" si="998"/>
        <v>30</v>
      </c>
      <c r="Q347" s="26" t="s">
        <v>85</v>
      </c>
      <c r="R347" s="50" t="s">
        <v>86</v>
      </c>
      <c r="S347" s="26" t="s">
        <v>133</v>
      </c>
      <c r="AG347" s="4"/>
      <c r="AH347" s="4"/>
      <c r="AI347" s="4"/>
      <c r="AJ347" s="4"/>
      <c r="AK347" s="4"/>
      <c r="AL347" s="4"/>
      <c r="AM347" s="4"/>
      <c r="AN347" s="4"/>
      <c r="AV347" s="31"/>
      <c r="AW347" s="32" t="str">
        <f t="shared" si="14"/>
        <v>-</v>
      </c>
      <c r="AX347" s="32" t="str">
        <f t="shared" si="15"/>
        <v>-</v>
      </c>
      <c r="BA347" s="33"/>
      <c r="BB347" s="34"/>
      <c r="BC347" s="35"/>
      <c r="BD347" s="36">
        <v>0.0</v>
      </c>
      <c r="BE347" s="37">
        <f t="shared" si="16"/>
        <v>0</v>
      </c>
    </row>
    <row r="348">
      <c r="A348" s="63" t="s">
        <v>1033</v>
      </c>
      <c r="B348" s="28" t="str">
        <f t="shared" si="2"/>
        <v>SAROJ KUMAR SAH</v>
      </c>
      <c r="C348" s="64" t="s">
        <v>1034</v>
      </c>
      <c r="D348" s="29" t="b">
        <v>0</v>
      </c>
      <c r="E348" s="29" t="b">
        <v>0</v>
      </c>
      <c r="F348" s="26" t="b">
        <v>1</v>
      </c>
      <c r="AG348" s="4"/>
      <c r="AH348" s="4"/>
      <c r="AI348" s="4"/>
      <c r="AJ348" s="4"/>
      <c r="AK348" s="4"/>
      <c r="AL348" s="4"/>
      <c r="AM348" s="4"/>
      <c r="AN348" s="4"/>
      <c r="AO348" s="26" t="s">
        <v>1035</v>
      </c>
      <c r="AP348" s="26">
        <v>10.0</v>
      </c>
      <c r="AQ348" s="26">
        <v>6.0</v>
      </c>
      <c r="AR348" s="26">
        <v>10.0</v>
      </c>
      <c r="AS348" s="26">
        <v>8.0</v>
      </c>
      <c r="AT348" s="26">
        <v>34.0</v>
      </c>
      <c r="AU348" s="26">
        <v>8.5</v>
      </c>
      <c r="AV348" s="31" t="str">
        <f t="shared" ref="AV348:AV358" si="999">IF(AU348&lt;=1, "L4 - Basics", IF(AU348&lt;=3, "L3 - GSI", IF(AU348&lt;=6, "L2 - GCC", "L1 - MAANG")))</f>
        <v>L1 - MAANG</v>
      </c>
      <c r="AW348" s="32" t="str">
        <f t="shared" si="14"/>
        <v>L1</v>
      </c>
      <c r="AX348" s="32" t="str">
        <f t="shared" si="15"/>
        <v>MAANG</v>
      </c>
      <c r="AY348" s="26" t="str">
        <f t="shared" ref="AY348:AY358" si="1000">SWITCH(AV348,"L1 -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48" s="26" t="str">
        <f t="shared" ref="AZ348:AZ358" si="1001">SWITCH(AV348,"L1 -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48" s="38">
        <v>0.0</v>
      </c>
      <c r="BB348" s="39">
        <v>0.0</v>
      </c>
      <c r="BC348" s="40">
        <v>0.0</v>
      </c>
      <c r="BD348" s="36">
        <v>0.0</v>
      </c>
      <c r="BE348" s="37">
        <f t="shared" si="16"/>
        <v>0</v>
      </c>
      <c r="BF348" s="26">
        <v>0.0</v>
      </c>
      <c r="BG348" s="29" t="str">
        <f t="shared" ref="BG348:BG358" si="1002">if(BF348&lt;=6,"Level 1", if(AR347&lt;=22,"Level 2",IF(AR347&lt;=43,"Level 3","Level 4")))</f>
        <v>Level 1</v>
      </c>
      <c r="BH348" s="29" t="str">
        <f t="shared" ref="BH348:BH358" si="1003">SWITCH(BG348,"Level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49">
      <c r="A349" s="57" t="s">
        <v>1036</v>
      </c>
      <c r="B349" s="28" t="str">
        <f t="shared" si="2"/>
        <v>SHIVA PRASAD</v>
      </c>
      <c r="C349" s="58" t="s">
        <v>1037</v>
      </c>
      <c r="D349" s="29" t="b">
        <v>0</v>
      </c>
      <c r="E349" s="29" t="b">
        <v>0</v>
      </c>
      <c r="F349" s="26" t="b">
        <v>1</v>
      </c>
      <c r="AG349" s="4"/>
      <c r="AH349" s="4"/>
      <c r="AI349" s="4"/>
      <c r="AJ349" s="4"/>
      <c r="AK349" s="4"/>
      <c r="AL349" s="4"/>
      <c r="AM349" s="4"/>
      <c r="AN349" s="4"/>
      <c r="AO349" s="26" t="s">
        <v>1038</v>
      </c>
      <c r="AP349" s="26">
        <v>10.0</v>
      </c>
      <c r="AQ349" s="26">
        <v>10.0</v>
      </c>
      <c r="AR349" s="26">
        <v>10.0</v>
      </c>
      <c r="AS349" s="26">
        <v>3.0</v>
      </c>
      <c r="AT349" s="26">
        <v>33.0</v>
      </c>
      <c r="AU349" s="26">
        <v>8.25</v>
      </c>
      <c r="AV349" s="31" t="str">
        <f t="shared" si="999"/>
        <v>L1 - MAANG</v>
      </c>
      <c r="AW349" s="32" t="str">
        <f t="shared" si="14"/>
        <v>L1</v>
      </c>
      <c r="AX349" s="32" t="str">
        <f t="shared" si="15"/>
        <v>MAANG</v>
      </c>
      <c r="AY349" s="26" t="str">
        <f t="shared" si="1000"/>
        <v>Top-tier companies like MAANG and high-performing teams in GCCs. </v>
      </c>
      <c r="AZ349" s="26" t="str">
        <f t="shared" si="1001"/>
        <v>Your advanced knowledge makes you ideal for roles like Software Engineer, Algorithm Developer, or Data Scientist in challenging, high-impact environments.</v>
      </c>
      <c r="BA349" s="38">
        <v>0.0</v>
      </c>
      <c r="BB349" s="39">
        <v>0.0</v>
      </c>
      <c r="BC349" s="40">
        <v>0.0</v>
      </c>
      <c r="BD349" s="36">
        <v>0.0</v>
      </c>
      <c r="BE349" s="37">
        <f t="shared" si="16"/>
        <v>0</v>
      </c>
      <c r="BF349" s="26">
        <v>0.0</v>
      </c>
      <c r="BG349" s="29" t="str">
        <f t="shared" si="1002"/>
        <v>Level 1</v>
      </c>
      <c r="BH349"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0">
      <c r="A350" s="27" t="s">
        <v>1039</v>
      </c>
      <c r="B350" s="28" t="str">
        <f t="shared" si="2"/>
        <v>SIDDESH K N </v>
      </c>
      <c r="C350" s="41" t="s">
        <v>1040</v>
      </c>
      <c r="D350" s="29" t="b">
        <v>0</v>
      </c>
      <c r="E350" s="26" t="b">
        <v>1</v>
      </c>
      <c r="F350" s="26" t="b">
        <v>1</v>
      </c>
      <c r="G350" s="29">
        <v>3.0</v>
      </c>
      <c r="L350" s="42">
        <f>SUM(H350:K350)</f>
        <v>0</v>
      </c>
      <c r="M350" s="42">
        <f>IFERROR(ROUND((H350/L350)*100, 0), 0)
</f>
        <v>0</v>
      </c>
      <c r="N350" s="42">
        <f>IFERROR(ROUND((I350/L350)*100, 0), 0)
</f>
        <v>0</v>
      </c>
      <c r="O350" s="42">
        <f>IFERROR(ROUND((J350/L350)*100, 0), 0)
</f>
        <v>0</v>
      </c>
      <c r="P350" s="42">
        <f>IFERROR(ROUND((J350/L350)*100, 0), 0)
</f>
        <v>0</v>
      </c>
      <c r="S350" s="26" t="s">
        <v>133</v>
      </c>
      <c r="T350" s="26">
        <v>3.0</v>
      </c>
      <c r="U350" s="42">
        <v>6.0</v>
      </c>
      <c r="V350" s="42">
        <v>6.0</v>
      </c>
      <c r="W350" s="44">
        <v>5.0</v>
      </c>
      <c r="X350" s="44">
        <v>0.0</v>
      </c>
      <c r="Y350" s="44">
        <v>0.0</v>
      </c>
      <c r="Z350" s="44">
        <v>0.0</v>
      </c>
      <c r="AA350" s="44">
        <v>4.0</v>
      </c>
      <c r="AB350" s="44">
        <v>3.0</v>
      </c>
      <c r="AC350" s="30">
        <f>T350+U350+V350</f>
        <v>15</v>
      </c>
      <c r="AD350" s="30">
        <f>W350+X350+Y350</f>
        <v>5</v>
      </c>
      <c r="AE350" s="30">
        <f>Z350+AA350+AB350</f>
        <v>7</v>
      </c>
      <c r="AF350" s="44">
        <v>14.0</v>
      </c>
      <c r="AG350" s="4" t="str">
        <f>IF(AF350&lt;=8, "L1 - Below Average", IF(AF350&lt;=26, "L2 - Above Average", IF(AF350&lt;=50, "L3 - Exceptional", "Out of Range")))</f>
        <v>L2 - Above Average</v>
      </c>
      <c r="AH350" s="4" t="str">
        <f>IF((T350+U350+V350)&lt;=3, "L1 - Below Average", IF((T350+U350+V350)&lt;=11, "L2 - Above Average", IF((T350+U350+V350)&lt;=17, "L3 - Exceptional", "Out of Range")))</f>
        <v>L3 - Exceptional</v>
      </c>
      <c r="AI350" s="4" t="str">
        <f>IF((W350+X350+Y350)&lt;=5, "L1 - Below Average", IF((W350+X350+Y350)&lt;=9, "L2 - Above Average", IF((W350+X350+Y350)&lt;=15, "L3 - Exceptional", "Out of Range")))</f>
        <v>L1 - Below Average</v>
      </c>
      <c r="AJ350" s="4" t="str">
        <f>IF((Z350+AA350+AB350)&lt;=4, "L1 - Below Average", IF((Z350+AA350+AB350)&lt;=6, "L2 - Above Average", IF((Z350+AA350+AB350)&lt;=18, "L3 - Exceptional", "Out of Range")))</f>
        <v>L3 - Exceptional</v>
      </c>
      <c r="AK350" s="4" t="str">
        <f>SWITCH(AH350,"L1 -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50" s="4" t="str">
        <f t="shared" ref="AL350:AM350" si="1004">SWITCH(AI350,"L1 -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50" s="4" t="str">
        <f t="shared" si="1004"/>
        <v>Excellent work! You have shown exceptional aptitude in quantitative reasoning, tackling problems with ease and accuracy. Keep up the great work, and challenge yourself further to stay ahead.</v>
      </c>
      <c r="AN350" s="4" t="str">
        <f>SWITCH(AG350,"L1 -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50" s="44" t="s">
        <v>1041</v>
      </c>
      <c r="AP350" s="44">
        <v>2.0</v>
      </c>
      <c r="AQ350" s="44">
        <v>2.0</v>
      </c>
      <c r="AR350" s="44">
        <v>4.0</v>
      </c>
      <c r="AS350" s="44">
        <v>3.0</v>
      </c>
      <c r="AT350" s="44">
        <v>11.0</v>
      </c>
      <c r="AU350" s="44">
        <v>2.75</v>
      </c>
      <c r="AV350" s="31" t="str">
        <f t="shared" si="999"/>
        <v>L3 - GSI</v>
      </c>
      <c r="AW350" s="32" t="str">
        <f t="shared" si="14"/>
        <v>L3</v>
      </c>
      <c r="AX350" s="32" t="str">
        <f t="shared" si="15"/>
        <v>GSI</v>
      </c>
      <c r="AY350" s="26" t="str">
        <f t="shared" si="1000"/>
        <v>Entry-level roles in service-based companies or startups.</v>
      </c>
      <c r="AZ350" s="26" t="str">
        <f t="shared" si="1001"/>
        <v>You currently fit roles such as Junior Developer, Support Engineer, or Test Engineer. Build on your fundamentals to grow into advanced positions.</v>
      </c>
      <c r="BA350" s="45">
        <v>0.0</v>
      </c>
      <c r="BB350" s="46">
        <v>0.0</v>
      </c>
      <c r="BC350" s="47">
        <v>0.0</v>
      </c>
      <c r="BD350" s="48">
        <v>0.0</v>
      </c>
      <c r="BE350" s="37">
        <f t="shared" si="16"/>
        <v>0</v>
      </c>
      <c r="BF350" s="44">
        <v>0.0</v>
      </c>
      <c r="BG350" s="29" t="str">
        <f t="shared" si="1002"/>
        <v>Level 1</v>
      </c>
      <c r="BH350"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1">
      <c r="A351" s="57" t="s">
        <v>608</v>
      </c>
      <c r="B351" s="28" t="str">
        <f t="shared" si="2"/>
        <v>SINCHANA R</v>
      </c>
      <c r="C351" s="58" t="s">
        <v>1042</v>
      </c>
      <c r="D351" s="29" t="b">
        <v>0</v>
      </c>
      <c r="E351" s="29" t="b">
        <v>0</v>
      </c>
      <c r="F351" s="26" t="b">
        <v>1</v>
      </c>
      <c r="AG351" s="4"/>
      <c r="AH351" s="4"/>
      <c r="AI351" s="4"/>
      <c r="AJ351" s="4"/>
      <c r="AK351" s="4"/>
      <c r="AL351" s="4"/>
      <c r="AM351" s="4"/>
      <c r="AN351" s="4"/>
      <c r="AO351" s="26" t="s">
        <v>1043</v>
      </c>
      <c r="AP351" s="26">
        <v>2.0</v>
      </c>
      <c r="AQ351" s="26">
        <v>5.0</v>
      </c>
      <c r="AR351" s="26">
        <v>6.0</v>
      </c>
      <c r="AS351" s="26">
        <v>4.0</v>
      </c>
      <c r="AT351" s="26">
        <v>17.0</v>
      </c>
      <c r="AU351" s="26">
        <v>4.25</v>
      </c>
      <c r="AV351" s="31" t="str">
        <f t="shared" si="999"/>
        <v>L2 - GCC</v>
      </c>
      <c r="AW351" s="32" t="str">
        <f t="shared" si="14"/>
        <v>L2</v>
      </c>
      <c r="AX351" s="32" t="str">
        <f t="shared" si="15"/>
        <v>GCC</v>
      </c>
      <c r="AY351" s="26" t="str">
        <f t="shared" si="1000"/>
        <v>Roles in GCCs, GSIs or mid-tier product companies.</v>
      </c>
      <c r="AZ351" s="26" t="str">
        <f t="shared" si="1001"/>
        <v>Your solid understanding of algorithms and data structures fits roles like Backend Developer or Application Engineer.</v>
      </c>
      <c r="BA351" s="38">
        <v>0.0</v>
      </c>
      <c r="BB351" s="39">
        <v>0.0</v>
      </c>
      <c r="BC351" s="40">
        <v>0.0</v>
      </c>
      <c r="BD351" s="36">
        <v>0.0</v>
      </c>
      <c r="BE351" s="37">
        <f t="shared" si="16"/>
        <v>0</v>
      </c>
      <c r="BF351" s="26">
        <v>0.0</v>
      </c>
      <c r="BG351" s="29" t="str">
        <f t="shared" si="1002"/>
        <v>Level 1</v>
      </c>
      <c r="BH351"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2">
      <c r="A352" s="63" t="s">
        <v>1044</v>
      </c>
      <c r="B352" s="28" t="str">
        <f t="shared" si="2"/>
        <v>MR. SRUJAN</v>
      </c>
      <c r="C352" s="64" t="s">
        <v>1045</v>
      </c>
      <c r="D352" s="29" t="b">
        <v>0</v>
      </c>
      <c r="E352" s="29" t="b">
        <v>0</v>
      </c>
      <c r="F352" s="26" t="b">
        <v>1</v>
      </c>
      <c r="AG352" s="4"/>
      <c r="AH352" s="4"/>
      <c r="AI352" s="4"/>
      <c r="AJ352" s="4"/>
      <c r="AK352" s="4"/>
      <c r="AL352" s="4"/>
      <c r="AM352" s="4"/>
      <c r="AN352" s="4"/>
      <c r="AO352" s="26" t="s">
        <v>1046</v>
      </c>
      <c r="AP352" s="26">
        <v>6.0</v>
      </c>
      <c r="AQ352" s="26">
        <v>10.0</v>
      </c>
      <c r="AR352" s="26">
        <v>6.0</v>
      </c>
      <c r="AS352" s="26">
        <v>10.0</v>
      </c>
      <c r="AT352" s="26">
        <v>32.0</v>
      </c>
      <c r="AU352" s="26">
        <v>8.0</v>
      </c>
      <c r="AV352" s="31" t="str">
        <f t="shared" si="999"/>
        <v>L1 - MAANG</v>
      </c>
      <c r="AW352" s="32" t="str">
        <f t="shared" si="14"/>
        <v>L1</v>
      </c>
      <c r="AX352" s="32" t="str">
        <f t="shared" si="15"/>
        <v>MAANG</v>
      </c>
      <c r="AY352" s="26" t="str">
        <f t="shared" si="1000"/>
        <v>Top-tier companies like MAANG and high-performing teams in GCCs. </v>
      </c>
      <c r="AZ352" s="26" t="str">
        <f t="shared" si="1001"/>
        <v>Your advanced knowledge makes you ideal for roles like Software Engineer, Algorithm Developer, or Data Scientist in challenging, high-impact environments.</v>
      </c>
      <c r="BA352" s="38">
        <v>0.0</v>
      </c>
      <c r="BB352" s="39">
        <v>0.0</v>
      </c>
      <c r="BC352" s="40">
        <v>0.0</v>
      </c>
      <c r="BD352" s="36">
        <v>0.0</v>
      </c>
      <c r="BE352" s="37">
        <f t="shared" si="16"/>
        <v>0</v>
      </c>
      <c r="BF352" s="26">
        <v>0.0</v>
      </c>
      <c r="BG352" s="29" t="str">
        <f t="shared" si="1002"/>
        <v>Level 1</v>
      </c>
      <c r="BH352"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3">
      <c r="A353" s="57" t="s">
        <v>1047</v>
      </c>
      <c r="B353" s="28" t="str">
        <f t="shared" si="2"/>
        <v>VARNITHA</v>
      </c>
      <c r="C353" s="58" t="s">
        <v>1048</v>
      </c>
      <c r="D353" s="29" t="b">
        <v>0</v>
      </c>
      <c r="E353" s="29" t="b">
        <v>0</v>
      </c>
      <c r="F353" s="26" t="b">
        <v>1</v>
      </c>
      <c r="AG353" s="4"/>
      <c r="AH353" s="4"/>
      <c r="AI353" s="4"/>
      <c r="AJ353" s="4"/>
      <c r="AK353" s="4"/>
      <c r="AL353" s="4"/>
      <c r="AM353" s="4"/>
      <c r="AN353" s="4"/>
      <c r="AO353" s="26" t="s">
        <v>1049</v>
      </c>
      <c r="AP353" s="26">
        <v>7.0</v>
      </c>
      <c r="AQ353" s="26">
        <v>10.0</v>
      </c>
      <c r="AR353" s="26">
        <v>8.0</v>
      </c>
      <c r="AS353" s="26">
        <v>4.0</v>
      </c>
      <c r="AT353" s="26">
        <v>29.0</v>
      </c>
      <c r="AU353" s="26">
        <v>7.25</v>
      </c>
      <c r="AV353" s="31" t="str">
        <f t="shared" si="999"/>
        <v>L1 - MAANG</v>
      </c>
      <c r="AW353" s="32" t="str">
        <f t="shared" si="14"/>
        <v>L1</v>
      </c>
      <c r="AX353" s="32" t="str">
        <f t="shared" si="15"/>
        <v>MAANG</v>
      </c>
      <c r="AY353" s="26" t="str">
        <f t="shared" si="1000"/>
        <v>Top-tier companies like MAANG and high-performing teams in GCCs. </v>
      </c>
      <c r="AZ353" s="26" t="str">
        <f t="shared" si="1001"/>
        <v>Your advanced knowledge makes you ideal for roles like Software Engineer, Algorithm Developer, or Data Scientist in challenging, high-impact environments.</v>
      </c>
      <c r="BA353" s="38">
        <v>0.0</v>
      </c>
      <c r="BB353" s="39">
        <v>0.0</v>
      </c>
      <c r="BC353" s="40">
        <v>0.0</v>
      </c>
      <c r="BD353" s="36">
        <v>0.0</v>
      </c>
      <c r="BE353" s="37">
        <f t="shared" si="16"/>
        <v>0</v>
      </c>
      <c r="BF353" s="26">
        <v>0.0</v>
      </c>
      <c r="BG353" s="29" t="str">
        <f t="shared" si="1002"/>
        <v>Level 1</v>
      </c>
      <c r="BH353"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4">
      <c r="A354" s="28" t="s">
        <v>1050</v>
      </c>
      <c r="B354" s="28" t="str">
        <f t="shared" si="2"/>
        <v>VIKAS. C. GOWDA</v>
      </c>
      <c r="C354" s="28" t="s">
        <v>1051</v>
      </c>
      <c r="D354" s="26" t="b">
        <v>1</v>
      </c>
      <c r="E354" s="29" t="b">
        <v>0</v>
      </c>
      <c r="F354" s="26" t="b">
        <v>1</v>
      </c>
      <c r="G354" s="26">
        <v>3.0</v>
      </c>
      <c r="H354" s="26">
        <v>7.0</v>
      </c>
      <c r="I354" s="26">
        <v>6.0</v>
      </c>
      <c r="J354" s="26">
        <v>7.0</v>
      </c>
      <c r="K354" s="26">
        <v>3.0</v>
      </c>
      <c r="L354" s="42">
        <f>SUM(H354:K354)</f>
        <v>23</v>
      </c>
      <c r="M354" s="42">
        <f>IFERROR(ROUND((H354/L354)*100, 0), 0)
</f>
        <v>30</v>
      </c>
      <c r="N354" s="42">
        <f>IFERROR(ROUND((I354/L354)*100, 0), 0)
</f>
        <v>26</v>
      </c>
      <c r="O354" s="42">
        <f>IFERROR(ROUND((J354/L354)*100, 0), 0)
</f>
        <v>30</v>
      </c>
      <c r="P354" s="42">
        <f>IFERROR(ROUND((J354/L354)*100, 0), 0)
</f>
        <v>30</v>
      </c>
      <c r="Q354" s="26" t="s">
        <v>85</v>
      </c>
      <c r="R354" s="50" t="s">
        <v>86</v>
      </c>
      <c r="S354" s="26" t="s">
        <v>133</v>
      </c>
      <c r="AG354" s="4"/>
      <c r="AH354" s="4"/>
      <c r="AI354" s="4"/>
      <c r="AJ354" s="4"/>
      <c r="AK354" s="4"/>
      <c r="AL354" s="4"/>
      <c r="AM354" s="4"/>
      <c r="AN354" s="4"/>
      <c r="AO354" s="26" t="s">
        <v>1052</v>
      </c>
      <c r="AP354" s="26">
        <v>7.0</v>
      </c>
      <c r="AQ354" s="26">
        <v>10.0</v>
      </c>
      <c r="AR354" s="26">
        <v>0.0</v>
      </c>
      <c r="AS354" s="26">
        <v>4.0</v>
      </c>
      <c r="AT354" s="26">
        <v>21.0</v>
      </c>
      <c r="AU354" s="26">
        <v>5.25</v>
      </c>
      <c r="AV354" s="31" t="str">
        <f t="shared" si="999"/>
        <v>L2 - GCC</v>
      </c>
      <c r="AW354" s="32" t="str">
        <f t="shared" si="14"/>
        <v>L2</v>
      </c>
      <c r="AX354" s="32" t="str">
        <f t="shared" si="15"/>
        <v>GCC</v>
      </c>
      <c r="AY354" s="26" t="str">
        <f t="shared" si="1000"/>
        <v>Roles in GCCs, GSIs or mid-tier product companies.</v>
      </c>
      <c r="AZ354" s="26" t="str">
        <f t="shared" si="1001"/>
        <v>Your solid understanding of algorithms and data structures fits roles like Backend Developer or Application Engineer.</v>
      </c>
      <c r="BA354" s="38">
        <v>0.0</v>
      </c>
      <c r="BB354" s="39">
        <v>0.0</v>
      </c>
      <c r="BC354" s="40">
        <v>0.0</v>
      </c>
      <c r="BD354" s="36">
        <v>0.0</v>
      </c>
      <c r="BE354" s="37">
        <f t="shared" si="16"/>
        <v>0</v>
      </c>
      <c r="BF354" s="26">
        <v>0.0</v>
      </c>
      <c r="BG354" s="29" t="str">
        <f t="shared" si="1002"/>
        <v>Level 1</v>
      </c>
      <c r="BH354"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5">
      <c r="A355" s="57" t="s">
        <v>1053</v>
      </c>
      <c r="B355" s="28" t="str">
        <f t="shared" si="2"/>
        <v>VINAYAKUMAR ZINGADE</v>
      </c>
      <c r="C355" s="58" t="s">
        <v>1054</v>
      </c>
      <c r="D355" s="29" t="b">
        <v>0</v>
      </c>
      <c r="E355" s="29" t="b">
        <v>0</v>
      </c>
      <c r="F355" s="26" t="b">
        <v>1</v>
      </c>
      <c r="AG355" s="4"/>
      <c r="AH355" s="4"/>
      <c r="AI355" s="4"/>
      <c r="AJ355" s="4"/>
      <c r="AK355" s="4"/>
      <c r="AL355" s="4"/>
      <c r="AM355" s="4"/>
      <c r="AN355" s="4"/>
      <c r="AO355" s="26" t="s">
        <v>1055</v>
      </c>
      <c r="AP355" s="26">
        <v>2.0</v>
      </c>
      <c r="AQ355" s="26">
        <v>5.0</v>
      </c>
      <c r="AR355" s="26">
        <v>1.0</v>
      </c>
      <c r="AS355" s="26">
        <v>3.0</v>
      </c>
      <c r="AT355" s="26">
        <v>11.0</v>
      </c>
      <c r="AU355" s="26">
        <v>2.75</v>
      </c>
      <c r="AV355" s="31" t="str">
        <f t="shared" si="999"/>
        <v>L3 - GSI</v>
      </c>
      <c r="AW355" s="32" t="str">
        <f t="shared" si="14"/>
        <v>L3</v>
      </c>
      <c r="AX355" s="32" t="str">
        <f t="shared" si="15"/>
        <v>GSI</v>
      </c>
      <c r="AY355" s="26" t="str">
        <f t="shared" si="1000"/>
        <v>Entry-level roles in service-based companies or startups.</v>
      </c>
      <c r="AZ355" s="26" t="str">
        <f t="shared" si="1001"/>
        <v>You currently fit roles such as Junior Developer, Support Engineer, or Test Engineer. Build on your fundamentals to grow into advanced positions.</v>
      </c>
      <c r="BA355" s="38">
        <v>0.0</v>
      </c>
      <c r="BB355" s="39">
        <v>0.0</v>
      </c>
      <c r="BC355" s="40">
        <v>0.0</v>
      </c>
      <c r="BD355" s="36">
        <v>0.0</v>
      </c>
      <c r="BE355" s="37">
        <f t="shared" si="16"/>
        <v>0</v>
      </c>
      <c r="BF355" s="26">
        <v>0.0</v>
      </c>
      <c r="BG355" s="29" t="str">
        <f t="shared" si="1002"/>
        <v>Level 1</v>
      </c>
      <c r="BH355"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6">
      <c r="A356" s="28" t="s">
        <v>1056</v>
      </c>
      <c r="B356" s="28" t="str">
        <f t="shared" si="2"/>
        <v>VINUTHA S K</v>
      </c>
      <c r="C356" s="28" t="s">
        <v>1057</v>
      </c>
      <c r="D356" s="26" t="b">
        <v>1</v>
      </c>
      <c r="E356" s="29" t="b">
        <v>0</v>
      </c>
      <c r="F356" s="26" t="b">
        <v>1</v>
      </c>
      <c r="G356" s="26">
        <v>3.0</v>
      </c>
      <c r="H356" s="26">
        <v>8.0</v>
      </c>
      <c r="I356" s="26">
        <v>6.0</v>
      </c>
      <c r="J356" s="26">
        <v>7.0</v>
      </c>
      <c r="K356" s="26">
        <v>3.0</v>
      </c>
      <c r="L356" s="42">
        <f>SUM(H356:K356)</f>
        <v>24</v>
      </c>
      <c r="M356" s="42">
        <f>IFERROR(ROUND((H356/L356)*100, 0), 0)
</f>
        <v>33</v>
      </c>
      <c r="N356" s="42">
        <f>IFERROR(ROUND((I356/L356)*100, 0), 0)
</f>
        <v>25</v>
      </c>
      <c r="O356" s="42">
        <f>IFERROR(ROUND((J356/L356)*100, 0), 0)
</f>
        <v>29</v>
      </c>
      <c r="P356" s="42">
        <f>IFERROR(ROUND((J356/L356)*100, 0), 0)
</f>
        <v>29</v>
      </c>
      <c r="Q356" s="26" t="s">
        <v>85</v>
      </c>
      <c r="R356" s="50" t="s">
        <v>86</v>
      </c>
      <c r="S356" s="26" t="s">
        <v>133</v>
      </c>
      <c r="AG356" s="4"/>
      <c r="AH356" s="4"/>
      <c r="AI356" s="4"/>
      <c r="AJ356" s="4"/>
      <c r="AK356" s="4"/>
      <c r="AL356" s="4"/>
      <c r="AM356" s="4"/>
      <c r="AN356" s="4"/>
      <c r="AO356" s="26" t="s">
        <v>1058</v>
      </c>
      <c r="AP356" s="26">
        <v>1.0</v>
      </c>
      <c r="AQ356" s="26">
        <v>2.0</v>
      </c>
      <c r="AR356" s="26">
        <v>6.0</v>
      </c>
      <c r="AS356" s="26">
        <v>4.0</v>
      </c>
      <c r="AT356" s="26">
        <v>13.0</v>
      </c>
      <c r="AU356" s="26">
        <v>3.25</v>
      </c>
      <c r="AV356" s="31" t="str">
        <f t="shared" si="999"/>
        <v>L2 - GCC</v>
      </c>
      <c r="AW356" s="32" t="str">
        <f t="shared" si="14"/>
        <v>L2</v>
      </c>
      <c r="AX356" s="32" t="str">
        <f t="shared" si="15"/>
        <v>GCC</v>
      </c>
      <c r="AY356" s="26" t="str">
        <f t="shared" si="1000"/>
        <v>Roles in GCCs, GSIs or mid-tier product companies.</v>
      </c>
      <c r="AZ356" s="26" t="str">
        <f t="shared" si="1001"/>
        <v>Your solid understanding of algorithms and data structures fits roles like Backend Developer or Application Engineer.</v>
      </c>
      <c r="BA356" s="38">
        <v>0.0</v>
      </c>
      <c r="BB356" s="39">
        <v>0.0</v>
      </c>
      <c r="BC356" s="40">
        <v>0.0</v>
      </c>
      <c r="BD356" s="36">
        <v>0.0</v>
      </c>
      <c r="BE356" s="37">
        <f t="shared" si="16"/>
        <v>0</v>
      </c>
      <c r="BF356" s="26">
        <v>0.0</v>
      </c>
      <c r="BG356" s="29" t="str">
        <f t="shared" si="1002"/>
        <v>Level 1</v>
      </c>
      <c r="BH356"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7">
      <c r="A357" s="57" t="s">
        <v>1059</v>
      </c>
      <c r="B357" s="28" t="str">
        <f t="shared" si="2"/>
        <v>VYSHNAVI MANJUNATH S</v>
      </c>
      <c r="C357" s="58" t="s">
        <v>1060</v>
      </c>
      <c r="D357" s="29" t="b">
        <v>0</v>
      </c>
      <c r="E357" s="29" t="b">
        <v>0</v>
      </c>
      <c r="F357" s="26" t="b">
        <v>1</v>
      </c>
      <c r="AG357" s="4"/>
      <c r="AH357" s="4"/>
      <c r="AI357" s="4"/>
      <c r="AJ357" s="4"/>
      <c r="AK357" s="4"/>
      <c r="AL357" s="4"/>
      <c r="AM357" s="4"/>
      <c r="AN357" s="4"/>
      <c r="AO357" s="26" t="s">
        <v>1061</v>
      </c>
      <c r="AP357" s="26">
        <v>2.0</v>
      </c>
      <c r="AQ357" s="26">
        <v>2.0</v>
      </c>
      <c r="AR357" s="26">
        <v>1.0</v>
      </c>
      <c r="AS357" s="26">
        <v>3.0</v>
      </c>
      <c r="AT357" s="26">
        <v>8.0</v>
      </c>
      <c r="AU357" s="26">
        <v>2.0</v>
      </c>
      <c r="AV357" s="31" t="str">
        <f t="shared" si="999"/>
        <v>L3 - GSI</v>
      </c>
      <c r="AW357" s="32" t="str">
        <f t="shared" si="14"/>
        <v>L3</v>
      </c>
      <c r="AX357" s="32" t="str">
        <f t="shared" si="15"/>
        <v>GSI</v>
      </c>
      <c r="AY357" s="26" t="str">
        <f t="shared" si="1000"/>
        <v>Entry-level roles in service-based companies or startups.</v>
      </c>
      <c r="AZ357" s="26" t="str">
        <f t="shared" si="1001"/>
        <v>You currently fit roles such as Junior Developer, Support Engineer, or Test Engineer. Build on your fundamentals to grow into advanced positions.</v>
      </c>
      <c r="BA357" s="38">
        <v>0.0</v>
      </c>
      <c r="BB357" s="39">
        <v>0.0</v>
      </c>
      <c r="BC357" s="40">
        <v>0.0</v>
      </c>
      <c r="BD357" s="36">
        <v>0.0</v>
      </c>
      <c r="BE357" s="37">
        <f t="shared" si="16"/>
        <v>0</v>
      </c>
      <c r="BF357" s="26">
        <v>0.0</v>
      </c>
      <c r="BG357" s="29" t="str">
        <f t="shared" si="1002"/>
        <v>Level 1</v>
      </c>
      <c r="BH357"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8">
      <c r="A358" s="28" t="s">
        <v>1062</v>
      </c>
      <c r="B358" s="28" t="str">
        <f t="shared" si="2"/>
        <v>YASHWANTH BP</v>
      </c>
      <c r="C358" s="28" t="s">
        <v>1063</v>
      </c>
      <c r="D358" s="26" t="b">
        <v>1</v>
      </c>
      <c r="E358" s="29" t="b">
        <v>0</v>
      </c>
      <c r="F358" s="26" t="b">
        <v>1</v>
      </c>
      <c r="G358" s="26">
        <v>3.0</v>
      </c>
      <c r="H358" s="26">
        <v>2.0</v>
      </c>
      <c r="I358" s="26">
        <v>6.0</v>
      </c>
      <c r="J358" s="26">
        <v>7.0</v>
      </c>
      <c r="K358" s="26">
        <v>3.0</v>
      </c>
      <c r="L358" s="42">
        <f t="shared" ref="L358:L365" si="1005">SUM(H358:K358)</f>
        <v>18</v>
      </c>
      <c r="M358" s="42">
        <f t="shared" ref="M358:M365" si="1006">IFERROR(ROUND((H358/L358)*100, 0), 0)
</f>
        <v>11</v>
      </c>
      <c r="N358" s="42">
        <f t="shared" ref="N358:N365" si="1007">IFERROR(ROUND((I358/L358)*100, 0), 0)
</f>
        <v>33</v>
      </c>
      <c r="O358" s="42">
        <f t="shared" ref="O358:O365" si="1008">IFERROR(ROUND((J358/L358)*100, 0), 0)
</f>
        <v>39</v>
      </c>
      <c r="P358" s="42">
        <f t="shared" ref="P358:P365" si="1009">IFERROR(ROUND((J358/L358)*100, 0), 0)
</f>
        <v>39</v>
      </c>
      <c r="Q358" s="26" t="s">
        <v>81</v>
      </c>
      <c r="R358" s="50" t="s">
        <v>82</v>
      </c>
      <c r="S358" s="26" t="s">
        <v>133</v>
      </c>
      <c r="AG358" s="4"/>
      <c r="AH358" s="4"/>
      <c r="AI358" s="4"/>
      <c r="AJ358" s="4"/>
      <c r="AK358" s="4"/>
      <c r="AL358" s="4"/>
      <c r="AM358" s="4"/>
      <c r="AN358" s="4"/>
      <c r="AO358" s="26" t="s">
        <v>1064</v>
      </c>
      <c r="AP358" s="26">
        <v>0.0</v>
      </c>
      <c r="AQ358" s="26">
        <v>2.0</v>
      </c>
      <c r="AR358" s="26">
        <v>4.0</v>
      </c>
      <c r="AS358" s="26">
        <v>3.0</v>
      </c>
      <c r="AT358" s="26">
        <v>9.0</v>
      </c>
      <c r="AU358" s="26">
        <v>2.25</v>
      </c>
      <c r="AV358" s="31" t="str">
        <f t="shared" si="999"/>
        <v>L3 - GSI</v>
      </c>
      <c r="AW358" s="32" t="str">
        <f t="shared" si="14"/>
        <v>L3</v>
      </c>
      <c r="AX358" s="32" t="str">
        <f t="shared" si="15"/>
        <v>GSI</v>
      </c>
      <c r="AY358" s="26" t="str">
        <f t="shared" si="1000"/>
        <v>Entry-level roles in service-based companies or startups.</v>
      </c>
      <c r="AZ358" s="26" t="str">
        <f t="shared" si="1001"/>
        <v>You currently fit roles such as Junior Developer, Support Engineer, or Test Engineer. Build on your fundamentals to grow into advanced positions.</v>
      </c>
      <c r="BA358" s="38">
        <v>0.0</v>
      </c>
      <c r="BB358" s="39">
        <v>0.0</v>
      </c>
      <c r="BC358" s="40">
        <v>0.0</v>
      </c>
      <c r="BD358" s="36">
        <v>0.0</v>
      </c>
      <c r="BE358" s="37">
        <f t="shared" si="16"/>
        <v>0</v>
      </c>
      <c r="BF358" s="26">
        <v>0.0</v>
      </c>
      <c r="BG358" s="29" t="str">
        <f t="shared" si="1002"/>
        <v>Level 1</v>
      </c>
      <c r="BH358" s="29" t="str">
        <f t="shared" si="10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59">
      <c r="A359" s="28" t="s">
        <v>1065</v>
      </c>
      <c r="B359" s="28" t="str">
        <f t="shared" si="2"/>
        <v>HAMSAVENI P</v>
      </c>
      <c r="C359" s="28" t="s">
        <v>1066</v>
      </c>
      <c r="D359" s="26" t="b">
        <v>1</v>
      </c>
      <c r="E359" s="29" t="b">
        <v>0</v>
      </c>
      <c r="F359" s="29" t="b">
        <v>0</v>
      </c>
      <c r="G359" s="26">
        <v>5.0</v>
      </c>
      <c r="H359" s="26">
        <v>2.0</v>
      </c>
      <c r="I359" s="26">
        <v>6.0</v>
      </c>
      <c r="J359" s="26">
        <v>7.0</v>
      </c>
      <c r="K359" s="26">
        <v>3.0</v>
      </c>
      <c r="L359" s="42">
        <f t="shared" si="1005"/>
        <v>18</v>
      </c>
      <c r="M359" s="42">
        <f t="shared" si="1006"/>
        <v>11</v>
      </c>
      <c r="N359" s="42">
        <f t="shared" si="1007"/>
        <v>33</v>
      </c>
      <c r="O359" s="42">
        <f t="shared" si="1008"/>
        <v>39</v>
      </c>
      <c r="P359" s="42">
        <f t="shared" si="1009"/>
        <v>39</v>
      </c>
      <c r="Q359" s="26" t="s">
        <v>81</v>
      </c>
      <c r="R359" s="50" t="s">
        <v>82</v>
      </c>
      <c r="S359" s="26" t="s">
        <v>133</v>
      </c>
      <c r="AG359" s="4"/>
      <c r="AH359" s="4"/>
      <c r="AI359" s="4"/>
      <c r="AJ359" s="4"/>
      <c r="AK359" s="4"/>
      <c r="AL359" s="4"/>
      <c r="AM359" s="4"/>
      <c r="AN359" s="4"/>
      <c r="AV359" s="31"/>
      <c r="AW359" s="32" t="str">
        <f t="shared" si="14"/>
        <v>-</v>
      </c>
      <c r="AX359" s="32" t="str">
        <f t="shared" si="15"/>
        <v>-</v>
      </c>
      <c r="BA359" s="33"/>
      <c r="BB359" s="34"/>
      <c r="BC359" s="35"/>
      <c r="BD359" s="36">
        <v>0.0</v>
      </c>
      <c r="BE359" s="37">
        <f t="shared" si="16"/>
        <v>0</v>
      </c>
    </row>
    <row r="360">
      <c r="A360" s="27" t="s">
        <v>1067</v>
      </c>
      <c r="B360" s="28" t="str">
        <f t="shared" si="2"/>
        <v>KEERTHANA.K</v>
      </c>
      <c r="C360" s="27" t="s">
        <v>1068</v>
      </c>
      <c r="D360" s="29" t="b">
        <v>0</v>
      </c>
      <c r="E360" s="26" t="b">
        <v>1</v>
      </c>
      <c r="F360" s="26" t="b">
        <v>1</v>
      </c>
      <c r="G360" s="29">
        <v>1.0</v>
      </c>
      <c r="L360" s="42">
        <f t="shared" si="1005"/>
        <v>0</v>
      </c>
      <c r="M360" s="42">
        <f t="shared" si="1006"/>
        <v>0</v>
      </c>
      <c r="N360" s="42">
        <f t="shared" si="1007"/>
        <v>0</v>
      </c>
      <c r="O360" s="42">
        <f t="shared" si="1008"/>
        <v>0</v>
      </c>
      <c r="P360" s="42">
        <f t="shared" si="1009"/>
        <v>0</v>
      </c>
      <c r="S360" s="26" t="s">
        <v>133</v>
      </c>
      <c r="T360" s="26">
        <v>1.0</v>
      </c>
      <c r="U360" s="42">
        <v>6.0</v>
      </c>
      <c r="V360" s="42">
        <v>3.0</v>
      </c>
      <c r="W360" s="44">
        <v>2.0</v>
      </c>
      <c r="X360" s="44">
        <v>0.0</v>
      </c>
      <c r="Y360" s="44">
        <v>0.0</v>
      </c>
      <c r="Z360" s="44">
        <v>0.0</v>
      </c>
      <c r="AA360" s="44">
        <v>4.0</v>
      </c>
      <c r="AB360" s="44">
        <v>9.0</v>
      </c>
      <c r="AC360" s="30">
        <f t="shared" ref="AC360:AC368" si="1011">T360+U360+V360</f>
        <v>10</v>
      </c>
      <c r="AD360" s="30">
        <f t="shared" ref="AD360:AD368" si="1012">W360+X360+Y360</f>
        <v>2</v>
      </c>
      <c r="AE360" s="30">
        <f t="shared" ref="AE360:AE368" si="1013">Z360+AA360+AB360</f>
        <v>13</v>
      </c>
      <c r="AF360" s="44">
        <v>25.0</v>
      </c>
      <c r="AG360" s="4" t="str">
        <f t="shared" ref="AG360:AG368" si="1014">IF(AF360&lt;=8, "L1 - Below Average", IF(AF360&lt;=26, "L2 - Above Average", IF(AF360&lt;=50, "L3 - Exceptional", "Out of Range")))</f>
        <v>L2 - Above Average</v>
      </c>
      <c r="AH360" s="4" t="str">
        <f t="shared" ref="AH360:AH368" si="1015">IF((T360+U360+V360)&lt;=3, "L1 - Below Average", IF((T360+U360+V360)&lt;=11, "L2 - Above Average", IF((T360+U360+V360)&lt;=17, "L3 - Exceptional", "Out of Range")))</f>
        <v>L2 - Above Average</v>
      </c>
      <c r="AI360" s="4" t="str">
        <f t="shared" ref="AI360:AI368" si="1016">IF((W360+X360+Y360)&lt;=5, "L1 - Below Average", IF((W360+X360+Y360)&lt;=9, "L2 - Above Average", IF((W360+X360+Y360)&lt;=15, "L3 - Exceptional", "Out of Range")))</f>
        <v>L1 - Below Average</v>
      </c>
      <c r="AJ360" s="4" t="str">
        <f t="shared" ref="AJ360:AJ368" si="1017">IF((Z360+AA360+AB360)&lt;=4, "L1 - Below Average", IF((Z360+AA360+AB360)&lt;=6, "L2 - Above Average", IF((Z360+AA360+AB360)&lt;=18, "L3 - Exceptional", "Out of Range")))</f>
        <v>L3 - Exceptional</v>
      </c>
      <c r="AK360" s="4" t="str">
        <f t="shared" ref="AK360:AK368" si="1018">SWITCH(AH360,"L1 -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60" s="4" t="str">
        <f t="shared" ref="AL360:AM360" si="1010">SWITCH(AI360,"L1 -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0" s="4" t="str">
        <f t="shared" si="1010"/>
        <v>Excellent work! You have shown exceptional aptitude in quantitative reasoning, tackling problems with ease and accuracy. Keep up the great work, and challenge yourself further to stay ahead.</v>
      </c>
      <c r="AN360" s="4" t="str">
        <f t="shared" ref="AN360:AN368" si="1020">SWITCH(AG360,"L1 -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60" s="44" t="s">
        <v>1069</v>
      </c>
      <c r="AP360" s="44">
        <v>10.0</v>
      </c>
      <c r="AQ360" s="44">
        <v>10.0</v>
      </c>
      <c r="AR360" s="44">
        <v>10.0</v>
      </c>
      <c r="AS360" s="44">
        <v>3.0</v>
      </c>
      <c r="AT360" s="44">
        <v>33.0</v>
      </c>
      <c r="AU360" s="44">
        <v>8.25</v>
      </c>
      <c r="AV360" s="31" t="str">
        <f t="shared" ref="AV360:AV368" si="1021">IF(AU360&lt;=1, "L4 - Basics", IF(AU360&lt;=3, "L3 - GSI", IF(AU360&lt;=6, "L2 - GCC", "L1 - MAANG")))</f>
        <v>L1 - MAANG</v>
      </c>
      <c r="AW360" s="32" t="str">
        <f t="shared" si="14"/>
        <v>L1</v>
      </c>
      <c r="AX360" s="32" t="str">
        <f t="shared" si="15"/>
        <v>MAANG</v>
      </c>
      <c r="AY360" s="26" t="str">
        <f t="shared" ref="AY360:AY368" si="1022">SWITCH(AV360,"L1 -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60" s="26" t="str">
        <f t="shared" ref="AZ360:AZ368" si="1023">SWITCH(AV360,"L1 -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60" s="45">
        <v>0.0</v>
      </c>
      <c r="BB360" s="46">
        <v>0.0</v>
      </c>
      <c r="BC360" s="47">
        <v>0.0</v>
      </c>
      <c r="BD360" s="48">
        <v>0.0</v>
      </c>
      <c r="BE360" s="37">
        <f t="shared" si="16"/>
        <v>0</v>
      </c>
      <c r="BF360" s="44">
        <v>0.0</v>
      </c>
      <c r="BG360" s="29" t="str">
        <f t="shared" ref="BG360:BG365" si="1024">if(BF360&lt;=6,"Level 1", if(AR359&lt;=22,"Level 2",IF(AR359&lt;=43,"Level 3","Level 4")))</f>
        <v>Level 1</v>
      </c>
      <c r="BH360" s="29" t="str">
        <f t="shared" ref="BH360:BH368" si="1025">SWITCH(BG360,"Level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1">
      <c r="A361" s="27" t="s">
        <v>1070</v>
      </c>
      <c r="B361" s="28" t="str">
        <f t="shared" si="2"/>
        <v>PRAVEEN KUMAR R</v>
      </c>
      <c r="C361" s="27" t="s">
        <v>1071</v>
      </c>
      <c r="D361" s="29" t="b">
        <v>0</v>
      </c>
      <c r="E361" s="26" t="b">
        <v>1</v>
      </c>
      <c r="F361" s="26" t="b">
        <v>1</v>
      </c>
      <c r="G361" s="29">
        <v>2.0</v>
      </c>
      <c r="L361" s="42">
        <f t="shared" si="1005"/>
        <v>0</v>
      </c>
      <c r="M361" s="42">
        <f t="shared" si="1006"/>
        <v>0</v>
      </c>
      <c r="N361" s="42">
        <f t="shared" si="1007"/>
        <v>0</v>
      </c>
      <c r="O361" s="42">
        <f t="shared" si="1008"/>
        <v>0</v>
      </c>
      <c r="P361" s="42">
        <f t="shared" si="1009"/>
        <v>0</v>
      </c>
      <c r="S361" s="26" t="s">
        <v>133</v>
      </c>
      <c r="T361" s="26">
        <v>2.0</v>
      </c>
      <c r="U361" s="42">
        <v>4.0</v>
      </c>
      <c r="V361" s="42">
        <v>3.0</v>
      </c>
      <c r="W361" s="44">
        <v>2.0</v>
      </c>
      <c r="X361" s="44">
        <v>0.0</v>
      </c>
      <c r="Y361" s="44">
        <v>0.0</v>
      </c>
      <c r="Z361" s="44">
        <v>0.0</v>
      </c>
      <c r="AA361" s="44">
        <v>4.0</v>
      </c>
      <c r="AB361" s="44">
        <v>3.0</v>
      </c>
      <c r="AC361" s="30">
        <f t="shared" si="1011"/>
        <v>9</v>
      </c>
      <c r="AD361" s="30">
        <f t="shared" si="1012"/>
        <v>2</v>
      </c>
      <c r="AE361" s="30">
        <f t="shared" si="1013"/>
        <v>7</v>
      </c>
      <c r="AF361" s="44">
        <v>18.0</v>
      </c>
      <c r="AG361" s="4" t="str">
        <f t="shared" si="1014"/>
        <v>L2 - Above Average</v>
      </c>
      <c r="AH361" s="4" t="str">
        <f t="shared" si="1015"/>
        <v>L2 - Above Average</v>
      </c>
      <c r="AI361" s="4" t="str">
        <f t="shared" si="1016"/>
        <v>L1 - Below Average</v>
      </c>
      <c r="AJ361" s="4" t="str">
        <f t="shared" si="1017"/>
        <v>L3 - Exceptional</v>
      </c>
      <c r="AK361" s="4" t="str">
        <f t="shared" si="1018"/>
        <v>You’ve displayed strong verbal reasoning abilities, understanding complex texts and articulating ideas clearly. Continue to expand your vocabulary and comprehension to stay sharp.</v>
      </c>
      <c r="AL361" s="4" t="str">
        <f t="shared" ref="AL361:AM361" si="1019">SWITCH(AI361,"L1 -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1" s="4" t="str">
        <f t="shared" si="1019"/>
        <v>Excellent work! You have shown exceptional aptitude in quantitative reasoning, tackling problems with ease and accuracy. Keep up the great work, and challenge yourself further to stay ahead.</v>
      </c>
      <c r="AN361" s="4" t="str">
        <f t="shared" si="1020"/>
        <v>You have a strong foundation and are performing well across all categories. Keep up the great work and aim for continuous improvement to achieve even higher levels of performance.</v>
      </c>
      <c r="AO361" s="44" t="s">
        <v>1072</v>
      </c>
      <c r="AP361" s="44">
        <v>4.0</v>
      </c>
      <c r="AQ361" s="44">
        <v>2.0</v>
      </c>
      <c r="AR361" s="44">
        <v>0.0</v>
      </c>
      <c r="AS361" s="44">
        <v>7.0</v>
      </c>
      <c r="AT361" s="44">
        <v>13.0</v>
      </c>
      <c r="AU361" s="44">
        <v>3.25</v>
      </c>
      <c r="AV361" s="31" t="str">
        <f t="shared" si="1021"/>
        <v>L2 - GCC</v>
      </c>
      <c r="AW361" s="32" t="str">
        <f t="shared" si="14"/>
        <v>L2</v>
      </c>
      <c r="AX361" s="32" t="str">
        <f t="shared" si="15"/>
        <v>GCC</v>
      </c>
      <c r="AY361" s="26" t="str">
        <f t="shared" si="1022"/>
        <v>Roles in GCCs, GSIs or mid-tier product companies.</v>
      </c>
      <c r="AZ361" s="26" t="str">
        <f t="shared" si="1023"/>
        <v>Your solid understanding of algorithms and data structures fits roles like Backend Developer or Application Engineer.</v>
      </c>
      <c r="BA361" s="45">
        <v>0.0</v>
      </c>
      <c r="BB361" s="46">
        <v>0.0</v>
      </c>
      <c r="BC361" s="47">
        <v>0.0</v>
      </c>
      <c r="BD361" s="48">
        <v>0.0</v>
      </c>
      <c r="BE361" s="37">
        <f t="shared" si="16"/>
        <v>0</v>
      </c>
      <c r="BF361" s="44">
        <v>0.0</v>
      </c>
      <c r="BG361" s="29" t="str">
        <f t="shared" si="1024"/>
        <v>Level 1</v>
      </c>
      <c r="BH361"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2">
      <c r="A362" s="63" t="s">
        <v>1073</v>
      </c>
      <c r="B362" s="28" t="str">
        <f t="shared" si="2"/>
        <v>C G GAUTAM</v>
      </c>
      <c r="C362" s="64" t="s">
        <v>1074</v>
      </c>
      <c r="D362" s="29" t="b">
        <v>0</v>
      </c>
      <c r="E362" s="26" t="b">
        <v>1</v>
      </c>
      <c r="F362" s="26" t="b">
        <v>1</v>
      </c>
      <c r="G362" s="29">
        <v>3.0</v>
      </c>
      <c r="L362" s="42">
        <f t="shared" si="1005"/>
        <v>0</v>
      </c>
      <c r="M362" s="42">
        <f t="shared" si="1006"/>
        <v>0</v>
      </c>
      <c r="N362" s="42">
        <f t="shared" si="1007"/>
        <v>0</v>
      </c>
      <c r="O362" s="42">
        <f t="shared" si="1008"/>
        <v>0</v>
      </c>
      <c r="P362" s="42">
        <f t="shared" si="1009"/>
        <v>0</v>
      </c>
      <c r="S362" s="26" t="s">
        <v>1075</v>
      </c>
      <c r="T362" s="26">
        <v>3.0</v>
      </c>
      <c r="U362" s="42">
        <v>6.0</v>
      </c>
      <c r="V362" s="42">
        <v>6.0</v>
      </c>
      <c r="W362" s="44">
        <v>5.0</v>
      </c>
      <c r="X362" s="44">
        <v>2.0</v>
      </c>
      <c r="Y362" s="44">
        <v>4.0</v>
      </c>
      <c r="Z362" s="44">
        <v>0.0</v>
      </c>
      <c r="AA362" s="44">
        <v>2.0</v>
      </c>
      <c r="AB362" s="44">
        <v>6.0</v>
      </c>
      <c r="AC362" s="30">
        <f t="shared" si="1011"/>
        <v>15</v>
      </c>
      <c r="AD362" s="30">
        <f t="shared" si="1012"/>
        <v>11</v>
      </c>
      <c r="AE362" s="30">
        <f t="shared" si="1013"/>
        <v>8</v>
      </c>
      <c r="AF362" s="44">
        <v>22.0</v>
      </c>
      <c r="AG362" s="4" t="str">
        <f t="shared" si="1014"/>
        <v>L2 - Above Average</v>
      </c>
      <c r="AH362" s="4" t="str">
        <f t="shared" si="1015"/>
        <v>L3 - Exceptional</v>
      </c>
      <c r="AI362" s="4" t="str">
        <f t="shared" si="1016"/>
        <v>L3 - Exceptional</v>
      </c>
      <c r="AJ362" s="4" t="str">
        <f t="shared" si="1017"/>
        <v>L3 - Exceptional</v>
      </c>
      <c r="AK362" s="4" t="str">
        <f t="shared" si="1018"/>
        <v>Outstanding verbal skills! Your ability to understand, interpret, and express ideas through words is exceptional. Keep pushing the limits to master even more advanced language tasks.</v>
      </c>
      <c r="AL362" s="4" t="str">
        <f t="shared" ref="AL362:AM362" si="1026">SWITCH(AI362,"L1 -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62" s="4" t="str">
        <f t="shared" si="1026"/>
        <v>Excellent work! You have shown exceptional aptitude in quantitative reasoning, tackling problems with ease and accuracy. Keep up the great work, and challenge yourself further to stay ahead.</v>
      </c>
      <c r="AN362" s="4" t="str">
        <f t="shared" si="1020"/>
        <v>You have a strong foundation and are performing well across all categories. Keep up the great work and aim for continuous improvement to achieve even higher levels of performance.</v>
      </c>
      <c r="AO362" s="44" t="s">
        <v>1076</v>
      </c>
      <c r="AP362" s="44">
        <v>0.0</v>
      </c>
      <c r="AQ362" s="44">
        <v>0.0</v>
      </c>
      <c r="AR362" s="44">
        <v>3.0</v>
      </c>
      <c r="AS362" s="44">
        <v>3.0</v>
      </c>
      <c r="AT362" s="44">
        <v>6.0</v>
      </c>
      <c r="AU362" s="44">
        <v>1.5</v>
      </c>
      <c r="AV362" s="31" t="str">
        <f t="shared" si="1021"/>
        <v>L3 - GSI</v>
      </c>
      <c r="AW362" s="32" t="str">
        <f t="shared" si="14"/>
        <v>L3</v>
      </c>
      <c r="AX362" s="32" t="str">
        <f t="shared" si="15"/>
        <v>GSI</v>
      </c>
      <c r="AY362" s="26" t="str">
        <f t="shared" si="1022"/>
        <v>Entry-level roles in service-based companies or startups.</v>
      </c>
      <c r="AZ362" s="26" t="str">
        <f t="shared" si="1023"/>
        <v>You currently fit roles such as Junior Developer, Support Engineer, or Test Engineer. Build on your fundamentals to grow into advanced positions.</v>
      </c>
      <c r="BA362" s="45">
        <v>0.0</v>
      </c>
      <c r="BB362" s="46">
        <v>0.0</v>
      </c>
      <c r="BC362" s="47">
        <v>0.0</v>
      </c>
      <c r="BD362" s="48">
        <v>0.0</v>
      </c>
      <c r="BE362" s="37">
        <f t="shared" si="16"/>
        <v>0</v>
      </c>
      <c r="BF362" s="44">
        <v>0.0</v>
      </c>
      <c r="BG362" s="29" t="str">
        <f t="shared" si="1024"/>
        <v>Level 1</v>
      </c>
      <c r="BH362"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3">
      <c r="A363" s="27" t="s">
        <v>1077</v>
      </c>
      <c r="B363" s="28" t="str">
        <f t="shared" si="2"/>
        <v>LIKHITHA G T </v>
      </c>
      <c r="C363" s="41" t="s">
        <v>1078</v>
      </c>
      <c r="D363" s="29" t="b">
        <v>0</v>
      </c>
      <c r="E363" s="26" t="b">
        <v>1</v>
      </c>
      <c r="F363" s="26" t="b">
        <v>1</v>
      </c>
      <c r="G363" s="29">
        <v>1.0</v>
      </c>
      <c r="L363" s="42">
        <f t="shared" si="1005"/>
        <v>0</v>
      </c>
      <c r="M363" s="42">
        <f t="shared" si="1006"/>
        <v>0</v>
      </c>
      <c r="N363" s="42">
        <f t="shared" si="1007"/>
        <v>0</v>
      </c>
      <c r="O363" s="42">
        <f t="shared" si="1008"/>
        <v>0</v>
      </c>
      <c r="P363" s="42">
        <f t="shared" si="1009"/>
        <v>0</v>
      </c>
      <c r="S363" s="26" t="s">
        <v>1075</v>
      </c>
      <c r="T363" s="26">
        <v>1.0</v>
      </c>
      <c r="U363" s="42">
        <v>4.0</v>
      </c>
      <c r="V363" s="42">
        <v>5.0</v>
      </c>
      <c r="W363" s="44">
        <v>4.0</v>
      </c>
      <c r="X363" s="44">
        <v>0.0</v>
      </c>
      <c r="Y363" s="44">
        <v>0.0</v>
      </c>
      <c r="Z363" s="44">
        <v>0.0</v>
      </c>
      <c r="AA363" s="44">
        <v>6.0</v>
      </c>
      <c r="AB363" s="44">
        <v>3.0</v>
      </c>
      <c r="AC363" s="30">
        <f t="shared" si="1011"/>
        <v>10</v>
      </c>
      <c r="AD363" s="30">
        <f t="shared" si="1012"/>
        <v>4</v>
      </c>
      <c r="AE363" s="30">
        <f t="shared" si="1013"/>
        <v>9</v>
      </c>
      <c r="AF363" s="44">
        <v>20.0</v>
      </c>
      <c r="AG363" s="4" t="str">
        <f t="shared" si="1014"/>
        <v>L2 - Above Average</v>
      </c>
      <c r="AH363" s="4" t="str">
        <f t="shared" si="1015"/>
        <v>L2 - Above Average</v>
      </c>
      <c r="AI363" s="4" t="str">
        <f t="shared" si="1016"/>
        <v>L1 - Below Average</v>
      </c>
      <c r="AJ363" s="4" t="str">
        <f t="shared" si="1017"/>
        <v>L3 - Exceptional</v>
      </c>
      <c r="AK363" s="4" t="str">
        <f t="shared" si="1018"/>
        <v>You’ve displayed strong verbal reasoning abilities, understanding complex texts and articulating ideas clearly. Continue to expand your vocabulary and comprehension to stay sharp.</v>
      </c>
      <c r="AL363" s="4" t="str">
        <f t="shared" ref="AL363:AM363" si="1027">SWITCH(AI363,"L1 -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3" s="4" t="str">
        <f t="shared" si="1027"/>
        <v>Excellent work! You have shown exceptional aptitude in quantitative reasoning, tackling problems with ease and accuracy. Keep up the great work, and challenge yourself further to stay ahead.</v>
      </c>
      <c r="AN363" s="4" t="str">
        <f t="shared" si="1020"/>
        <v>You have a strong foundation and are performing well across all categories. Keep up the great work and aim for continuous improvement to achieve even higher levels of performance.</v>
      </c>
      <c r="AO363" s="44" t="s">
        <v>1079</v>
      </c>
      <c r="AP363" s="44">
        <v>4.0</v>
      </c>
      <c r="AQ363" s="44">
        <v>3.0</v>
      </c>
      <c r="AR363" s="44">
        <v>4.0</v>
      </c>
      <c r="AS363" s="44">
        <v>7.0</v>
      </c>
      <c r="AT363" s="44">
        <v>18.0</v>
      </c>
      <c r="AU363" s="44">
        <v>4.5</v>
      </c>
      <c r="AV363" s="31" t="str">
        <f t="shared" si="1021"/>
        <v>L2 - GCC</v>
      </c>
      <c r="AW363" s="32" t="str">
        <f t="shared" si="14"/>
        <v>L2</v>
      </c>
      <c r="AX363" s="32" t="str">
        <f t="shared" si="15"/>
        <v>GCC</v>
      </c>
      <c r="AY363" s="26" t="str">
        <f t="shared" si="1022"/>
        <v>Roles in GCCs, GSIs or mid-tier product companies.</v>
      </c>
      <c r="AZ363" s="26" t="str">
        <f t="shared" si="1023"/>
        <v>Your solid understanding of algorithms and data structures fits roles like Backend Developer or Application Engineer.</v>
      </c>
      <c r="BA363" s="45">
        <v>0.0</v>
      </c>
      <c r="BB363" s="46">
        <v>0.0</v>
      </c>
      <c r="BC363" s="47">
        <v>0.0</v>
      </c>
      <c r="BD363" s="48">
        <v>0.0</v>
      </c>
      <c r="BE363" s="37">
        <f t="shared" si="16"/>
        <v>0</v>
      </c>
      <c r="BF363" s="44">
        <v>0.0</v>
      </c>
      <c r="BG363" s="29" t="str">
        <f t="shared" si="1024"/>
        <v>Level 1</v>
      </c>
      <c r="BH363"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4">
      <c r="A364" s="27" t="s">
        <v>1080</v>
      </c>
      <c r="B364" s="28" t="str">
        <f t="shared" si="2"/>
        <v>MADHUSHREE B R </v>
      </c>
      <c r="C364" s="41" t="s">
        <v>1081</v>
      </c>
      <c r="D364" s="29" t="b">
        <v>0</v>
      </c>
      <c r="E364" s="26" t="b">
        <v>1</v>
      </c>
      <c r="F364" s="26" t="b">
        <v>1</v>
      </c>
      <c r="G364" s="29">
        <v>1.0</v>
      </c>
      <c r="L364" s="42">
        <f t="shared" si="1005"/>
        <v>0</v>
      </c>
      <c r="M364" s="42">
        <f t="shared" si="1006"/>
        <v>0</v>
      </c>
      <c r="N364" s="42">
        <f t="shared" si="1007"/>
        <v>0</v>
      </c>
      <c r="O364" s="42">
        <f t="shared" si="1008"/>
        <v>0</v>
      </c>
      <c r="P364" s="42">
        <f t="shared" si="1009"/>
        <v>0</v>
      </c>
      <c r="S364" s="26" t="s">
        <v>1075</v>
      </c>
      <c r="T364" s="26">
        <v>1.0</v>
      </c>
      <c r="U364" s="42">
        <v>0.0</v>
      </c>
      <c r="V364" s="42">
        <v>6.0</v>
      </c>
      <c r="W364" s="44">
        <v>4.0</v>
      </c>
      <c r="X364" s="44">
        <v>2.0</v>
      </c>
      <c r="Y364" s="44">
        <v>1.0</v>
      </c>
      <c r="Z364" s="44">
        <v>0.0</v>
      </c>
      <c r="AA364" s="44">
        <v>0.0</v>
      </c>
      <c r="AB364" s="44">
        <v>3.0</v>
      </c>
      <c r="AC364" s="30">
        <f t="shared" si="1011"/>
        <v>7</v>
      </c>
      <c r="AD364" s="30">
        <f t="shared" si="1012"/>
        <v>7</v>
      </c>
      <c r="AE364" s="30">
        <f t="shared" si="1013"/>
        <v>3</v>
      </c>
      <c r="AF364" s="44">
        <v>13.0</v>
      </c>
      <c r="AG364" s="4" t="str">
        <f t="shared" si="1014"/>
        <v>L2 - Above Average</v>
      </c>
      <c r="AH364" s="4" t="str">
        <f t="shared" si="1015"/>
        <v>L2 - Above Average</v>
      </c>
      <c r="AI364" s="4" t="str">
        <f t="shared" si="1016"/>
        <v>L2 - Above Average</v>
      </c>
      <c r="AJ364" s="4" t="str">
        <f t="shared" si="1017"/>
        <v>L1 - Below Average</v>
      </c>
      <c r="AK364" s="4" t="str">
        <f t="shared" si="1018"/>
        <v>You’ve displayed strong verbal reasoning abilities, understanding complex texts and articulating ideas clearly. Continue to expand your vocabulary and comprehension to stay sharp.</v>
      </c>
      <c r="AL364" s="4" t="str">
        <f t="shared" ref="AL364:AM364" si="1028">SWITCH(AI364,"L1 -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64" s="4" t="str">
        <f t="shared" si="1028"/>
        <v>Your performance indicates that there’s room for improvement in understanding and applying quantitative concepts. With more practice, you can strengthen your skills in this area.</v>
      </c>
      <c r="AN364" s="4" t="str">
        <f t="shared" si="1020"/>
        <v>You have a strong foundation and are performing well across all categories. Keep up the great work and aim for continuous improvement to achieve even higher levels of performance.</v>
      </c>
      <c r="AO364" s="44" t="s">
        <v>1082</v>
      </c>
      <c r="AP364" s="44">
        <v>5.0</v>
      </c>
      <c r="AQ364" s="44">
        <v>6.0</v>
      </c>
      <c r="AR364" s="44">
        <v>3.0</v>
      </c>
      <c r="AS364" s="44">
        <v>0.0</v>
      </c>
      <c r="AT364" s="44">
        <v>14.0</v>
      </c>
      <c r="AU364" s="44">
        <v>3.5</v>
      </c>
      <c r="AV364" s="31" t="str">
        <f t="shared" si="1021"/>
        <v>L2 - GCC</v>
      </c>
      <c r="AW364" s="32" t="str">
        <f t="shared" si="14"/>
        <v>L2</v>
      </c>
      <c r="AX364" s="32" t="str">
        <f t="shared" si="15"/>
        <v>GCC</v>
      </c>
      <c r="AY364" s="26" t="str">
        <f t="shared" si="1022"/>
        <v>Roles in GCCs, GSIs or mid-tier product companies.</v>
      </c>
      <c r="AZ364" s="26" t="str">
        <f t="shared" si="1023"/>
        <v>Your solid understanding of algorithms and data structures fits roles like Backend Developer or Application Engineer.</v>
      </c>
      <c r="BA364" s="45">
        <v>0.0</v>
      </c>
      <c r="BB364" s="46">
        <v>0.0</v>
      </c>
      <c r="BC364" s="47">
        <v>0.0</v>
      </c>
      <c r="BD364" s="48">
        <v>0.0</v>
      </c>
      <c r="BE364" s="37">
        <f t="shared" si="16"/>
        <v>0</v>
      </c>
      <c r="BF364" s="44">
        <v>0.0</v>
      </c>
      <c r="BG364" s="29" t="str">
        <f t="shared" si="1024"/>
        <v>Level 1</v>
      </c>
      <c r="BH364"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5">
      <c r="A365" s="27" t="s">
        <v>1083</v>
      </c>
      <c r="B365" s="28" t="str">
        <f t="shared" si="2"/>
        <v>MANASA R</v>
      </c>
      <c r="C365" s="41" t="s">
        <v>1084</v>
      </c>
      <c r="D365" s="29" t="b">
        <v>0</v>
      </c>
      <c r="E365" s="26" t="b">
        <v>1</v>
      </c>
      <c r="F365" s="26" t="b">
        <v>1</v>
      </c>
      <c r="G365" s="29">
        <v>1.0</v>
      </c>
      <c r="L365" s="42">
        <f t="shared" si="1005"/>
        <v>0</v>
      </c>
      <c r="M365" s="42">
        <f t="shared" si="1006"/>
        <v>0</v>
      </c>
      <c r="N365" s="42">
        <f t="shared" si="1007"/>
        <v>0</v>
      </c>
      <c r="O365" s="42">
        <f t="shared" si="1008"/>
        <v>0</v>
      </c>
      <c r="P365" s="42">
        <f t="shared" si="1009"/>
        <v>0</v>
      </c>
      <c r="S365" s="26" t="s">
        <v>1075</v>
      </c>
      <c r="T365" s="26">
        <v>1.0</v>
      </c>
      <c r="U365" s="42">
        <v>4.0</v>
      </c>
      <c r="V365" s="42">
        <v>8.0</v>
      </c>
      <c r="W365" s="44">
        <v>2.0</v>
      </c>
      <c r="X365" s="44">
        <v>2.0</v>
      </c>
      <c r="Y365" s="44">
        <v>1.0</v>
      </c>
      <c r="Z365" s="44">
        <v>0.0</v>
      </c>
      <c r="AA365" s="44">
        <v>0.0</v>
      </c>
      <c r="AB365" s="44">
        <v>0.0</v>
      </c>
      <c r="AC365" s="30">
        <f t="shared" si="1011"/>
        <v>13</v>
      </c>
      <c r="AD365" s="30">
        <f t="shared" si="1012"/>
        <v>5</v>
      </c>
      <c r="AE365" s="30">
        <f t="shared" si="1013"/>
        <v>0</v>
      </c>
      <c r="AF365" s="44">
        <v>5.0</v>
      </c>
      <c r="AG365" s="4" t="str">
        <f t="shared" si="1014"/>
        <v>L1 - Below Average</v>
      </c>
      <c r="AH365" s="4" t="str">
        <f t="shared" si="1015"/>
        <v>L3 - Exceptional</v>
      </c>
      <c r="AI365" s="4" t="str">
        <f t="shared" si="1016"/>
        <v>L1 - Below Average</v>
      </c>
      <c r="AJ365" s="4" t="str">
        <f t="shared" si="1017"/>
        <v>L1 - Below Average</v>
      </c>
      <c r="AK365" s="4" t="str">
        <f t="shared" si="1018"/>
        <v>Outstanding verbal skills! Your ability to understand, interpret, and express ideas through words is exceptional. Keep pushing the limits to master even more advanced language tasks.</v>
      </c>
      <c r="AL365" s="4" t="str">
        <f t="shared" ref="AL365:AM365" si="1029">SWITCH(AI365,"L1 -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5" s="4" t="str">
        <f t="shared" si="1029"/>
        <v>Your performance indicates that there’s room for improvement in understanding and applying quantitative concepts. With more practice, you can strengthen your skills in this area.</v>
      </c>
      <c r="AN365" s="4" t="str">
        <f t="shared" si="1020"/>
        <v>You’ve made a solid start, but there’s room for growth in all areas of aptitude. With continued effort and practice, you’ll see significant improvement. Stay focused and keep working on strengthening your skills.</v>
      </c>
      <c r="AO365" s="44" t="s">
        <v>1085</v>
      </c>
      <c r="AP365" s="44">
        <v>9.0</v>
      </c>
      <c r="AQ365" s="44">
        <v>10.0</v>
      </c>
      <c r="AR365" s="44">
        <v>9.0</v>
      </c>
      <c r="AS365" s="44">
        <v>8.0</v>
      </c>
      <c r="AT365" s="44">
        <v>36.0</v>
      </c>
      <c r="AU365" s="44">
        <v>9.0</v>
      </c>
      <c r="AV365" s="31" t="str">
        <f t="shared" si="1021"/>
        <v>L1 - MAANG</v>
      </c>
      <c r="AW365" s="32" t="str">
        <f t="shared" si="14"/>
        <v>L1</v>
      </c>
      <c r="AX365" s="32" t="str">
        <f t="shared" si="15"/>
        <v>MAANG</v>
      </c>
      <c r="AY365" s="26" t="str">
        <f t="shared" si="1022"/>
        <v>Top-tier companies like MAANG and high-performing teams in GCCs. </v>
      </c>
      <c r="AZ365" s="26" t="str">
        <f t="shared" si="1023"/>
        <v>Your advanced knowledge makes you ideal for roles like Software Engineer, Algorithm Developer, or Data Scientist in challenging, high-impact environments.</v>
      </c>
      <c r="BA365" s="45">
        <v>0.0</v>
      </c>
      <c r="BB365" s="46">
        <v>0.0</v>
      </c>
      <c r="BC365" s="47">
        <v>0.0</v>
      </c>
      <c r="BD365" s="48">
        <v>0.0</v>
      </c>
      <c r="BE365" s="37">
        <f t="shared" si="16"/>
        <v>0</v>
      </c>
      <c r="BF365" s="44">
        <v>0.0</v>
      </c>
      <c r="BG365" s="29" t="str">
        <f t="shared" si="1024"/>
        <v>Level 1</v>
      </c>
      <c r="BH365"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6">
      <c r="A366" s="27" t="s">
        <v>1086</v>
      </c>
      <c r="B366" s="28" t="str">
        <f t="shared" si="2"/>
        <v>AKASH S</v>
      </c>
      <c r="C366" s="41" t="s">
        <v>1087</v>
      </c>
      <c r="D366" s="29" t="b">
        <v>0</v>
      </c>
      <c r="E366" s="26" t="b">
        <v>1</v>
      </c>
      <c r="F366" s="26" t="b">
        <v>1</v>
      </c>
      <c r="S366" s="26" t="s">
        <v>221</v>
      </c>
      <c r="T366" s="26">
        <v>1.0</v>
      </c>
      <c r="U366" s="42">
        <v>4.0</v>
      </c>
      <c r="V366" s="42">
        <v>8.0</v>
      </c>
      <c r="W366" s="44">
        <v>4.0</v>
      </c>
      <c r="X366" s="44">
        <v>0.0</v>
      </c>
      <c r="Y366" s="44">
        <v>0.0</v>
      </c>
      <c r="Z366" s="44">
        <v>0.0</v>
      </c>
      <c r="AA366" s="44">
        <v>2.0</v>
      </c>
      <c r="AB366" s="44">
        <v>3.0</v>
      </c>
      <c r="AC366" s="30">
        <f t="shared" si="1011"/>
        <v>13</v>
      </c>
      <c r="AD366" s="30">
        <f t="shared" si="1012"/>
        <v>4</v>
      </c>
      <c r="AE366" s="30">
        <f t="shared" si="1013"/>
        <v>5</v>
      </c>
      <c r="AF366" s="44">
        <v>12.0</v>
      </c>
      <c r="AG366" s="4" t="str">
        <f t="shared" si="1014"/>
        <v>L2 - Above Average</v>
      </c>
      <c r="AH366" s="4" t="str">
        <f t="shared" si="1015"/>
        <v>L3 - Exceptional</v>
      </c>
      <c r="AI366" s="4" t="str">
        <f t="shared" si="1016"/>
        <v>L1 - Below Average</v>
      </c>
      <c r="AJ366" s="4" t="str">
        <f t="shared" si="1017"/>
        <v>L2 - Above Average</v>
      </c>
      <c r="AK366" s="4" t="str">
        <f t="shared" si="1018"/>
        <v>Outstanding verbal skills! Your ability to understand, interpret, and express ideas through words is exceptional. Keep pushing the limits to master even more advanced language tasks.</v>
      </c>
      <c r="AL366" s="4" t="str">
        <f t="shared" ref="AL366:AM366" si="1030">SWITCH(AI366,"L1 -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6" s="4" t="str">
        <f t="shared" si="1030"/>
        <v>You’ve demonstrated a solid grasp of quantitative reasoning and problem-solving. Keep refining your skills for even greater efficiency and speed in tackling complex problems.</v>
      </c>
      <c r="AN366" s="4" t="str">
        <f t="shared" si="1020"/>
        <v>You have a strong foundation and are performing well across all categories. Keep up the great work and aim for continuous improvement to achieve even higher levels of performance.</v>
      </c>
      <c r="AO366" s="44" t="s">
        <v>1088</v>
      </c>
      <c r="AP366" s="44">
        <v>6.0</v>
      </c>
      <c r="AQ366" s="44">
        <v>3.0</v>
      </c>
      <c r="AR366" s="44">
        <v>3.0</v>
      </c>
      <c r="AS366" s="44">
        <v>3.0</v>
      </c>
      <c r="AT366" s="44">
        <v>15.0</v>
      </c>
      <c r="AU366" s="44">
        <v>3.75</v>
      </c>
      <c r="AV366" s="31" t="str">
        <f t="shared" si="1021"/>
        <v>L2 - GCC</v>
      </c>
      <c r="AW366" s="32" t="str">
        <f t="shared" si="14"/>
        <v>L2</v>
      </c>
      <c r="AX366" s="32" t="str">
        <f t="shared" si="15"/>
        <v>GCC</v>
      </c>
      <c r="AY366" s="26" t="str">
        <f t="shared" si="1022"/>
        <v>Roles in GCCs, GSIs or mid-tier product companies.</v>
      </c>
      <c r="AZ366" s="26" t="str">
        <f t="shared" si="1023"/>
        <v>Your solid understanding of algorithms and data structures fits roles like Backend Developer or Application Engineer.</v>
      </c>
      <c r="BA366" s="45">
        <v>0.0</v>
      </c>
      <c r="BB366" s="46">
        <v>0.0</v>
      </c>
      <c r="BC366" s="47">
        <v>0.0</v>
      </c>
      <c r="BD366" s="48">
        <v>0.0</v>
      </c>
      <c r="BE366" s="37">
        <f t="shared" si="16"/>
        <v>0</v>
      </c>
      <c r="BF366" s="44">
        <v>0.0</v>
      </c>
      <c r="BG366" s="29" t="str">
        <f>if(BF366&lt;=6,"Level 1", if(#REF!&lt;=22,"Level 2",IF(#REF!&lt;=43,"Level 3","Level 4")))</f>
        <v>Level 1</v>
      </c>
      <c r="BH366"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7">
      <c r="A367" s="57" t="s">
        <v>1089</v>
      </c>
      <c r="B367" s="28" t="str">
        <f t="shared" si="2"/>
        <v>ANKITHA KAVYA</v>
      </c>
      <c r="C367" s="58" t="s">
        <v>1090</v>
      </c>
      <c r="D367" s="29" t="b">
        <v>0</v>
      </c>
      <c r="E367" s="26" t="b">
        <v>1</v>
      </c>
      <c r="F367" s="26" t="b">
        <v>1</v>
      </c>
      <c r="S367" s="26" t="s">
        <v>221</v>
      </c>
      <c r="T367" s="26">
        <v>2.0</v>
      </c>
      <c r="U367" s="26">
        <v>0.0</v>
      </c>
      <c r="V367" s="26">
        <v>6.0</v>
      </c>
      <c r="W367" s="26">
        <v>2.0</v>
      </c>
      <c r="X367" s="26">
        <v>0.0</v>
      </c>
      <c r="Y367" s="26">
        <v>0.0</v>
      </c>
      <c r="Z367" s="26">
        <v>0.0</v>
      </c>
      <c r="AA367" s="26">
        <v>4.0</v>
      </c>
      <c r="AB367" s="26">
        <v>0.0</v>
      </c>
      <c r="AC367" s="30">
        <f t="shared" si="1011"/>
        <v>8</v>
      </c>
      <c r="AD367" s="30">
        <f t="shared" si="1012"/>
        <v>2</v>
      </c>
      <c r="AE367" s="30">
        <f t="shared" si="1013"/>
        <v>4</v>
      </c>
      <c r="AF367" s="26">
        <v>14.0</v>
      </c>
      <c r="AG367" s="4" t="str">
        <f t="shared" si="1014"/>
        <v>L2 - Above Average</v>
      </c>
      <c r="AH367" s="4" t="str">
        <f t="shared" si="1015"/>
        <v>L2 - Above Average</v>
      </c>
      <c r="AI367" s="4" t="str">
        <f t="shared" si="1016"/>
        <v>L1 - Below Average</v>
      </c>
      <c r="AJ367" s="4" t="str">
        <f t="shared" si="1017"/>
        <v>L1 - Below Average</v>
      </c>
      <c r="AK367" s="4" t="str">
        <f t="shared" si="1018"/>
        <v>You’ve displayed strong verbal reasoning abilities, understanding complex texts and articulating ideas clearly. Continue to expand your vocabulary and comprehension to stay sharp.</v>
      </c>
      <c r="AL367" s="4" t="str">
        <f t="shared" ref="AL367:AM367" si="1031">SWITCH(AI367,"L1 -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67" s="4" t="str">
        <f t="shared" si="1031"/>
        <v>Your performance indicates that there’s room for improvement in understanding and applying quantitative concepts. With more practice, you can strengthen your skills in this area.</v>
      </c>
      <c r="AN367" s="4" t="str">
        <f t="shared" si="1020"/>
        <v>You have a strong foundation and are performing well across all categories. Keep up the great work and aim for continuous improvement to achieve even higher levels of performance.</v>
      </c>
      <c r="AO367" s="26" t="s">
        <v>1091</v>
      </c>
      <c r="AP367" s="26">
        <v>6.0</v>
      </c>
      <c r="AQ367" s="26">
        <v>0.0</v>
      </c>
      <c r="AR367" s="26">
        <v>2.0</v>
      </c>
      <c r="AS367" s="26">
        <v>3.0</v>
      </c>
      <c r="AT367" s="26">
        <v>11.0</v>
      </c>
      <c r="AU367" s="26">
        <v>2.75</v>
      </c>
      <c r="AV367" s="31" t="str">
        <f t="shared" si="1021"/>
        <v>L3 - GSI</v>
      </c>
      <c r="AW367" s="32" t="str">
        <f t="shared" si="14"/>
        <v>L3</v>
      </c>
      <c r="AX367" s="32" t="str">
        <f t="shared" si="15"/>
        <v>GSI</v>
      </c>
      <c r="AY367" s="26" t="str">
        <f t="shared" si="1022"/>
        <v>Entry-level roles in service-based companies or startups.</v>
      </c>
      <c r="AZ367" s="26" t="str">
        <f t="shared" si="1023"/>
        <v>You currently fit roles such as Junior Developer, Support Engineer, or Test Engineer. Build on your fundamentals to grow into advanced positions.</v>
      </c>
      <c r="BA367" s="38">
        <v>0.0</v>
      </c>
      <c r="BB367" s="39">
        <v>0.0</v>
      </c>
      <c r="BC367" s="40">
        <v>0.0</v>
      </c>
      <c r="BD367" s="36">
        <v>0.0</v>
      </c>
      <c r="BE367" s="37">
        <f t="shared" si="16"/>
        <v>0</v>
      </c>
      <c r="BF367" s="26">
        <v>0.0</v>
      </c>
      <c r="BG367" s="29" t="str">
        <f t="shared" ref="BG367:BG368" si="1033">if(BF367&lt;=6,"Level 1", if(AR366&lt;=22,"Level 2",IF(AR366&lt;=43,"Level 3","Level 4")))</f>
        <v>Level 1</v>
      </c>
      <c r="BH367"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8">
      <c r="A368" s="27" t="s">
        <v>1092</v>
      </c>
      <c r="B368" s="28" t="str">
        <f t="shared" si="2"/>
        <v>ANUSHA M K </v>
      </c>
      <c r="C368" s="41" t="s">
        <v>1093</v>
      </c>
      <c r="D368" s="29" t="b">
        <v>0</v>
      </c>
      <c r="E368" s="26" t="b">
        <v>1</v>
      </c>
      <c r="F368" s="26" t="b">
        <v>1</v>
      </c>
      <c r="S368" s="26" t="s">
        <v>221</v>
      </c>
      <c r="T368" s="26">
        <v>3.0</v>
      </c>
      <c r="U368" s="42">
        <v>4.0</v>
      </c>
      <c r="V368" s="42">
        <v>6.0</v>
      </c>
      <c r="W368" s="44">
        <v>4.0</v>
      </c>
      <c r="X368" s="44">
        <v>2.0</v>
      </c>
      <c r="Y368" s="44">
        <v>4.0</v>
      </c>
      <c r="Z368" s="44">
        <v>0.0</v>
      </c>
      <c r="AA368" s="44">
        <v>2.0</v>
      </c>
      <c r="AB368" s="44">
        <v>6.0</v>
      </c>
      <c r="AC368" s="30">
        <f t="shared" si="1011"/>
        <v>13</v>
      </c>
      <c r="AD368" s="30">
        <f t="shared" si="1012"/>
        <v>10</v>
      </c>
      <c r="AE368" s="30">
        <f t="shared" si="1013"/>
        <v>8</v>
      </c>
      <c r="AF368" s="44">
        <v>24.0</v>
      </c>
      <c r="AG368" s="4" t="str">
        <f t="shared" si="1014"/>
        <v>L2 - Above Average</v>
      </c>
      <c r="AH368" s="4" t="str">
        <f t="shared" si="1015"/>
        <v>L3 - Exceptional</v>
      </c>
      <c r="AI368" s="4" t="str">
        <f t="shared" si="1016"/>
        <v>L3 - Exceptional</v>
      </c>
      <c r="AJ368" s="4" t="str">
        <f t="shared" si="1017"/>
        <v>L3 - Exceptional</v>
      </c>
      <c r="AK368" s="4" t="str">
        <f t="shared" si="1018"/>
        <v>Outstanding verbal skills! Your ability to understand, interpret, and express ideas through words is exceptional. Keep pushing the limits to master even more advanced language tasks.</v>
      </c>
      <c r="AL368" s="4" t="str">
        <f t="shared" ref="AL368:AM368" si="1032">SWITCH(AI368,"L1 -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68" s="4" t="str">
        <f t="shared" si="1032"/>
        <v>Excellent work! You have shown exceptional aptitude in quantitative reasoning, tackling problems with ease and accuracy. Keep up the great work, and challenge yourself further to stay ahead.</v>
      </c>
      <c r="AN368" s="4" t="str">
        <f t="shared" si="1020"/>
        <v>You have a strong foundation and are performing well across all categories. Keep up the great work and aim for continuous improvement to achieve even higher levels of performance.</v>
      </c>
      <c r="AO368" s="44" t="s">
        <v>1094</v>
      </c>
      <c r="AP368" s="44">
        <v>0.0</v>
      </c>
      <c r="AQ368" s="44">
        <v>1.0</v>
      </c>
      <c r="AR368" s="44">
        <v>1.0</v>
      </c>
      <c r="AS368" s="44">
        <v>0.0</v>
      </c>
      <c r="AT368" s="44">
        <v>2.0</v>
      </c>
      <c r="AU368" s="44">
        <v>0.5</v>
      </c>
      <c r="AV368" s="31" t="str">
        <f t="shared" si="1021"/>
        <v>L4 - Basics</v>
      </c>
      <c r="AW368" s="32" t="str">
        <f t="shared" si="14"/>
        <v>L4</v>
      </c>
      <c r="AX368" s="32" t="str">
        <f t="shared" si="15"/>
        <v>BASIC</v>
      </c>
      <c r="AY368" s="26" t="str">
        <f t="shared" si="1022"/>
        <v>Technical support, manual testing, or internships.</v>
      </c>
      <c r="AZ368" s="26" t="str">
        <f t="shared" si="1023"/>
        <v>Focus on improving syntax, debugging, and algorithms to advance your career.</v>
      </c>
      <c r="BA368" s="45">
        <v>0.0</v>
      </c>
      <c r="BB368" s="46">
        <v>0.0</v>
      </c>
      <c r="BC368" s="47">
        <v>0.0</v>
      </c>
      <c r="BD368" s="48">
        <v>0.0</v>
      </c>
      <c r="BE368" s="37">
        <f t="shared" si="16"/>
        <v>0</v>
      </c>
      <c r="BF368" s="44">
        <v>0.0</v>
      </c>
      <c r="BG368" s="29" t="str">
        <f t="shared" si="1033"/>
        <v>Level 1</v>
      </c>
      <c r="BH368" s="29" t="str">
        <f t="shared" si="102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9">
      <c r="A369" s="28" t="s">
        <v>1095</v>
      </c>
      <c r="B369" s="28" t="str">
        <f t="shared" si="2"/>
        <v>AYUSH KUMAR</v>
      </c>
      <c r="C369" s="28" t="s">
        <v>1096</v>
      </c>
      <c r="D369" s="26" t="b">
        <v>1</v>
      </c>
      <c r="E369" s="29" t="b">
        <v>0</v>
      </c>
      <c r="F369" s="29" t="b">
        <v>0</v>
      </c>
      <c r="G369" s="26">
        <v>3.0</v>
      </c>
      <c r="H369" s="26">
        <v>8.0</v>
      </c>
      <c r="I369" s="26">
        <v>6.0</v>
      </c>
      <c r="J369" s="26">
        <v>7.0</v>
      </c>
      <c r="K369" s="26">
        <v>3.0</v>
      </c>
      <c r="L369" s="42">
        <f>SUM(H369:K369)</f>
        <v>24</v>
      </c>
      <c r="M369" s="42">
        <f>IFERROR(ROUND((H369/L369)*100, 0), 0)
</f>
        <v>33</v>
      </c>
      <c r="N369" s="42">
        <f>IFERROR(ROUND((I369/L369)*100, 0), 0)
</f>
        <v>25</v>
      </c>
      <c r="O369" s="42">
        <f>IFERROR(ROUND((J369/L369)*100, 0), 0)
</f>
        <v>29</v>
      </c>
      <c r="P369" s="42">
        <f>IFERROR(ROUND((J369/L369)*100, 0), 0)
</f>
        <v>29</v>
      </c>
      <c r="Q369" s="26" t="s">
        <v>85</v>
      </c>
      <c r="R369" s="50" t="s">
        <v>86</v>
      </c>
      <c r="S369" s="26" t="s">
        <v>221</v>
      </c>
      <c r="AG369" s="4"/>
      <c r="AH369" s="4"/>
      <c r="AI369" s="4"/>
      <c r="AJ369" s="4"/>
      <c r="AK369" s="4"/>
      <c r="AL369" s="4"/>
      <c r="AM369" s="4"/>
      <c r="AN369" s="4"/>
      <c r="AV369" s="31"/>
      <c r="AW369" s="32" t="str">
        <f t="shared" si="14"/>
        <v>-</v>
      </c>
      <c r="AX369" s="32" t="str">
        <f t="shared" si="15"/>
        <v>-</v>
      </c>
      <c r="BA369" s="33"/>
      <c r="BB369" s="34"/>
      <c r="BC369" s="35"/>
      <c r="BD369" s="36">
        <v>0.0</v>
      </c>
      <c r="BE369" s="37">
        <f t="shared" si="16"/>
        <v>0</v>
      </c>
    </row>
    <row r="370">
      <c r="A370" s="27" t="s">
        <v>1097</v>
      </c>
      <c r="B370" s="28" t="str">
        <f t="shared" si="2"/>
        <v>BALARAJ GURIKAR </v>
      </c>
      <c r="C370" s="41" t="s">
        <v>1098</v>
      </c>
      <c r="D370" s="29" t="b">
        <v>0</v>
      </c>
      <c r="E370" s="26" t="b">
        <v>1</v>
      </c>
      <c r="F370" s="29" t="b">
        <v>0</v>
      </c>
      <c r="S370" s="26" t="s">
        <v>221</v>
      </c>
      <c r="T370" s="26">
        <v>1.0</v>
      </c>
      <c r="U370" s="42">
        <v>4.0</v>
      </c>
      <c r="V370" s="42">
        <v>3.0</v>
      </c>
      <c r="W370" s="44">
        <v>2.0</v>
      </c>
      <c r="X370" s="44">
        <v>0.0</v>
      </c>
      <c r="Y370" s="44">
        <v>0.0</v>
      </c>
      <c r="Z370" s="44">
        <v>0.0</v>
      </c>
      <c r="AA370" s="44">
        <v>2.0</v>
      </c>
      <c r="AB370" s="44">
        <v>3.0</v>
      </c>
      <c r="AC370" s="30">
        <f t="shared" ref="AC370:AC372" si="1035">T370+U370+V370</f>
        <v>8</v>
      </c>
      <c r="AD370" s="30">
        <f t="shared" ref="AD370:AD372" si="1036">W370+X370+Y370</f>
        <v>2</v>
      </c>
      <c r="AE370" s="30">
        <f t="shared" ref="AE370:AE372" si="1037">Z370+AA370+AB370</f>
        <v>5</v>
      </c>
      <c r="AF370" s="44">
        <v>9.0</v>
      </c>
      <c r="AG370" s="4" t="str">
        <f t="shared" ref="AG370:AG372" si="1038">IF(AF370&lt;=8, "L1 - Below Average", IF(AF370&lt;=26, "L2 - Above Average", IF(AF370&lt;=50, "L3 - Exceptional", "Out of Range")))</f>
        <v>L2 - Above Average</v>
      </c>
      <c r="AH370" s="4" t="str">
        <f t="shared" ref="AH370:AH372" si="1039">IF((T370+U370+V370)&lt;=3, "L1 - Below Average", IF((T370+U370+V370)&lt;=11, "L2 - Above Average", IF((T370+U370+V370)&lt;=17, "L3 - Exceptional", "Out of Range")))</f>
        <v>L2 - Above Average</v>
      </c>
      <c r="AI370" s="4" t="str">
        <f t="shared" ref="AI370:AI372" si="1040">IF((W370+X370+Y370)&lt;=5, "L1 - Below Average", IF((W370+X370+Y370)&lt;=9, "L2 - Above Average", IF((W370+X370+Y370)&lt;=15, "L3 - Exceptional", "Out of Range")))</f>
        <v>L1 - Below Average</v>
      </c>
      <c r="AJ370" s="4" t="str">
        <f t="shared" ref="AJ370:AJ372" si="1041">IF((Z370+AA370+AB370)&lt;=4, "L1 - Below Average", IF((Z370+AA370+AB370)&lt;=6, "L2 - Above Average", IF((Z370+AA370+AB370)&lt;=18, "L3 - Exceptional", "Out of Range")))</f>
        <v>L2 - Above Average</v>
      </c>
      <c r="AK370" s="4" t="str">
        <f t="shared" ref="AK370:AK372" si="1042">SWITCH(AH370,"L1 -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70" s="4" t="str">
        <f t="shared" ref="AL370:AM370" si="1034">SWITCH(AI370,"L1 -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70" s="4" t="str">
        <f t="shared" si="1034"/>
        <v>You’ve demonstrated a solid grasp of quantitative reasoning and problem-solving. Keep refining your skills for even greater efficiency and speed in tackling complex problems.</v>
      </c>
      <c r="AN370" s="4" t="str">
        <f t="shared" ref="AN370:AN372" si="1044">SWITCH(AG370,"L1 -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70" s="4"/>
      <c r="AP370" s="4"/>
      <c r="AQ370" s="4"/>
      <c r="AR370" s="4"/>
      <c r="AS370" s="4"/>
      <c r="AT370" s="4"/>
      <c r="AU370" s="4"/>
      <c r="AV370" s="59"/>
      <c r="AW370" s="32" t="str">
        <f t="shared" si="14"/>
        <v>-</v>
      </c>
      <c r="AX370" s="32" t="str">
        <f t="shared" si="15"/>
        <v>-</v>
      </c>
      <c r="AY370" s="4"/>
      <c r="AZ370" s="4"/>
      <c r="BA370" s="60"/>
      <c r="BB370" s="61"/>
      <c r="BC370" s="62"/>
      <c r="BD370" s="48">
        <v>0.0</v>
      </c>
      <c r="BE370" s="37">
        <f t="shared" si="16"/>
        <v>0</v>
      </c>
      <c r="BF370" s="4"/>
      <c r="BG370" s="4"/>
      <c r="BH370" s="4"/>
    </row>
    <row r="371">
      <c r="A371" s="27" t="s">
        <v>1099</v>
      </c>
      <c r="B371" s="28" t="str">
        <f t="shared" si="2"/>
        <v>BASAVARAJ NANDIGATTI</v>
      </c>
      <c r="C371" s="41" t="s">
        <v>1100</v>
      </c>
      <c r="D371" s="29" t="b">
        <v>0</v>
      </c>
      <c r="E371" s="26" t="b">
        <v>1</v>
      </c>
      <c r="F371" s="26" t="b">
        <v>1</v>
      </c>
      <c r="S371" s="26" t="s">
        <v>221</v>
      </c>
      <c r="T371" s="26">
        <v>3.0</v>
      </c>
      <c r="U371" s="42">
        <v>6.0</v>
      </c>
      <c r="V371" s="42">
        <v>6.0</v>
      </c>
      <c r="W371" s="44">
        <v>5.0</v>
      </c>
      <c r="X371" s="44">
        <v>0.0</v>
      </c>
      <c r="Y371" s="44">
        <v>0.0</v>
      </c>
      <c r="Z371" s="44">
        <v>0.0</v>
      </c>
      <c r="AA371" s="44">
        <v>2.0</v>
      </c>
      <c r="AB371" s="44">
        <v>3.0</v>
      </c>
      <c r="AC371" s="30">
        <f t="shared" si="1035"/>
        <v>15</v>
      </c>
      <c r="AD371" s="30">
        <f t="shared" si="1036"/>
        <v>5</v>
      </c>
      <c r="AE371" s="30">
        <f t="shared" si="1037"/>
        <v>5</v>
      </c>
      <c r="AF371" s="44">
        <v>12.0</v>
      </c>
      <c r="AG371" s="4" t="str">
        <f t="shared" si="1038"/>
        <v>L2 - Above Average</v>
      </c>
      <c r="AH371" s="4" t="str">
        <f t="shared" si="1039"/>
        <v>L3 - Exceptional</v>
      </c>
      <c r="AI371" s="4" t="str">
        <f t="shared" si="1040"/>
        <v>L1 - Below Average</v>
      </c>
      <c r="AJ371" s="4" t="str">
        <f t="shared" si="1041"/>
        <v>L2 - Above Average</v>
      </c>
      <c r="AK371" s="4" t="str">
        <f t="shared" si="1042"/>
        <v>Outstanding verbal skills! Your ability to understand, interpret, and express ideas through words is exceptional. Keep pushing the limits to master even more advanced language tasks.</v>
      </c>
      <c r="AL371" s="4" t="str">
        <f t="shared" ref="AL371:AM371" si="1043">SWITCH(AI371,"L1 -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71" s="4" t="str">
        <f t="shared" si="1043"/>
        <v>You’ve demonstrated a solid grasp of quantitative reasoning and problem-solving. Keep refining your skills for even greater efficiency and speed in tackling complex problems.</v>
      </c>
      <c r="AN371" s="4" t="str">
        <f t="shared" si="1044"/>
        <v>You have a strong foundation and are performing well across all categories. Keep up the great work and aim for continuous improvement to achieve even higher levels of performance.</v>
      </c>
      <c r="AO371" s="44" t="s">
        <v>1101</v>
      </c>
      <c r="AP371" s="44">
        <v>3.0</v>
      </c>
      <c r="AQ371" s="44">
        <v>7.0</v>
      </c>
      <c r="AR371" s="44">
        <v>4.0</v>
      </c>
      <c r="AS371" s="44">
        <v>8.0</v>
      </c>
      <c r="AT371" s="44">
        <v>22.0</v>
      </c>
      <c r="AU371" s="44">
        <v>5.5</v>
      </c>
      <c r="AV371" s="31" t="str">
        <f t="shared" ref="AV371:AV372" si="1046">IF(AU371&lt;=1, "L4 - Basics", IF(AU371&lt;=3, "L3 - GSI", IF(AU371&lt;=6, "L2 - GCC", "L1 - MAANG")))</f>
        <v>L2 - GCC</v>
      </c>
      <c r="AW371" s="32" t="str">
        <f t="shared" si="14"/>
        <v>L2</v>
      </c>
      <c r="AX371" s="32" t="str">
        <f t="shared" si="15"/>
        <v>GCC</v>
      </c>
      <c r="AY371" s="26" t="str">
        <f t="shared" ref="AY371:AY372" si="1047">SWITCH(AV371,"L1 -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71" s="26" t="str">
        <f t="shared" ref="AZ371:AZ372" si="1048">SWITCH(AV371,"L1 -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71" s="45">
        <v>0.0</v>
      </c>
      <c r="BB371" s="46">
        <v>0.0</v>
      </c>
      <c r="BC371" s="47">
        <v>0.0</v>
      </c>
      <c r="BD371" s="48">
        <v>0.0</v>
      </c>
      <c r="BE371" s="37">
        <f t="shared" si="16"/>
        <v>0</v>
      </c>
      <c r="BF371" s="44">
        <v>0.0</v>
      </c>
      <c r="BG371" s="29" t="str">
        <f>if(BF371&lt;=6,"Level 1", if(AR370&lt;=22,"Level 2",IF(AR370&lt;=43,"Level 3","Level 4")))</f>
        <v>Level 1</v>
      </c>
      <c r="BH371" s="29" t="str">
        <f t="shared" ref="BH371:BH372" si="1049">SWITCH(BG371,"Level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2">
      <c r="A372" s="27" t="s">
        <v>1102</v>
      </c>
      <c r="B372" s="28" t="str">
        <f t="shared" si="2"/>
        <v>DEEPTHI B M</v>
      </c>
      <c r="C372" s="41" t="s">
        <v>1103</v>
      </c>
      <c r="D372" s="29" t="b">
        <v>0</v>
      </c>
      <c r="E372" s="26" t="b">
        <v>1</v>
      </c>
      <c r="F372" s="26" t="b">
        <v>1</v>
      </c>
      <c r="G372" s="29">
        <v>0.0</v>
      </c>
      <c r="S372" s="26" t="s">
        <v>133</v>
      </c>
      <c r="T372" s="26">
        <v>0.0</v>
      </c>
      <c r="U372" s="42">
        <v>2.0</v>
      </c>
      <c r="V372" s="42">
        <v>3.0</v>
      </c>
      <c r="W372" s="44">
        <v>3.0</v>
      </c>
      <c r="X372" s="44">
        <v>2.0</v>
      </c>
      <c r="Y372" s="44">
        <v>0.0</v>
      </c>
      <c r="Z372" s="44">
        <v>0.0</v>
      </c>
      <c r="AA372" s="44">
        <v>2.0</v>
      </c>
      <c r="AB372" s="44">
        <v>0.0</v>
      </c>
      <c r="AC372" s="30">
        <f t="shared" si="1035"/>
        <v>5</v>
      </c>
      <c r="AD372" s="30">
        <f t="shared" si="1036"/>
        <v>5</v>
      </c>
      <c r="AE372" s="30">
        <f t="shared" si="1037"/>
        <v>2</v>
      </c>
      <c r="AF372" s="44">
        <v>9.0</v>
      </c>
      <c r="AG372" s="4" t="str">
        <f t="shared" si="1038"/>
        <v>L2 - Above Average</v>
      </c>
      <c r="AH372" s="4" t="str">
        <f t="shared" si="1039"/>
        <v>L2 - Above Average</v>
      </c>
      <c r="AI372" s="4" t="str">
        <f t="shared" si="1040"/>
        <v>L1 - Below Average</v>
      </c>
      <c r="AJ372" s="4" t="str">
        <f t="shared" si="1041"/>
        <v>L1 - Below Average</v>
      </c>
      <c r="AK372" s="4" t="str">
        <f t="shared" si="1042"/>
        <v>You’ve displayed strong verbal reasoning abilities, understanding complex texts and articulating ideas clearly. Continue to expand your vocabulary and comprehension to stay sharp.</v>
      </c>
      <c r="AL372" s="4" t="str">
        <f t="shared" ref="AL372:AM372" si="1045">SWITCH(AI372,"L1 -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72" s="4" t="str">
        <f t="shared" si="1045"/>
        <v>Your performance indicates that there’s room for improvement in understanding and applying quantitative concepts. With more practice, you can strengthen your skills in this area.</v>
      </c>
      <c r="AN372" s="4" t="str">
        <f t="shared" si="1044"/>
        <v>You have a strong foundation and are performing well across all categories. Keep up the great work and aim for continuous improvement to achieve even higher levels of performance.</v>
      </c>
      <c r="AO372" s="44" t="s">
        <v>1104</v>
      </c>
      <c r="AP372" s="44">
        <v>2.0</v>
      </c>
      <c r="AQ372" s="44">
        <v>2.0</v>
      </c>
      <c r="AR372" s="44">
        <v>10.0</v>
      </c>
      <c r="AS372" s="44">
        <v>3.0</v>
      </c>
      <c r="AT372" s="44">
        <v>17.0</v>
      </c>
      <c r="AU372" s="44">
        <v>4.25</v>
      </c>
      <c r="AV372" s="31" t="str">
        <f t="shared" si="1046"/>
        <v>L2 - GCC</v>
      </c>
      <c r="AW372" s="32" t="str">
        <f t="shared" si="14"/>
        <v>L2</v>
      </c>
      <c r="AX372" s="32" t="str">
        <f t="shared" si="15"/>
        <v>GCC</v>
      </c>
      <c r="AY372" s="26" t="str">
        <f t="shared" si="1047"/>
        <v>Roles in GCCs, GSIs or mid-tier product companies.</v>
      </c>
      <c r="AZ372" s="26" t="str">
        <f t="shared" si="1048"/>
        <v>Your solid understanding of algorithms and data structures fits roles like Backend Developer or Application Engineer.</v>
      </c>
      <c r="BA372" s="45">
        <v>0.0</v>
      </c>
      <c r="BB372" s="46">
        <v>0.0</v>
      </c>
      <c r="BC372" s="47">
        <v>0.0</v>
      </c>
      <c r="BD372" s="48">
        <v>0.0</v>
      </c>
      <c r="BE372" s="37">
        <f t="shared" si="16"/>
        <v>0</v>
      </c>
      <c r="BF372" s="44">
        <v>0.0</v>
      </c>
      <c r="BG372" s="29" t="str">
        <f>if(BF372&lt;=6,"Level 1", if(#REF!&lt;=22,"Level 2",IF(#REF!&lt;=43,"Level 3","Level 4")))</f>
        <v>Level 1</v>
      </c>
      <c r="BH372" s="29" t="str">
        <f t="shared" si="104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3">
      <c r="A373" s="28" t="s">
        <v>1105</v>
      </c>
      <c r="B373" s="28" t="str">
        <f t="shared" si="2"/>
        <v>DIVYASHREE M S</v>
      </c>
      <c r="C373" s="28" t="s">
        <v>1106</v>
      </c>
      <c r="D373" s="26" t="b">
        <v>1</v>
      </c>
      <c r="E373" s="29" t="b">
        <v>0</v>
      </c>
      <c r="F373" s="29" t="b">
        <v>0</v>
      </c>
      <c r="G373" s="26">
        <v>3.0</v>
      </c>
      <c r="H373" s="26">
        <v>0.0</v>
      </c>
      <c r="I373" s="26">
        <v>6.0</v>
      </c>
      <c r="J373" s="26">
        <v>7.0</v>
      </c>
      <c r="K373" s="26">
        <v>3.0</v>
      </c>
      <c r="L373" s="42">
        <f t="shared" ref="L373:L379" si="1050">SUM(H373:K373)</f>
        <v>16</v>
      </c>
      <c r="M373" s="42">
        <f t="shared" ref="M373:M379" si="1051">IFERROR(ROUND((H373/L373)*100, 0), 0)
</f>
        <v>0</v>
      </c>
      <c r="N373" s="42">
        <f t="shared" ref="N373:N379" si="1052">IFERROR(ROUND((I373/L373)*100, 0), 0)
</f>
        <v>38</v>
      </c>
      <c r="O373" s="42">
        <f t="shared" ref="O373:O379" si="1053">IFERROR(ROUND((J373/L373)*100, 0), 0)
</f>
        <v>44</v>
      </c>
      <c r="P373" s="42">
        <f t="shared" ref="P373:P379" si="1054">IFERROR(ROUND((J373/L373)*100, 0), 0)
</f>
        <v>44</v>
      </c>
      <c r="Q373" s="26" t="s">
        <v>81</v>
      </c>
      <c r="R373" s="50" t="s">
        <v>82</v>
      </c>
      <c r="S373" s="26" t="s">
        <v>221</v>
      </c>
      <c r="AG373" s="4"/>
      <c r="AH373" s="4"/>
      <c r="AI373" s="4"/>
      <c r="AJ373" s="4"/>
      <c r="AK373" s="4"/>
      <c r="AL373" s="4"/>
      <c r="AM373" s="4"/>
      <c r="AN373" s="4"/>
      <c r="AV373" s="31"/>
      <c r="AW373" s="32" t="str">
        <f t="shared" si="14"/>
        <v>-</v>
      </c>
      <c r="AX373" s="32" t="str">
        <f t="shared" si="15"/>
        <v>-</v>
      </c>
      <c r="BA373" s="33"/>
      <c r="BB373" s="34"/>
      <c r="BC373" s="35"/>
      <c r="BD373" s="36">
        <v>0.0</v>
      </c>
      <c r="BE373" s="37">
        <f t="shared" si="16"/>
        <v>0</v>
      </c>
    </row>
    <row r="374">
      <c r="A374" s="28" t="s">
        <v>1107</v>
      </c>
      <c r="B374" s="28" t="str">
        <f t="shared" si="2"/>
        <v>HAMSAPRIYA M</v>
      </c>
      <c r="C374" s="28" t="s">
        <v>1108</v>
      </c>
      <c r="D374" s="26" t="b">
        <v>1</v>
      </c>
      <c r="E374" s="29" t="b">
        <v>0</v>
      </c>
      <c r="F374" s="26" t="b">
        <v>1</v>
      </c>
      <c r="G374" s="26">
        <v>3.0</v>
      </c>
      <c r="H374" s="26">
        <v>4.0</v>
      </c>
      <c r="I374" s="26">
        <v>6.0</v>
      </c>
      <c r="J374" s="26">
        <v>7.0</v>
      </c>
      <c r="K374" s="26">
        <v>3.0</v>
      </c>
      <c r="L374" s="42">
        <f t="shared" si="1050"/>
        <v>20</v>
      </c>
      <c r="M374" s="42">
        <f t="shared" si="1051"/>
        <v>20</v>
      </c>
      <c r="N374" s="42">
        <f t="shared" si="1052"/>
        <v>30</v>
      </c>
      <c r="O374" s="42">
        <f t="shared" si="1053"/>
        <v>35</v>
      </c>
      <c r="P374" s="42">
        <f t="shared" si="1054"/>
        <v>35</v>
      </c>
      <c r="Q374" s="26" t="s">
        <v>81</v>
      </c>
      <c r="R374" s="50" t="s">
        <v>82</v>
      </c>
      <c r="S374" s="26" t="s">
        <v>133</v>
      </c>
      <c r="AG374" s="4"/>
      <c r="AH374" s="4"/>
      <c r="AI374" s="4"/>
      <c r="AJ374" s="4"/>
      <c r="AK374" s="4"/>
      <c r="AL374" s="4"/>
      <c r="AM374" s="4"/>
      <c r="AN374" s="4"/>
      <c r="AO374" s="26" t="s">
        <v>1109</v>
      </c>
      <c r="AP374" s="26">
        <v>0.0</v>
      </c>
      <c r="AQ374" s="26">
        <v>0.0</v>
      </c>
      <c r="AR374" s="26">
        <v>0.0</v>
      </c>
      <c r="AS374" s="26">
        <v>3.0</v>
      </c>
      <c r="AT374" s="26">
        <v>3.0</v>
      </c>
      <c r="AU374" s="26">
        <v>0.75</v>
      </c>
      <c r="AV374" s="31" t="str">
        <f t="shared" ref="AV374:AV375" si="1056">IF(AU374&lt;=1, "L4 - Basics", IF(AU374&lt;=3, "L3 - GSI", IF(AU374&lt;=6, "L2 - GCC", "L1 - MAANG")))</f>
        <v>L4 - Basics</v>
      </c>
      <c r="AW374" s="32" t="str">
        <f t="shared" si="14"/>
        <v>L4</v>
      </c>
      <c r="AX374" s="32" t="str">
        <f t="shared" si="15"/>
        <v>BASIC</v>
      </c>
      <c r="AY374" s="26" t="str">
        <f t="shared" ref="AY374:AY375" si="1057">SWITCH(AV374,"L1 -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374" s="26" t="str">
        <f t="shared" ref="AZ374:AZ375" si="1058">SWITCH(AV374,"L1 -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374" s="38">
        <v>0.0</v>
      </c>
      <c r="BB374" s="39">
        <v>0.0</v>
      </c>
      <c r="BC374" s="40">
        <v>0.0</v>
      </c>
      <c r="BD374" s="36">
        <v>0.0</v>
      </c>
      <c r="BE374" s="37">
        <f t="shared" si="16"/>
        <v>0</v>
      </c>
      <c r="BF374" s="26">
        <v>0.0</v>
      </c>
      <c r="BG374" s="29" t="str">
        <f>if(BF374&lt;=6,"Level 1", if(#REF!&lt;=22,"Level 2",IF(#REF!&lt;=43,"Level 3","Level 4")))</f>
        <v>Level 1</v>
      </c>
      <c r="BH374" s="29" t="str">
        <f t="shared" ref="BH374:BH375" si="1059">SWITCH(BG374,"Level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5">
      <c r="A375" s="27" t="s">
        <v>1110</v>
      </c>
      <c r="B375" s="28" t="str">
        <f t="shared" si="2"/>
        <v>HEMANTH D MURTHY</v>
      </c>
      <c r="C375" s="41" t="s">
        <v>1111</v>
      </c>
      <c r="D375" s="29" t="b">
        <v>0</v>
      </c>
      <c r="E375" s="26" t="b">
        <v>1</v>
      </c>
      <c r="F375" s="26" t="b">
        <v>1</v>
      </c>
      <c r="G375" s="29">
        <v>1.0</v>
      </c>
      <c r="L375" s="42">
        <f t="shared" si="1050"/>
        <v>0</v>
      </c>
      <c r="M375" s="42">
        <f t="shared" si="1051"/>
        <v>0</v>
      </c>
      <c r="N375" s="42">
        <f t="shared" si="1052"/>
        <v>0</v>
      </c>
      <c r="O375" s="42">
        <f t="shared" si="1053"/>
        <v>0</v>
      </c>
      <c r="P375" s="42">
        <f t="shared" si="1054"/>
        <v>0</v>
      </c>
      <c r="S375" s="26" t="s">
        <v>221</v>
      </c>
      <c r="T375" s="26">
        <v>1.0</v>
      </c>
      <c r="U375" s="42">
        <v>6.0</v>
      </c>
      <c r="V375" s="42">
        <v>3.0</v>
      </c>
      <c r="W375" s="44">
        <v>2.0</v>
      </c>
      <c r="X375" s="44">
        <v>2.0</v>
      </c>
      <c r="Y375" s="44">
        <v>0.0</v>
      </c>
      <c r="Z375" s="44">
        <v>0.0</v>
      </c>
      <c r="AA375" s="44">
        <v>2.0</v>
      </c>
      <c r="AB375" s="44">
        <v>6.0</v>
      </c>
      <c r="AC375" s="30">
        <f>T375+U375+V375</f>
        <v>10</v>
      </c>
      <c r="AD375" s="30">
        <f>W375+X375+Y375</f>
        <v>4</v>
      </c>
      <c r="AE375" s="30">
        <f>Z375+AA375+AB375</f>
        <v>8</v>
      </c>
      <c r="AF375" s="44">
        <v>18.0</v>
      </c>
      <c r="AG375" s="4" t="str">
        <f>IF(AF375&lt;=8, "L1 - Below Average", IF(AF375&lt;=26, "L2 - Above Average", IF(AF375&lt;=50, "L3 - Exceptional", "Out of Range")))</f>
        <v>L2 - Above Average</v>
      </c>
      <c r="AH375" s="4" t="str">
        <f>IF((T375+U375+V375)&lt;=3, "L1 - Below Average", IF((T375+U375+V375)&lt;=11, "L2 - Above Average", IF((T375+U375+V375)&lt;=17, "L3 - Exceptional", "Out of Range")))</f>
        <v>L2 - Above Average</v>
      </c>
      <c r="AI375" s="4" t="str">
        <f>IF((W375+X375+Y375)&lt;=5, "L1 - Below Average", IF((W375+X375+Y375)&lt;=9, "L2 - Above Average", IF((W375+X375+Y375)&lt;=15, "L3 - Exceptional", "Out of Range")))</f>
        <v>L1 - Below Average</v>
      </c>
      <c r="AJ375" s="4" t="str">
        <f>IF((Z375+AA375+AB375)&lt;=4, "L1 - Below Average", IF((Z375+AA375+AB375)&lt;=6, "L2 - Above Average", IF((Z375+AA375+AB375)&lt;=18, "L3 - Exceptional", "Out of Range")))</f>
        <v>L3 - Exceptional</v>
      </c>
      <c r="AK375" s="4" t="str">
        <f>SWITCH(AH375,"L1 -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75" s="4" t="str">
        <f t="shared" ref="AL375:AM375" si="1055">SWITCH(AI375,"L1 -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75" s="4" t="str">
        <f t="shared" si="1055"/>
        <v>Excellent work! You have shown exceptional aptitude in quantitative reasoning, tackling problems with ease and accuracy. Keep up the great work, and challenge yourself further to stay ahead.</v>
      </c>
      <c r="AN375" s="4" t="str">
        <f>SWITCH(AG375,"L1 -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75" s="44" t="s">
        <v>1112</v>
      </c>
      <c r="AP375" s="44">
        <v>7.0</v>
      </c>
      <c r="AQ375" s="44">
        <v>4.0</v>
      </c>
      <c r="AR375" s="44">
        <v>0.0</v>
      </c>
      <c r="AS375" s="44">
        <v>3.0</v>
      </c>
      <c r="AT375" s="44">
        <v>14.0</v>
      </c>
      <c r="AU375" s="44">
        <v>3.5</v>
      </c>
      <c r="AV375" s="31" t="str">
        <f t="shared" si="1056"/>
        <v>L2 - GCC</v>
      </c>
      <c r="AW375" s="32" t="str">
        <f t="shared" si="14"/>
        <v>L2</v>
      </c>
      <c r="AX375" s="32" t="str">
        <f t="shared" si="15"/>
        <v>GCC</v>
      </c>
      <c r="AY375" s="26" t="str">
        <f t="shared" si="1057"/>
        <v>Roles in GCCs, GSIs or mid-tier product companies.</v>
      </c>
      <c r="AZ375" s="26" t="str">
        <f t="shared" si="1058"/>
        <v>Your solid understanding of algorithms and data structures fits roles like Backend Developer or Application Engineer.</v>
      </c>
      <c r="BA375" s="45">
        <v>0.0</v>
      </c>
      <c r="BB375" s="46">
        <v>0.0</v>
      </c>
      <c r="BC375" s="47">
        <v>0.0</v>
      </c>
      <c r="BD375" s="48">
        <v>0.0</v>
      </c>
      <c r="BE375" s="37">
        <f t="shared" si="16"/>
        <v>0</v>
      </c>
      <c r="BF375" s="44">
        <v>0.0</v>
      </c>
      <c r="BG375" s="29" t="str">
        <f>if(BF375&lt;=6,"Level 1", if(AR374&lt;=22,"Level 2",IF(AR374&lt;=43,"Level 3","Level 4")))</f>
        <v>Level 1</v>
      </c>
      <c r="BH375" s="29" t="str">
        <f t="shared" si="105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6">
      <c r="A376" s="28" t="s">
        <v>1113</v>
      </c>
      <c r="B376" s="28" t="str">
        <f t="shared" si="2"/>
        <v>HEMAVATHI R</v>
      </c>
      <c r="C376" s="28" t="s">
        <v>1114</v>
      </c>
      <c r="D376" s="26" t="b">
        <v>1</v>
      </c>
      <c r="E376" s="29" t="b">
        <v>0</v>
      </c>
      <c r="F376" s="29" t="b">
        <v>0</v>
      </c>
      <c r="G376" s="26">
        <v>3.0</v>
      </c>
      <c r="H376" s="26">
        <v>4.0</v>
      </c>
      <c r="I376" s="26">
        <v>6.0</v>
      </c>
      <c r="J376" s="26">
        <v>7.0</v>
      </c>
      <c r="K376" s="26">
        <v>3.0</v>
      </c>
      <c r="L376" s="42">
        <f t="shared" si="1050"/>
        <v>20</v>
      </c>
      <c r="M376" s="42">
        <f t="shared" si="1051"/>
        <v>20</v>
      </c>
      <c r="N376" s="42">
        <f t="shared" si="1052"/>
        <v>30</v>
      </c>
      <c r="O376" s="42">
        <f t="shared" si="1053"/>
        <v>35</v>
      </c>
      <c r="P376" s="42">
        <f t="shared" si="1054"/>
        <v>35</v>
      </c>
      <c r="Q376" s="26" t="s">
        <v>81</v>
      </c>
      <c r="R376" s="50" t="s">
        <v>82</v>
      </c>
      <c r="S376" s="26" t="s">
        <v>221</v>
      </c>
      <c r="AG376" s="4"/>
      <c r="AH376" s="4"/>
      <c r="AI376" s="4"/>
      <c r="AJ376" s="4"/>
      <c r="AK376" s="4"/>
      <c r="AL376" s="4"/>
      <c r="AM376" s="4"/>
      <c r="AN376" s="4"/>
      <c r="AV376" s="31"/>
      <c r="AW376" s="32" t="str">
        <f t="shared" si="14"/>
        <v>-</v>
      </c>
      <c r="AX376" s="32" t="str">
        <f t="shared" si="15"/>
        <v>-</v>
      </c>
      <c r="BA376" s="33"/>
      <c r="BB376" s="34"/>
      <c r="BC376" s="35"/>
      <c r="BD376" s="36">
        <v>0.0</v>
      </c>
      <c r="BE376" s="37">
        <f t="shared" si="16"/>
        <v>0</v>
      </c>
    </row>
    <row r="377">
      <c r="A377" s="27" t="s">
        <v>1115</v>
      </c>
      <c r="B377" s="28" t="str">
        <f t="shared" si="2"/>
        <v>INCHARA S</v>
      </c>
      <c r="C377" s="41" t="s">
        <v>1116</v>
      </c>
      <c r="D377" s="29" t="b">
        <v>0</v>
      </c>
      <c r="E377" s="26" t="b">
        <v>1</v>
      </c>
      <c r="F377" s="26" t="b">
        <v>1</v>
      </c>
      <c r="G377" s="29">
        <v>3.0</v>
      </c>
      <c r="L377" s="42">
        <f t="shared" si="1050"/>
        <v>0</v>
      </c>
      <c r="M377" s="42">
        <f t="shared" si="1051"/>
        <v>0</v>
      </c>
      <c r="N377" s="42">
        <f t="shared" si="1052"/>
        <v>0</v>
      </c>
      <c r="O377" s="42">
        <f t="shared" si="1053"/>
        <v>0</v>
      </c>
      <c r="P377" s="42">
        <f t="shared" si="1054"/>
        <v>0</v>
      </c>
      <c r="S377" s="26" t="s">
        <v>221</v>
      </c>
      <c r="T377" s="26">
        <v>3.0</v>
      </c>
      <c r="U377" s="42">
        <v>6.0</v>
      </c>
      <c r="V377" s="42">
        <v>6.0</v>
      </c>
      <c r="W377" s="44">
        <v>5.0</v>
      </c>
      <c r="X377" s="44">
        <v>0.0</v>
      </c>
      <c r="Y377" s="44">
        <v>1.0</v>
      </c>
      <c r="Z377" s="44">
        <v>0.0</v>
      </c>
      <c r="AA377" s="44">
        <v>2.0</v>
      </c>
      <c r="AB377" s="44">
        <v>3.0</v>
      </c>
      <c r="AC377" s="30">
        <f>T377+U377+V377</f>
        <v>15</v>
      </c>
      <c r="AD377" s="30">
        <f>W377+X377+Y377</f>
        <v>6</v>
      </c>
      <c r="AE377" s="30">
        <f>Z377+AA377+AB377</f>
        <v>5</v>
      </c>
      <c r="AF377" s="44">
        <v>11.0</v>
      </c>
      <c r="AG377" s="4" t="str">
        <f>IF(AF377&lt;=8, "L1 - Below Average", IF(AF377&lt;=26, "L2 - Above Average", IF(AF377&lt;=50, "L3 - Exceptional", "Out of Range")))</f>
        <v>L2 - Above Average</v>
      </c>
      <c r="AH377" s="4" t="str">
        <f>IF((T377+U377+V377)&lt;=3, "L1 - Below Average", IF((T377+U377+V377)&lt;=11, "L2 - Above Average", IF((T377+U377+V377)&lt;=17, "L3 - Exceptional", "Out of Range")))</f>
        <v>L3 - Exceptional</v>
      </c>
      <c r="AI377" s="4" t="str">
        <f>IF((W377+X377+Y377)&lt;=5, "L1 - Below Average", IF((W377+X377+Y377)&lt;=9, "L2 - Above Average", IF((W377+X377+Y377)&lt;=15, "L3 - Exceptional", "Out of Range")))</f>
        <v>L2 - Above Average</v>
      </c>
      <c r="AJ377" s="4" t="str">
        <f>IF((Z377+AA377+AB377)&lt;=4, "L1 - Below Average", IF((Z377+AA377+AB377)&lt;=6, "L2 - Above Average", IF((Z377+AA377+AB377)&lt;=18, "L3 - Exceptional", "Out of Range")))</f>
        <v>L2 - Above Average</v>
      </c>
      <c r="AK377" s="4" t="str">
        <f>SWITCH(AH377,"L1 -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77" s="4" t="str">
        <f t="shared" ref="AL377:AM377" si="1060">SWITCH(AI377,"L1 -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77" s="4" t="str">
        <f t="shared" si="1060"/>
        <v>You’ve demonstrated a solid grasp of quantitative reasoning and problem-solving. Keep refining your skills for even greater efficiency and speed in tackling complex problems.</v>
      </c>
      <c r="AN377" s="4" t="str">
        <f>SWITCH(AG377,"L1 -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77" s="44" t="s">
        <v>1117</v>
      </c>
      <c r="AP377" s="44">
        <v>5.0</v>
      </c>
      <c r="AQ377" s="44">
        <v>1.0</v>
      </c>
      <c r="AR377" s="44">
        <v>5.0</v>
      </c>
      <c r="AS377" s="44">
        <v>2.0</v>
      </c>
      <c r="AT377" s="44">
        <v>13.0</v>
      </c>
      <c r="AU377" s="44">
        <v>3.25</v>
      </c>
      <c r="AV377" s="31" t="str">
        <f>IF(AU377&lt;=1, "L4 - Basics", IF(AU377&lt;=3, "L3 - GSI", IF(AU377&lt;=6, "L2 - GCC", "L1 - MAANG")))</f>
        <v>L2 - GCC</v>
      </c>
      <c r="AW377" s="32" t="str">
        <f t="shared" si="14"/>
        <v>L2</v>
      </c>
      <c r="AX377" s="32" t="str">
        <f t="shared" si="15"/>
        <v>GCC</v>
      </c>
      <c r="AY377" s="26" t="str">
        <f>SWITCH(AV377,"L1 -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77" s="26" t="str">
        <f>SWITCH(AV377,"L1 -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77" s="45">
        <v>0.0</v>
      </c>
      <c r="BB377" s="46">
        <v>0.0</v>
      </c>
      <c r="BC377" s="47">
        <v>0.0</v>
      </c>
      <c r="BD377" s="48">
        <v>0.0</v>
      </c>
      <c r="BE377" s="37">
        <f t="shared" si="16"/>
        <v>0</v>
      </c>
      <c r="BF377" s="44">
        <v>0.0</v>
      </c>
      <c r="BG377" s="29" t="str">
        <f>if(BF377&lt;=6,"Level 1", if(AR376&lt;=22,"Level 2",IF(AR376&lt;=43,"Level 3","Level 4")))</f>
        <v>Level 1</v>
      </c>
      <c r="BH377" s="29" t="str">
        <f>SWITCH(BG377,"Level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78">
      <c r="A378" s="28" t="s">
        <v>1118</v>
      </c>
      <c r="B378" s="28" t="str">
        <f t="shared" si="2"/>
        <v>KRISHNA KUMAR R</v>
      </c>
      <c r="C378" s="28" t="s">
        <v>1119</v>
      </c>
      <c r="D378" s="26" t="b">
        <v>1</v>
      </c>
      <c r="E378" s="29" t="b">
        <v>0</v>
      </c>
      <c r="F378" s="29" t="b">
        <v>0</v>
      </c>
      <c r="G378" s="26">
        <v>3.0</v>
      </c>
      <c r="H378" s="26">
        <v>2.0</v>
      </c>
      <c r="I378" s="26">
        <v>6.0</v>
      </c>
      <c r="J378" s="26">
        <v>7.0</v>
      </c>
      <c r="K378" s="26">
        <v>3.0</v>
      </c>
      <c r="L378" s="42">
        <f t="shared" si="1050"/>
        <v>18</v>
      </c>
      <c r="M378" s="42">
        <f t="shared" si="1051"/>
        <v>11</v>
      </c>
      <c r="N378" s="42">
        <f t="shared" si="1052"/>
        <v>33</v>
      </c>
      <c r="O378" s="42">
        <f t="shared" si="1053"/>
        <v>39</v>
      </c>
      <c r="P378" s="42">
        <f t="shared" si="1054"/>
        <v>39</v>
      </c>
      <c r="Q378" s="26" t="s">
        <v>81</v>
      </c>
      <c r="R378" s="50" t="s">
        <v>82</v>
      </c>
      <c r="S378" s="26" t="s">
        <v>221</v>
      </c>
      <c r="AG378" s="4"/>
      <c r="AH378" s="4"/>
      <c r="AI378" s="4"/>
      <c r="AJ378" s="4"/>
      <c r="AK378" s="4"/>
      <c r="AL378" s="4"/>
      <c r="AM378" s="4"/>
      <c r="AN378" s="4"/>
      <c r="AV378" s="31"/>
      <c r="AW378" s="32" t="str">
        <f t="shared" si="14"/>
        <v>-</v>
      </c>
      <c r="AX378" s="32" t="str">
        <f t="shared" si="15"/>
        <v>-</v>
      </c>
      <c r="BA378" s="33"/>
      <c r="BB378" s="34"/>
      <c r="BC378" s="35"/>
      <c r="BD378" s="36">
        <v>0.0</v>
      </c>
      <c r="BE378" s="37">
        <f t="shared" si="16"/>
        <v>0</v>
      </c>
    </row>
    <row r="379">
      <c r="A379" s="28" t="s">
        <v>1120</v>
      </c>
      <c r="B379" s="28" t="str">
        <f t="shared" si="2"/>
        <v>KUPPAM JAYENDRA SAINATHA REDDY</v>
      </c>
      <c r="C379" s="28" t="s">
        <v>1121</v>
      </c>
      <c r="D379" s="26" t="b">
        <v>1</v>
      </c>
      <c r="E379" s="29" t="b">
        <v>0</v>
      </c>
      <c r="F379" s="29" t="b">
        <v>0</v>
      </c>
      <c r="G379" s="26">
        <v>3.0</v>
      </c>
      <c r="H379" s="26">
        <v>3.0</v>
      </c>
      <c r="I379" s="26">
        <v>6.0</v>
      </c>
      <c r="J379" s="26">
        <v>7.0</v>
      </c>
      <c r="K379" s="26">
        <v>3.0</v>
      </c>
      <c r="L379" s="42">
        <f t="shared" si="1050"/>
        <v>19</v>
      </c>
      <c r="M379" s="42">
        <f t="shared" si="1051"/>
        <v>16</v>
      </c>
      <c r="N379" s="42">
        <f t="shared" si="1052"/>
        <v>32</v>
      </c>
      <c r="O379" s="42">
        <f t="shared" si="1053"/>
        <v>37</v>
      </c>
      <c r="P379" s="42">
        <f t="shared" si="1054"/>
        <v>37</v>
      </c>
      <c r="Q379" s="26" t="s">
        <v>81</v>
      </c>
      <c r="R379" s="50" t="s">
        <v>82</v>
      </c>
      <c r="S379" s="26" t="s">
        <v>221</v>
      </c>
      <c r="AG379" s="4"/>
      <c r="AH379" s="4"/>
      <c r="AI379" s="4"/>
      <c r="AJ379" s="4"/>
      <c r="AK379" s="4"/>
      <c r="AL379" s="4"/>
      <c r="AM379" s="4"/>
      <c r="AN379" s="4"/>
      <c r="AV379" s="31"/>
      <c r="AW379" s="32" t="str">
        <f t="shared" si="14"/>
        <v>-</v>
      </c>
      <c r="AX379" s="32" t="str">
        <f t="shared" si="15"/>
        <v>-</v>
      </c>
      <c r="BA379" s="33"/>
      <c r="BB379" s="34"/>
      <c r="BC379" s="35"/>
      <c r="BD379" s="36">
        <v>0.0</v>
      </c>
      <c r="BE379" s="37">
        <f t="shared" si="16"/>
        <v>0</v>
      </c>
    </row>
    <row r="380">
      <c r="A380" s="63" t="s">
        <v>1122</v>
      </c>
      <c r="B380" s="28" t="str">
        <f t="shared" si="2"/>
        <v>KUSHALGOWDA K</v>
      </c>
      <c r="C380" s="64" t="s">
        <v>1123</v>
      </c>
      <c r="D380" s="29" t="b">
        <v>0</v>
      </c>
      <c r="E380" s="29" t="b">
        <v>0</v>
      </c>
      <c r="F380" s="26" t="b">
        <v>1</v>
      </c>
      <c r="AG380" s="4"/>
      <c r="AH380" s="4"/>
      <c r="AI380" s="4"/>
      <c r="AJ380" s="4"/>
      <c r="AK380" s="4"/>
      <c r="AL380" s="4"/>
      <c r="AM380" s="4"/>
      <c r="AN380" s="4"/>
      <c r="AO380" s="26" t="s">
        <v>1124</v>
      </c>
      <c r="AP380" s="26">
        <v>2.0</v>
      </c>
      <c r="AQ380" s="26">
        <v>4.0</v>
      </c>
      <c r="AR380" s="26">
        <v>3.0</v>
      </c>
      <c r="AS380" s="26">
        <v>4.0</v>
      </c>
      <c r="AT380" s="26">
        <v>13.0</v>
      </c>
      <c r="AU380" s="26">
        <v>3.25</v>
      </c>
      <c r="AV380" s="31" t="str">
        <f t="shared" ref="AV380:AV387" si="1062">IF(AU380&lt;=1, "L4 - Basics", IF(AU380&lt;=3, "L3 - GSI", IF(AU380&lt;=6, "L2 - GCC", "L1 - MAANG")))</f>
        <v>L2 - GCC</v>
      </c>
      <c r="AW380" s="32" t="str">
        <f t="shared" si="14"/>
        <v>L2</v>
      </c>
      <c r="AX380" s="32" t="str">
        <f t="shared" si="15"/>
        <v>GCC</v>
      </c>
      <c r="AY380" s="26" t="str">
        <f t="shared" ref="AY380:AY387" si="1063">SWITCH(AV380,"L1 -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380" s="26" t="str">
        <f t="shared" ref="AZ380:AZ387" si="1064">SWITCH(AV380,"L1 -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380" s="38">
        <v>0.0</v>
      </c>
      <c r="BB380" s="39">
        <v>0.0</v>
      </c>
      <c r="BC380" s="40">
        <v>0.0</v>
      </c>
      <c r="BD380" s="36">
        <v>0.0</v>
      </c>
      <c r="BE380" s="37">
        <f t="shared" si="16"/>
        <v>0</v>
      </c>
      <c r="BF380" s="26">
        <v>0.0</v>
      </c>
      <c r="BG380" s="29" t="str">
        <f t="shared" ref="BG380:BG381" si="1065">if(BF380&lt;=6,"Level 1", if(AR379&lt;=22,"Level 2",IF(AR379&lt;=43,"Level 3","Level 4")))</f>
        <v>Level 1</v>
      </c>
      <c r="BH380" s="29" t="str">
        <f t="shared" ref="BH380:BH387" si="1066">SWITCH(BG380,"Level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1">
      <c r="A381" s="27" t="s">
        <v>1125</v>
      </c>
      <c r="B381" s="28" t="str">
        <f t="shared" si="2"/>
        <v>LISHA N S</v>
      </c>
      <c r="C381" s="41" t="s">
        <v>1126</v>
      </c>
      <c r="D381" s="29" t="b">
        <v>0</v>
      </c>
      <c r="E381" s="26" t="b">
        <v>1</v>
      </c>
      <c r="F381" s="26" t="b">
        <v>1</v>
      </c>
      <c r="G381" s="29">
        <v>1.0</v>
      </c>
      <c r="L381" s="42">
        <f>SUM(H381:K381)</f>
        <v>0</v>
      </c>
      <c r="M381" s="42">
        <f>IFERROR(ROUND((H381/L381)*100, 0), 0)
</f>
        <v>0</v>
      </c>
      <c r="N381" s="42">
        <f>IFERROR(ROUND((I381/L381)*100, 0), 0)
</f>
        <v>0</v>
      </c>
      <c r="O381" s="42">
        <f>IFERROR(ROUND((J381/L381)*100, 0), 0)
</f>
        <v>0</v>
      </c>
      <c r="P381" s="42">
        <f>IFERROR(ROUND((J381/L381)*100, 0), 0)
</f>
        <v>0</v>
      </c>
      <c r="S381" s="26" t="s">
        <v>221</v>
      </c>
      <c r="T381" s="26">
        <v>1.0</v>
      </c>
      <c r="U381" s="42">
        <v>2.0</v>
      </c>
      <c r="V381" s="42">
        <v>6.0</v>
      </c>
      <c r="W381" s="44">
        <v>1.0</v>
      </c>
      <c r="X381" s="44">
        <v>0.0</v>
      </c>
      <c r="Y381" s="44">
        <v>0.0</v>
      </c>
      <c r="Z381" s="44">
        <v>0.0</v>
      </c>
      <c r="AA381" s="44">
        <v>2.0</v>
      </c>
      <c r="AB381" s="44">
        <v>0.0</v>
      </c>
      <c r="AC381" s="30">
        <f>T381+U381+V381</f>
        <v>9</v>
      </c>
      <c r="AD381" s="30">
        <f>W381+X381+Y381</f>
        <v>1</v>
      </c>
      <c r="AE381" s="30">
        <f>Z381+AA381+AB381</f>
        <v>2</v>
      </c>
      <c r="AF381" s="44">
        <v>3.0</v>
      </c>
      <c r="AG381" s="4" t="str">
        <f>IF(AF381&lt;=8, "L1 - Below Average", IF(AF381&lt;=26, "L2 - Above Average", IF(AF381&lt;=50, "L3 - Exceptional", "Out of Range")))</f>
        <v>L1 - Below Average</v>
      </c>
      <c r="AH381" s="4" t="str">
        <f>IF((T381+U381+V381)&lt;=3, "L1 - Below Average", IF((T381+U381+V381)&lt;=11, "L2 - Above Average", IF((T381+U381+V381)&lt;=17, "L3 - Exceptional", "Out of Range")))</f>
        <v>L2 - Above Average</v>
      </c>
      <c r="AI381" s="4" t="str">
        <f>IF((W381+X381+Y381)&lt;=5, "L1 - Below Average", IF((W381+X381+Y381)&lt;=9, "L2 - Above Average", IF((W381+X381+Y381)&lt;=15, "L3 - Exceptional", "Out of Range")))</f>
        <v>L1 - Below Average</v>
      </c>
      <c r="AJ381" s="4" t="str">
        <f>IF((Z381+AA381+AB381)&lt;=4, "L1 - Below Average", IF((Z381+AA381+AB381)&lt;=6, "L2 - Above Average", IF((Z381+AA381+AB381)&lt;=18, "L3 - Exceptional", "Out of Range")))</f>
        <v>L1 - Below Average</v>
      </c>
      <c r="AK381" s="4" t="str">
        <f>SWITCH(AH381,"L1 -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81" s="4" t="str">
        <f t="shared" ref="AL381:AM381" si="1061">SWITCH(AI381,"L1 -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81" s="4" t="str">
        <f t="shared" si="1061"/>
        <v>Your performance indicates that there’s room for improvement in understanding and applying quantitative concepts. With more practice, you can strengthen your skills in this area.</v>
      </c>
      <c r="AN381" s="4" t="str">
        <f>SWITCH(AG381,"L1 -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381" s="44" t="s">
        <v>1127</v>
      </c>
      <c r="AP381" s="44">
        <v>0.0</v>
      </c>
      <c r="AQ381" s="44">
        <v>0.0</v>
      </c>
      <c r="AR381" s="44">
        <v>0.0</v>
      </c>
      <c r="AS381" s="44">
        <v>7.0</v>
      </c>
      <c r="AT381" s="44">
        <v>7.0</v>
      </c>
      <c r="AU381" s="44">
        <v>1.75</v>
      </c>
      <c r="AV381" s="31" t="str">
        <f t="shared" si="1062"/>
        <v>L3 - GSI</v>
      </c>
      <c r="AW381" s="32" t="str">
        <f t="shared" si="14"/>
        <v>L3</v>
      </c>
      <c r="AX381" s="32" t="str">
        <f t="shared" si="15"/>
        <v>GSI</v>
      </c>
      <c r="AY381" s="26" t="str">
        <f t="shared" si="1063"/>
        <v>Entry-level roles in service-based companies or startups.</v>
      </c>
      <c r="AZ381" s="26" t="str">
        <f t="shared" si="1064"/>
        <v>You currently fit roles such as Junior Developer, Support Engineer, or Test Engineer. Build on your fundamentals to grow into advanced positions.</v>
      </c>
      <c r="BA381" s="45">
        <v>0.0</v>
      </c>
      <c r="BB381" s="46">
        <v>0.0</v>
      </c>
      <c r="BC381" s="47">
        <v>0.0</v>
      </c>
      <c r="BD381" s="48">
        <v>0.0</v>
      </c>
      <c r="BE381" s="37">
        <f t="shared" si="16"/>
        <v>0</v>
      </c>
      <c r="BF381" s="44">
        <v>0.0</v>
      </c>
      <c r="BG381" s="29" t="str">
        <f t="shared" si="1065"/>
        <v>Level 1</v>
      </c>
      <c r="BH381"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2">
      <c r="A382" s="63" t="s">
        <v>1128</v>
      </c>
      <c r="B382" s="28" t="str">
        <f t="shared" si="2"/>
        <v>MEGHANA BG</v>
      </c>
      <c r="C382" s="64" t="s">
        <v>1129</v>
      </c>
      <c r="D382" s="29" t="b">
        <v>0</v>
      </c>
      <c r="E382" s="29" t="b">
        <v>0</v>
      </c>
      <c r="F382" s="26" t="b">
        <v>1</v>
      </c>
      <c r="AG382" s="4"/>
      <c r="AH382" s="4"/>
      <c r="AI382" s="4"/>
      <c r="AJ382" s="4"/>
      <c r="AK382" s="4"/>
      <c r="AL382" s="4"/>
      <c r="AM382" s="4"/>
      <c r="AN382" s="4"/>
      <c r="AO382" s="26" t="s">
        <v>1130</v>
      </c>
      <c r="AP382" s="26">
        <v>5.0</v>
      </c>
      <c r="AQ382" s="26">
        <v>0.0</v>
      </c>
      <c r="AR382" s="26">
        <v>3.0</v>
      </c>
      <c r="AS382" s="26">
        <v>3.0</v>
      </c>
      <c r="AT382" s="26">
        <v>11.0</v>
      </c>
      <c r="AU382" s="26">
        <v>2.75</v>
      </c>
      <c r="AV382" s="31" t="str">
        <f t="shared" si="1062"/>
        <v>L3 - GSI</v>
      </c>
      <c r="AW382" s="32" t="str">
        <f t="shared" si="14"/>
        <v>L3</v>
      </c>
      <c r="AX382" s="32" t="str">
        <f t="shared" si="15"/>
        <v>GSI</v>
      </c>
      <c r="AY382" s="26" t="str">
        <f t="shared" si="1063"/>
        <v>Entry-level roles in service-based companies or startups.</v>
      </c>
      <c r="AZ382" s="26" t="str">
        <f t="shared" si="1064"/>
        <v>You currently fit roles such as Junior Developer, Support Engineer, or Test Engineer. Build on your fundamentals to grow into advanced positions.</v>
      </c>
      <c r="BA382" s="38">
        <v>0.0</v>
      </c>
      <c r="BB382" s="39">
        <v>0.0</v>
      </c>
      <c r="BC382" s="40">
        <v>0.0</v>
      </c>
      <c r="BD382" s="36">
        <v>0.0</v>
      </c>
      <c r="BE382" s="37">
        <f t="shared" si="16"/>
        <v>0</v>
      </c>
      <c r="BF382" s="26">
        <v>0.0</v>
      </c>
      <c r="BG382" s="29" t="str">
        <f t="shared" ref="BG382:BG383" si="1068">if(BF382&lt;=6,"Level 1", if(#REF!&lt;=22,"Level 2",IF(#REF!&lt;=43,"Level 3","Level 4")))</f>
        <v>Level 1</v>
      </c>
      <c r="BH382"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3">
      <c r="A383" s="27" t="s">
        <v>541</v>
      </c>
      <c r="B383" s="28" t="str">
        <f t="shared" si="2"/>
        <v>PAVAN M</v>
      </c>
      <c r="C383" s="41" t="s">
        <v>1131</v>
      </c>
      <c r="D383" s="29" t="b">
        <v>0</v>
      </c>
      <c r="E383" s="26" t="b">
        <v>1</v>
      </c>
      <c r="F383" s="26" t="b">
        <v>1</v>
      </c>
      <c r="G383" s="29">
        <v>3.0</v>
      </c>
      <c r="L383" s="42">
        <f>SUM(H383:K383)</f>
        <v>0</v>
      </c>
      <c r="M383" s="42">
        <f>IFERROR(ROUND((H383/L383)*100, 0), 0)
</f>
        <v>0</v>
      </c>
      <c r="N383" s="42">
        <f>IFERROR(ROUND((I383/L383)*100, 0), 0)
</f>
        <v>0</v>
      </c>
      <c r="O383" s="42">
        <f>IFERROR(ROUND((J383/L383)*100, 0), 0)
</f>
        <v>0</v>
      </c>
      <c r="P383" s="42">
        <f>IFERROR(ROUND((J383/L383)*100, 0), 0)
</f>
        <v>0</v>
      </c>
      <c r="S383" s="26" t="s">
        <v>221</v>
      </c>
      <c r="T383" s="26">
        <v>3.0</v>
      </c>
      <c r="U383" s="42">
        <v>6.0</v>
      </c>
      <c r="V383" s="42">
        <v>8.0</v>
      </c>
      <c r="W383" s="44">
        <v>5.0</v>
      </c>
      <c r="X383" s="44">
        <v>2.0</v>
      </c>
      <c r="Y383" s="44">
        <v>4.0</v>
      </c>
      <c r="Z383" s="44">
        <v>0.0</v>
      </c>
      <c r="AA383" s="44">
        <v>2.0</v>
      </c>
      <c r="AB383" s="44">
        <v>6.0</v>
      </c>
      <c r="AC383" s="30">
        <f>T383+U383+V383</f>
        <v>17</v>
      </c>
      <c r="AD383" s="30">
        <f>W383+X383+Y383</f>
        <v>11</v>
      </c>
      <c r="AE383" s="30">
        <f>Z383+AA383+AB383</f>
        <v>8</v>
      </c>
      <c r="AF383" s="44">
        <v>24.0</v>
      </c>
      <c r="AG383" s="4" t="str">
        <f>IF(AF383&lt;=8, "L1 - Below Average", IF(AF383&lt;=26, "L2 - Above Average", IF(AF383&lt;=50, "L3 - Exceptional", "Out of Range")))</f>
        <v>L2 - Above Average</v>
      </c>
      <c r="AH383" s="4" t="str">
        <f>IF((T383+U383+V383)&lt;=3, "L1 - Below Average", IF((T383+U383+V383)&lt;=11, "L2 - Above Average", IF((T383+U383+V383)&lt;=17, "L3 - Exceptional", "Out of Range")))</f>
        <v>L3 - Exceptional</v>
      </c>
      <c r="AI383" s="4" t="str">
        <f>IF((W383+X383+Y383)&lt;=5, "L1 - Below Average", IF((W383+X383+Y383)&lt;=9, "L2 - Above Average", IF((W383+X383+Y383)&lt;=15, "L3 - Exceptional", "Out of Range")))</f>
        <v>L3 - Exceptional</v>
      </c>
      <c r="AJ383" s="4" t="str">
        <f>IF((Z383+AA383+AB383)&lt;=4, "L1 - Below Average", IF((Z383+AA383+AB383)&lt;=6, "L2 - Above Average", IF((Z383+AA383+AB383)&lt;=18, "L3 - Exceptional", "Out of Range")))</f>
        <v>L3 - Exceptional</v>
      </c>
      <c r="AK383" s="4" t="str">
        <f>SWITCH(AH383,"L1 -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83" s="4" t="str">
        <f t="shared" ref="AL383:AM383" si="1067">SWITCH(AI383,"L1 -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383" s="4" t="str">
        <f t="shared" si="1067"/>
        <v>Excellent work! You have shown exceptional aptitude in quantitative reasoning, tackling problems with ease and accuracy. Keep up the great work, and challenge yourself further to stay ahead.</v>
      </c>
      <c r="AN383" s="4" t="str">
        <f>SWITCH(AG383,"L1 -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83" s="44" t="s">
        <v>1132</v>
      </c>
      <c r="AP383" s="44">
        <v>4.0</v>
      </c>
      <c r="AQ383" s="44">
        <v>1.0</v>
      </c>
      <c r="AR383" s="44">
        <v>4.0</v>
      </c>
      <c r="AS383" s="44">
        <v>4.0</v>
      </c>
      <c r="AT383" s="44">
        <v>13.0</v>
      </c>
      <c r="AU383" s="44">
        <v>3.25</v>
      </c>
      <c r="AV383" s="31" t="str">
        <f t="shared" si="1062"/>
        <v>L2 - GCC</v>
      </c>
      <c r="AW383" s="32" t="str">
        <f t="shared" si="14"/>
        <v>L2</v>
      </c>
      <c r="AX383" s="32" t="str">
        <f t="shared" si="15"/>
        <v>GCC</v>
      </c>
      <c r="AY383" s="26" t="str">
        <f t="shared" si="1063"/>
        <v>Roles in GCCs, GSIs or mid-tier product companies.</v>
      </c>
      <c r="AZ383" s="26" t="str">
        <f t="shared" si="1064"/>
        <v>Your solid understanding of algorithms and data structures fits roles like Backend Developer or Application Engineer.</v>
      </c>
      <c r="BA383" s="45">
        <v>0.0</v>
      </c>
      <c r="BB383" s="46">
        <v>0.0</v>
      </c>
      <c r="BC383" s="47">
        <v>0.0</v>
      </c>
      <c r="BD383" s="48">
        <v>0.0</v>
      </c>
      <c r="BE383" s="37">
        <f t="shared" si="16"/>
        <v>0</v>
      </c>
      <c r="BF383" s="44">
        <v>0.0</v>
      </c>
      <c r="BG383" s="29" t="str">
        <f t="shared" si="1068"/>
        <v>Level 1</v>
      </c>
      <c r="BH383"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4">
      <c r="A384" s="63" t="s">
        <v>1133</v>
      </c>
      <c r="B384" s="28" t="str">
        <f t="shared" si="2"/>
        <v>PRAJJWAL SINGH</v>
      </c>
      <c r="C384" s="64" t="s">
        <v>1134</v>
      </c>
      <c r="D384" s="29" t="b">
        <v>0</v>
      </c>
      <c r="E384" s="29" t="b">
        <v>0</v>
      </c>
      <c r="F384" s="26" t="b">
        <v>1</v>
      </c>
      <c r="AG384" s="4"/>
      <c r="AH384" s="4"/>
      <c r="AI384" s="4"/>
      <c r="AJ384" s="4"/>
      <c r="AK384" s="4"/>
      <c r="AL384" s="4"/>
      <c r="AM384" s="4"/>
      <c r="AN384" s="4"/>
      <c r="AO384" s="26" t="s">
        <v>1135</v>
      </c>
      <c r="AP384" s="26">
        <v>9.0</v>
      </c>
      <c r="AQ384" s="26">
        <v>6.0</v>
      </c>
      <c r="AR384" s="26">
        <v>10.0</v>
      </c>
      <c r="AS384" s="26">
        <v>4.0</v>
      </c>
      <c r="AT384" s="26">
        <v>29.0</v>
      </c>
      <c r="AU384" s="26">
        <v>7.25</v>
      </c>
      <c r="AV384" s="31" t="str">
        <f t="shared" si="1062"/>
        <v>L1 - MAANG</v>
      </c>
      <c r="AW384" s="32" t="str">
        <f t="shared" si="14"/>
        <v>L1</v>
      </c>
      <c r="AX384" s="32" t="str">
        <f t="shared" si="15"/>
        <v>MAANG</v>
      </c>
      <c r="AY384" s="26" t="str">
        <f t="shared" si="1063"/>
        <v>Top-tier companies like MAANG and high-performing teams in GCCs. </v>
      </c>
      <c r="AZ384" s="26" t="str">
        <f t="shared" si="1064"/>
        <v>Your advanced knowledge makes you ideal for roles like Software Engineer, Algorithm Developer, or Data Scientist in challenging, high-impact environments.</v>
      </c>
      <c r="BA384" s="38">
        <v>0.0</v>
      </c>
      <c r="BB384" s="39">
        <v>0.0</v>
      </c>
      <c r="BC384" s="40">
        <v>0.0</v>
      </c>
      <c r="BD384" s="36">
        <v>0.0</v>
      </c>
      <c r="BE384" s="37">
        <f t="shared" si="16"/>
        <v>0</v>
      </c>
      <c r="BF384" s="26">
        <v>0.0</v>
      </c>
      <c r="BG384" s="29" t="str">
        <f t="shared" ref="BG384:BG385" si="1070">if(BF384&lt;=6,"Level 1", if(AR383&lt;=22,"Level 2",IF(AR383&lt;=43,"Level 3","Level 4")))</f>
        <v>Level 1</v>
      </c>
      <c r="BH384"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5">
      <c r="A385" s="27" t="s">
        <v>1136</v>
      </c>
      <c r="B385" s="28" t="str">
        <f t="shared" si="2"/>
        <v>PRATIBHA S PATIL </v>
      </c>
      <c r="C385" s="41" t="s">
        <v>1137</v>
      </c>
      <c r="D385" s="29" t="b">
        <v>0</v>
      </c>
      <c r="E385" s="26" t="b">
        <v>1</v>
      </c>
      <c r="F385" s="26" t="b">
        <v>1</v>
      </c>
      <c r="G385" s="29">
        <v>1.0</v>
      </c>
      <c r="L385" s="42">
        <f>SUM(H385:K385)</f>
        <v>0</v>
      </c>
      <c r="M385" s="42">
        <f>IFERROR(ROUND((H385/L385)*100, 0), 0)
</f>
        <v>0</v>
      </c>
      <c r="N385" s="42">
        <f>IFERROR(ROUND((I385/L385)*100, 0), 0)
</f>
        <v>0</v>
      </c>
      <c r="O385" s="42">
        <f>IFERROR(ROUND((J385/L385)*100, 0), 0)
</f>
        <v>0</v>
      </c>
      <c r="P385" s="42">
        <f>IFERROR(ROUND((J385/L385)*100, 0), 0)
</f>
        <v>0</v>
      </c>
      <c r="S385" s="26" t="s">
        <v>221</v>
      </c>
      <c r="T385" s="26">
        <v>1.0</v>
      </c>
      <c r="U385" s="42">
        <v>2.0</v>
      </c>
      <c r="V385" s="42">
        <v>5.0</v>
      </c>
      <c r="W385" s="44">
        <v>4.0</v>
      </c>
      <c r="X385" s="44">
        <v>0.0</v>
      </c>
      <c r="Y385" s="44">
        <v>0.0</v>
      </c>
      <c r="Z385" s="44">
        <v>0.0</v>
      </c>
      <c r="AA385" s="44">
        <v>2.0</v>
      </c>
      <c r="AB385" s="44">
        <v>3.0</v>
      </c>
      <c r="AC385" s="30">
        <f>T385+U385+V385</f>
        <v>8</v>
      </c>
      <c r="AD385" s="30">
        <f>W385+X385+Y385</f>
        <v>4</v>
      </c>
      <c r="AE385" s="30">
        <f>Z385+AA385+AB385</f>
        <v>5</v>
      </c>
      <c r="AF385" s="44">
        <v>12.0</v>
      </c>
      <c r="AG385" s="4" t="str">
        <f>IF(AF385&lt;=8, "L1 - Below Average", IF(AF385&lt;=26, "L2 - Above Average", IF(AF385&lt;=50, "L3 - Exceptional", "Out of Range")))</f>
        <v>L2 - Above Average</v>
      </c>
      <c r="AH385" s="4" t="str">
        <f>IF((T385+U385+V385)&lt;=3, "L1 - Below Average", IF((T385+U385+V385)&lt;=11, "L2 - Above Average", IF((T385+U385+V385)&lt;=17, "L3 - Exceptional", "Out of Range")))</f>
        <v>L2 - Above Average</v>
      </c>
      <c r="AI385" s="4" t="str">
        <f>IF((W385+X385+Y385)&lt;=5, "L1 - Below Average", IF((W385+X385+Y385)&lt;=9, "L2 - Above Average", IF((W385+X385+Y385)&lt;=15, "L3 - Exceptional", "Out of Range")))</f>
        <v>L1 - Below Average</v>
      </c>
      <c r="AJ385" s="4" t="str">
        <f>IF((Z385+AA385+AB385)&lt;=4, "L1 - Below Average", IF((Z385+AA385+AB385)&lt;=6, "L2 - Above Average", IF((Z385+AA385+AB385)&lt;=18, "L3 - Exceptional", "Out of Range")))</f>
        <v>L2 - Above Average</v>
      </c>
      <c r="AK385" s="4" t="str">
        <f>SWITCH(AH385,"L1 -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85" s="4" t="str">
        <f t="shared" ref="AL385:AM385" si="1069">SWITCH(AI385,"L1 -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85" s="4" t="str">
        <f t="shared" si="1069"/>
        <v>You’ve demonstrated a solid grasp of quantitative reasoning and problem-solving. Keep refining your skills for even greater efficiency and speed in tackling complex problems.</v>
      </c>
      <c r="AN385" s="4" t="str">
        <f>SWITCH(AG385,"L1 -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85" s="44" t="s">
        <v>1138</v>
      </c>
      <c r="AP385" s="44">
        <v>3.0</v>
      </c>
      <c r="AQ385" s="44">
        <v>0.0</v>
      </c>
      <c r="AR385" s="44">
        <v>4.0</v>
      </c>
      <c r="AS385" s="44">
        <v>4.0</v>
      </c>
      <c r="AT385" s="44">
        <v>11.0</v>
      </c>
      <c r="AU385" s="44">
        <v>2.75</v>
      </c>
      <c r="AV385" s="31" t="str">
        <f t="shared" si="1062"/>
        <v>L3 - GSI</v>
      </c>
      <c r="AW385" s="32" t="str">
        <f t="shared" si="14"/>
        <v>L3</v>
      </c>
      <c r="AX385" s="32" t="str">
        <f t="shared" si="15"/>
        <v>GSI</v>
      </c>
      <c r="AY385" s="26" t="str">
        <f t="shared" si="1063"/>
        <v>Entry-level roles in service-based companies or startups.</v>
      </c>
      <c r="AZ385" s="26" t="str">
        <f t="shared" si="1064"/>
        <v>You currently fit roles such as Junior Developer, Support Engineer, or Test Engineer. Build on your fundamentals to grow into advanced positions.</v>
      </c>
      <c r="BA385" s="45">
        <v>0.0</v>
      </c>
      <c r="BB385" s="46">
        <v>0.0</v>
      </c>
      <c r="BC385" s="47">
        <v>0.0</v>
      </c>
      <c r="BD385" s="48">
        <v>0.0</v>
      </c>
      <c r="BE385" s="37">
        <f t="shared" si="16"/>
        <v>0</v>
      </c>
      <c r="BF385" s="44">
        <v>0.0</v>
      </c>
      <c r="BG385" s="29" t="str">
        <f t="shared" si="1070"/>
        <v>Level 1</v>
      </c>
      <c r="BH385"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6">
      <c r="A386" s="63" t="s">
        <v>1139</v>
      </c>
      <c r="B386" s="28" t="str">
        <f t="shared" si="2"/>
        <v>RAKSHITHA G</v>
      </c>
      <c r="C386" s="64" t="s">
        <v>1140</v>
      </c>
      <c r="D386" s="29" t="b">
        <v>0</v>
      </c>
      <c r="E386" s="29" t="b">
        <v>0</v>
      </c>
      <c r="F386" s="26" t="b">
        <v>1</v>
      </c>
      <c r="AG386" s="4"/>
      <c r="AH386" s="4"/>
      <c r="AI386" s="4"/>
      <c r="AJ386" s="4"/>
      <c r="AK386" s="4"/>
      <c r="AL386" s="4"/>
      <c r="AM386" s="4"/>
      <c r="AN386" s="4"/>
      <c r="AO386" s="26" t="s">
        <v>1141</v>
      </c>
      <c r="AP386" s="26">
        <v>0.0</v>
      </c>
      <c r="AQ386" s="26">
        <v>0.0</v>
      </c>
      <c r="AR386" s="26">
        <v>0.0</v>
      </c>
      <c r="AS386" s="26">
        <v>0.0</v>
      </c>
      <c r="AT386" s="26">
        <v>0.0</v>
      </c>
      <c r="AU386" s="26">
        <v>0.0</v>
      </c>
      <c r="AV386" s="31" t="str">
        <f t="shared" si="1062"/>
        <v>L4 - Basics</v>
      </c>
      <c r="AW386" s="32" t="str">
        <f t="shared" si="14"/>
        <v>L4</v>
      </c>
      <c r="AX386" s="32" t="str">
        <f t="shared" si="15"/>
        <v>BASIC</v>
      </c>
      <c r="AY386" s="26" t="str">
        <f t="shared" si="1063"/>
        <v>Technical support, manual testing, or internships.</v>
      </c>
      <c r="AZ386" s="26" t="str">
        <f t="shared" si="1064"/>
        <v>Focus on improving syntax, debugging, and algorithms to advance your career.</v>
      </c>
      <c r="BA386" s="38">
        <v>0.0</v>
      </c>
      <c r="BB386" s="39">
        <v>0.0</v>
      </c>
      <c r="BC386" s="40">
        <v>0.0</v>
      </c>
      <c r="BD386" s="36">
        <v>0.0</v>
      </c>
      <c r="BE386" s="37">
        <f t="shared" si="16"/>
        <v>0</v>
      </c>
      <c r="BF386" s="26">
        <v>0.0</v>
      </c>
      <c r="BG386" s="29" t="str">
        <f t="shared" ref="BG386:BG387" si="1071">if(BF386&lt;=6,"Level 1", if(#REF!&lt;=22,"Level 2",IF(#REF!&lt;=43,"Level 3","Level 4")))</f>
        <v>Level 1</v>
      </c>
      <c r="BH386"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7">
      <c r="A387" s="28" t="s">
        <v>1142</v>
      </c>
      <c r="B387" s="28" t="str">
        <f t="shared" si="2"/>
        <v>RANJITHA M V</v>
      </c>
      <c r="C387" s="28" t="s">
        <v>1143</v>
      </c>
      <c r="D387" s="26" t="b">
        <v>1</v>
      </c>
      <c r="E387" s="29" t="b">
        <v>0</v>
      </c>
      <c r="F387" s="26" t="b">
        <v>1</v>
      </c>
      <c r="G387" s="26">
        <v>3.0</v>
      </c>
      <c r="H387" s="26">
        <v>4.0</v>
      </c>
      <c r="I387" s="26">
        <v>6.0</v>
      </c>
      <c r="J387" s="26">
        <v>7.0</v>
      </c>
      <c r="K387" s="26">
        <v>3.0</v>
      </c>
      <c r="L387" s="42">
        <f t="shared" ref="L387:L389" si="1072">SUM(H387:K387)</f>
        <v>20</v>
      </c>
      <c r="M387" s="42">
        <f t="shared" ref="M387:M389" si="1073">IFERROR(ROUND((H387/L387)*100, 0), 0)
</f>
        <v>20</v>
      </c>
      <c r="N387" s="42">
        <f t="shared" ref="N387:N389" si="1074">IFERROR(ROUND((I387/L387)*100, 0), 0)
</f>
        <v>30</v>
      </c>
      <c r="O387" s="42">
        <f t="shared" ref="O387:O389" si="1075">IFERROR(ROUND((J387/L387)*100, 0), 0)
</f>
        <v>35</v>
      </c>
      <c r="P387" s="42">
        <f t="shared" ref="P387:P389" si="1076">IFERROR(ROUND((J387/L387)*100, 0), 0)
</f>
        <v>35</v>
      </c>
      <c r="Q387" s="26" t="s">
        <v>81</v>
      </c>
      <c r="R387" s="50" t="s">
        <v>82</v>
      </c>
      <c r="S387" s="26" t="s">
        <v>221</v>
      </c>
      <c r="AG387" s="4"/>
      <c r="AH387" s="4"/>
      <c r="AI387" s="4"/>
      <c r="AJ387" s="4"/>
      <c r="AK387" s="4"/>
      <c r="AL387" s="4"/>
      <c r="AM387" s="4"/>
      <c r="AN387" s="4"/>
      <c r="AO387" s="26" t="s">
        <v>1144</v>
      </c>
      <c r="AP387" s="26">
        <v>4.0</v>
      </c>
      <c r="AQ387" s="26">
        <v>4.0</v>
      </c>
      <c r="AR387" s="26">
        <v>3.0</v>
      </c>
      <c r="AS387" s="26">
        <v>5.0</v>
      </c>
      <c r="AT387" s="26">
        <v>16.0</v>
      </c>
      <c r="AU387" s="26">
        <v>4.0</v>
      </c>
      <c r="AV387" s="31" t="str">
        <f t="shared" si="1062"/>
        <v>L2 - GCC</v>
      </c>
      <c r="AW387" s="32" t="str">
        <f t="shared" si="14"/>
        <v>L2</v>
      </c>
      <c r="AX387" s="32" t="str">
        <f t="shared" si="15"/>
        <v>GCC</v>
      </c>
      <c r="AY387" s="26" t="str">
        <f t="shared" si="1063"/>
        <v>Roles in GCCs, GSIs or mid-tier product companies.</v>
      </c>
      <c r="AZ387" s="26" t="str">
        <f t="shared" si="1064"/>
        <v>Your solid understanding of algorithms and data structures fits roles like Backend Developer or Application Engineer.</v>
      </c>
      <c r="BA387" s="38">
        <v>0.0</v>
      </c>
      <c r="BB387" s="39">
        <v>0.0</v>
      </c>
      <c r="BC387" s="40">
        <v>0.0</v>
      </c>
      <c r="BD387" s="36">
        <v>0.0</v>
      </c>
      <c r="BE387" s="37">
        <f t="shared" si="16"/>
        <v>0</v>
      </c>
      <c r="BF387" s="26">
        <v>0.0</v>
      </c>
      <c r="BG387" s="29" t="str">
        <f t="shared" si="1071"/>
        <v>Level 1</v>
      </c>
      <c r="BH387" s="29" t="str">
        <f t="shared" si="10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88">
      <c r="A388" s="28" t="s">
        <v>1145</v>
      </c>
      <c r="B388" s="28" t="str">
        <f t="shared" si="2"/>
        <v>ROOPASHREE T R</v>
      </c>
      <c r="C388" s="28" t="s">
        <v>1146</v>
      </c>
      <c r="D388" s="26" t="b">
        <v>1</v>
      </c>
      <c r="E388" s="29" t="b">
        <v>0</v>
      </c>
      <c r="F388" s="29" t="b">
        <v>0</v>
      </c>
      <c r="G388" s="26">
        <v>3.0</v>
      </c>
      <c r="H388" s="26">
        <v>3.0</v>
      </c>
      <c r="I388" s="26">
        <v>6.0</v>
      </c>
      <c r="J388" s="26">
        <v>7.0</v>
      </c>
      <c r="K388" s="26">
        <v>3.0</v>
      </c>
      <c r="L388" s="42">
        <f t="shared" si="1072"/>
        <v>19</v>
      </c>
      <c r="M388" s="42">
        <f t="shared" si="1073"/>
        <v>16</v>
      </c>
      <c r="N388" s="42">
        <f t="shared" si="1074"/>
        <v>32</v>
      </c>
      <c r="O388" s="42">
        <f t="shared" si="1075"/>
        <v>37</v>
      </c>
      <c r="P388" s="42">
        <f t="shared" si="1076"/>
        <v>37</v>
      </c>
      <c r="Q388" s="26" t="s">
        <v>81</v>
      </c>
      <c r="R388" s="50" t="s">
        <v>82</v>
      </c>
      <c r="S388" s="26" t="s">
        <v>221</v>
      </c>
      <c r="AG388" s="4"/>
      <c r="AH388" s="4"/>
      <c r="AI388" s="4"/>
      <c r="AJ388" s="4"/>
      <c r="AK388" s="4"/>
      <c r="AL388" s="4"/>
      <c r="AM388" s="4"/>
      <c r="AN388" s="4"/>
      <c r="AV388" s="31"/>
      <c r="AW388" s="32" t="str">
        <f t="shared" si="14"/>
        <v>-</v>
      </c>
      <c r="AX388" s="32" t="str">
        <f t="shared" si="15"/>
        <v>-</v>
      </c>
      <c r="BA388" s="33"/>
      <c r="BB388" s="34"/>
      <c r="BC388" s="35"/>
      <c r="BD388" s="36">
        <v>0.0</v>
      </c>
      <c r="BE388" s="37">
        <f t="shared" si="16"/>
        <v>0</v>
      </c>
    </row>
    <row r="389">
      <c r="A389" s="28" t="s">
        <v>1147</v>
      </c>
      <c r="B389" s="28" t="str">
        <f t="shared" si="2"/>
        <v>SANJANA K N</v>
      </c>
      <c r="C389" s="28" t="s">
        <v>1148</v>
      </c>
      <c r="D389" s="26" t="b">
        <v>1</v>
      </c>
      <c r="E389" s="29" t="b">
        <v>0</v>
      </c>
      <c r="F389" s="29" t="b">
        <v>0</v>
      </c>
      <c r="G389" s="26">
        <v>3.0</v>
      </c>
      <c r="H389" s="26">
        <v>4.0</v>
      </c>
      <c r="I389" s="26">
        <v>6.0</v>
      </c>
      <c r="J389" s="26">
        <v>7.0</v>
      </c>
      <c r="K389" s="26">
        <v>3.0</v>
      </c>
      <c r="L389" s="42">
        <f t="shared" si="1072"/>
        <v>20</v>
      </c>
      <c r="M389" s="42">
        <f t="shared" si="1073"/>
        <v>20</v>
      </c>
      <c r="N389" s="42">
        <f t="shared" si="1074"/>
        <v>30</v>
      </c>
      <c r="O389" s="42">
        <f t="shared" si="1075"/>
        <v>35</v>
      </c>
      <c r="P389" s="42">
        <f t="shared" si="1076"/>
        <v>35</v>
      </c>
      <c r="Q389" s="26" t="s">
        <v>81</v>
      </c>
      <c r="R389" s="50" t="s">
        <v>82</v>
      </c>
      <c r="S389" s="26" t="s">
        <v>221</v>
      </c>
      <c r="AG389" s="4"/>
      <c r="AH389" s="4"/>
      <c r="AI389" s="4"/>
      <c r="AJ389" s="4"/>
      <c r="AK389" s="4"/>
      <c r="AL389" s="4"/>
      <c r="AM389" s="4"/>
      <c r="AN389" s="4"/>
      <c r="AV389" s="31"/>
      <c r="AW389" s="32" t="str">
        <f t="shared" si="14"/>
        <v>-</v>
      </c>
      <c r="AX389" s="32" t="str">
        <f t="shared" si="15"/>
        <v>-</v>
      </c>
      <c r="BA389" s="33"/>
      <c r="BB389" s="34"/>
      <c r="BC389" s="35"/>
      <c r="BD389" s="36">
        <v>0.0</v>
      </c>
      <c r="BE389" s="37">
        <f t="shared" si="16"/>
        <v>0</v>
      </c>
    </row>
    <row r="390">
      <c r="A390" s="63" t="s">
        <v>1149</v>
      </c>
      <c r="B390" s="28" t="str">
        <f t="shared" si="2"/>
        <v>SHIVANAND HUKKERI</v>
      </c>
      <c r="C390" s="64" t="s">
        <v>1150</v>
      </c>
      <c r="D390" s="29" t="b">
        <v>0</v>
      </c>
      <c r="E390" s="29" t="b">
        <v>0</v>
      </c>
      <c r="F390" s="26" t="b">
        <v>1</v>
      </c>
      <c r="AG390" s="4"/>
      <c r="AH390" s="4"/>
      <c r="AI390" s="4"/>
      <c r="AJ390" s="4"/>
      <c r="AK390" s="4"/>
      <c r="AL390" s="4"/>
      <c r="AM390" s="4"/>
      <c r="AN390" s="4"/>
      <c r="AO390" s="26" t="s">
        <v>1151</v>
      </c>
      <c r="AP390" s="26">
        <v>0.0</v>
      </c>
      <c r="AQ390" s="26">
        <v>2.0</v>
      </c>
      <c r="AR390" s="26">
        <v>0.0</v>
      </c>
      <c r="AS390" s="26">
        <v>1.0</v>
      </c>
      <c r="AT390" s="26">
        <v>3.0</v>
      </c>
      <c r="AU390" s="26">
        <v>0.75</v>
      </c>
      <c r="AV390" s="31" t="str">
        <f t="shared" ref="AV390:AV395" si="1078">IF(AU390&lt;=1, "L4 - Basics", IF(AU390&lt;=3, "L3 - GSI", IF(AU390&lt;=6, "L2 - GCC", "L1 - MAANG")))</f>
        <v>L4 - Basics</v>
      </c>
      <c r="AW390" s="32" t="str">
        <f t="shared" si="14"/>
        <v>L4</v>
      </c>
      <c r="AX390" s="32" t="str">
        <f t="shared" si="15"/>
        <v>BASIC</v>
      </c>
      <c r="AY390" s="26" t="str">
        <f t="shared" ref="AY390:AY395" si="1079">SWITCH(AV390,"L1 -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390" s="26" t="str">
        <f t="shared" ref="AZ390:AZ395" si="1080">SWITCH(AV390,"L1 -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390" s="38">
        <v>0.0</v>
      </c>
      <c r="BB390" s="39">
        <v>0.0</v>
      </c>
      <c r="BC390" s="40">
        <v>0.0</v>
      </c>
      <c r="BD390" s="36">
        <v>0.0</v>
      </c>
      <c r="BE390" s="37">
        <f t="shared" si="16"/>
        <v>0</v>
      </c>
      <c r="BF390" s="26">
        <v>0.0</v>
      </c>
      <c r="BG390" s="29" t="str">
        <f>if(BF390&lt;=6,"Level 1", if(AR389&lt;=22,"Level 2",IF(AR389&lt;=43,"Level 3","Level 4")))</f>
        <v>Level 1</v>
      </c>
      <c r="BH390" s="29" t="str">
        <f t="shared" ref="BH390:BH395" si="1081">SWITCH(BG390,"Level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1">
      <c r="A391" s="27" t="s">
        <v>1152</v>
      </c>
      <c r="B391" s="28" t="str">
        <f t="shared" si="2"/>
        <v>SINCHANA S</v>
      </c>
      <c r="C391" s="41" t="s">
        <v>1153</v>
      </c>
      <c r="D391" s="29" t="b">
        <v>0</v>
      </c>
      <c r="E391" s="26" t="b">
        <v>1</v>
      </c>
      <c r="F391" s="26" t="b">
        <v>1</v>
      </c>
      <c r="G391" s="29">
        <v>2.0</v>
      </c>
      <c r="L391" s="42">
        <f t="shared" ref="L391:L399" si="1082">SUM(H391:K391)</f>
        <v>0</v>
      </c>
      <c r="M391" s="42">
        <f t="shared" ref="M391:M399" si="1083">IFERROR(ROUND((H391/L391)*100, 0), 0)
</f>
        <v>0</v>
      </c>
      <c r="N391" s="42">
        <f t="shared" ref="N391:N399" si="1084">IFERROR(ROUND((I391/L391)*100, 0), 0)
</f>
        <v>0</v>
      </c>
      <c r="O391" s="42">
        <f t="shared" ref="O391:O399" si="1085">IFERROR(ROUND((J391/L391)*100, 0), 0)
</f>
        <v>0</v>
      </c>
      <c r="P391" s="42">
        <f t="shared" ref="P391:P399" si="1086">IFERROR(ROUND((J391/L391)*100, 0), 0)
</f>
        <v>0</v>
      </c>
      <c r="S391" s="26" t="s">
        <v>221</v>
      </c>
      <c r="T391" s="26">
        <v>2.0</v>
      </c>
      <c r="U391" s="42">
        <v>2.0</v>
      </c>
      <c r="V391" s="42">
        <v>2.0</v>
      </c>
      <c r="W391" s="44">
        <v>1.0</v>
      </c>
      <c r="X391" s="44">
        <v>0.0</v>
      </c>
      <c r="Y391" s="44">
        <v>0.0</v>
      </c>
      <c r="Z391" s="44">
        <v>0.0</v>
      </c>
      <c r="AA391" s="44">
        <v>2.0</v>
      </c>
      <c r="AB391" s="44">
        <v>0.0</v>
      </c>
      <c r="AC391" s="30">
        <f>T391+U391+V391</f>
        <v>6</v>
      </c>
      <c r="AD391" s="30">
        <f>W391+X391+Y391</f>
        <v>1</v>
      </c>
      <c r="AE391" s="30">
        <f>Z391+AA391+AB391</f>
        <v>2</v>
      </c>
      <c r="AF391" s="44">
        <v>3.0</v>
      </c>
      <c r="AG391" s="4" t="str">
        <f>IF(AF391&lt;=8, "L1 - Below Average", IF(AF391&lt;=26, "L2 - Above Average", IF(AF391&lt;=50, "L3 - Exceptional", "Out of Range")))</f>
        <v>L1 - Below Average</v>
      </c>
      <c r="AH391" s="4" t="str">
        <f>IF((T391+U391+V391)&lt;=3, "L1 - Below Average", IF((T391+U391+V391)&lt;=11, "L2 - Above Average", IF((T391+U391+V391)&lt;=17, "L3 - Exceptional", "Out of Range")))</f>
        <v>L2 - Above Average</v>
      </c>
      <c r="AI391" s="4" t="str">
        <f>IF((W391+X391+Y391)&lt;=5, "L1 - Below Average", IF((W391+X391+Y391)&lt;=9, "L2 - Above Average", IF((W391+X391+Y391)&lt;=15, "L3 - Exceptional", "Out of Range")))</f>
        <v>L1 - Below Average</v>
      </c>
      <c r="AJ391" s="4" t="str">
        <f>IF((Z391+AA391+AB391)&lt;=4, "L1 - Below Average", IF((Z391+AA391+AB391)&lt;=6, "L2 - Above Average", IF((Z391+AA391+AB391)&lt;=18, "L3 - Exceptional", "Out of Range")))</f>
        <v>L1 - Below Average</v>
      </c>
      <c r="AK391" s="4" t="str">
        <f>SWITCH(AH391,"L1 -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91" s="4" t="str">
        <f t="shared" ref="AL391:AM391" si="1077">SWITCH(AI391,"L1 -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91" s="4" t="str">
        <f t="shared" si="1077"/>
        <v>Your performance indicates that there’s room for improvement in understanding and applying quantitative concepts. With more practice, you can strengthen your skills in this area.</v>
      </c>
      <c r="AN391" s="4" t="str">
        <f>SWITCH(AG391,"L1 -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391" s="44" t="s">
        <v>1154</v>
      </c>
      <c r="AP391" s="44">
        <v>0.0</v>
      </c>
      <c r="AQ391" s="44">
        <v>4.0</v>
      </c>
      <c r="AR391" s="44">
        <v>3.0</v>
      </c>
      <c r="AS391" s="44">
        <v>4.0</v>
      </c>
      <c r="AT391" s="44">
        <v>11.0</v>
      </c>
      <c r="AU391" s="44">
        <v>2.75</v>
      </c>
      <c r="AV391" s="31" t="str">
        <f t="shared" si="1078"/>
        <v>L3 - GSI</v>
      </c>
      <c r="AW391" s="32" t="str">
        <f t="shared" si="14"/>
        <v>L3</v>
      </c>
      <c r="AX391" s="32" t="str">
        <f t="shared" si="15"/>
        <v>GSI</v>
      </c>
      <c r="AY391" s="26" t="str">
        <f t="shared" si="1079"/>
        <v>Entry-level roles in service-based companies or startups.</v>
      </c>
      <c r="AZ391" s="26" t="str">
        <f t="shared" si="1080"/>
        <v>You currently fit roles such as Junior Developer, Support Engineer, or Test Engineer. Build on your fundamentals to grow into advanced positions.</v>
      </c>
      <c r="BA391" s="45">
        <v>0.0</v>
      </c>
      <c r="BB391" s="46">
        <v>0.0</v>
      </c>
      <c r="BC391" s="47">
        <v>0.0</v>
      </c>
      <c r="BD391" s="48">
        <v>0.0</v>
      </c>
      <c r="BE391" s="37">
        <f t="shared" si="16"/>
        <v>0</v>
      </c>
      <c r="BF391" s="44">
        <v>0.0</v>
      </c>
      <c r="BG391" s="29" t="str">
        <f t="shared" ref="BG391:BG392" si="1087">if(BF391&lt;=6,"Level 1", if(#REF!&lt;=22,"Level 2",IF(#REF!&lt;=43,"Level 3","Level 4")))</f>
        <v>Level 1</v>
      </c>
      <c r="BH391" s="29" t="str">
        <f t="shared" si="108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2">
      <c r="A392" s="28" t="s">
        <v>1155</v>
      </c>
      <c r="B392" s="28" t="str">
        <f t="shared" si="2"/>
        <v>SRUJANA H P</v>
      </c>
      <c r="C392" s="28" t="s">
        <v>1156</v>
      </c>
      <c r="D392" s="26" t="b">
        <v>1</v>
      </c>
      <c r="E392" s="29" t="b">
        <v>0</v>
      </c>
      <c r="F392" s="26" t="b">
        <v>1</v>
      </c>
      <c r="G392" s="26">
        <v>3.0</v>
      </c>
      <c r="H392" s="26">
        <v>5.0</v>
      </c>
      <c r="I392" s="26">
        <v>6.0</v>
      </c>
      <c r="J392" s="26">
        <v>7.0</v>
      </c>
      <c r="K392" s="26">
        <v>3.0</v>
      </c>
      <c r="L392" s="42">
        <f t="shared" si="1082"/>
        <v>21</v>
      </c>
      <c r="M392" s="42">
        <f t="shared" si="1083"/>
        <v>24</v>
      </c>
      <c r="N392" s="42">
        <f t="shared" si="1084"/>
        <v>29</v>
      </c>
      <c r="O392" s="42">
        <f t="shared" si="1085"/>
        <v>33</v>
      </c>
      <c r="P392" s="42">
        <f t="shared" si="1086"/>
        <v>33</v>
      </c>
      <c r="Q392" s="26" t="s">
        <v>81</v>
      </c>
      <c r="R392" s="50" t="s">
        <v>82</v>
      </c>
      <c r="S392" s="26" t="s">
        <v>221</v>
      </c>
      <c r="AG392" s="4"/>
      <c r="AH392" s="4"/>
      <c r="AI392" s="4"/>
      <c r="AJ392" s="4"/>
      <c r="AK392" s="4"/>
      <c r="AL392" s="4"/>
      <c r="AM392" s="4"/>
      <c r="AN392" s="4"/>
      <c r="AO392" s="26" t="s">
        <v>1157</v>
      </c>
      <c r="AP392" s="26">
        <v>3.0</v>
      </c>
      <c r="AQ392" s="26">
        <v>5.0</v>
      </c>
      <c r="AR392" s="26">
        <v>10.0</v>
      </c>
      <c r="AS392" s="26">
        <v>7.0</v>
      </c>
      <c r="AT392" s="26">
        <v>25.0</v>
      </c>
      <c r="AU392" s="26">
        <v>6.25</v>
      </c>
      <c r="AV392" s="31" t="str">
        <f t="shared" si="1078"/>
        <v>L1 - MAANG</v>
      </c>
      <c r="AW392" s="32" t="str">
        <f t="shared" si="14"/>
        <v>L1</v>
      </c>
      <c r="AX392" s="32" t="str">
        <f t="shared" si="15"/>
        <v>MAANG</v>
      </c>
      <c r="AY392" s="26" t="str">
        <f t="shared" si="1079"/>
        <v>Top-tier companies like MAANG and high-performing teams in GCCs. </v>
      </c>
      <c r="AZ392" s="26" t="str">
        <f t="shared" si="1080"/>
        <v>Your advanced knowledge makes you ideal for roles like Software Engineer, Algorithm Developer, or Data Scientist in challenging, high-impact environments.</v>
      </c>
      <c r="BA392" s="38">
        <v>0.0</v>
      </c>
      <c r="BB392" s="39">
        <v>0.0</v>
      </c>
      <c r="BC392" s="40">
        <v>0.0</v>
      </c>
      <c r="BD392" s="36">
        <v>0.0</v>
      </c>
      <c r="BE392" s="37">
        <f t="shared" si="16"/>
        <v>0</v>
      </c>
      <c r="BF392" s="26">
        <v>0.0</v>
      </c>
      <c r="BG392" s="29" t="str">
        <f t="shared" si="1087"/>
        <v>Level 1</v>
      </c>
      <c r="BH392" s="29" t="str">
        <f t="shared" si="108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3">
      <c r="A393" s="27" t="s">
        <v>1158</v>
      </c>
      <c r="B393" s="28" t="str">
        <f t="shared" si="2"/>
        <v>SUSHMITHA B</v>
      </c>
      <c r="C393" s="41" t="s">
        <v>1159</v>
      </c>
      <c r="D393" s="29" t="b">
        <v>0</v>
      </c>
      <c r="E393" s="26" t="b">
        <v>1</v>
      </c>
      <c r="F393" s="26" t="b">
        <v>1</v>
      </c>
      <c r="G393" s="29">
        <v>2.0</v>
      </c>
      <c r="L393" s="42">
        <f t="shared" si="1082"/>
        <v>0</v>
      </c>
      <c r="M393" s="42">
        <f t="shared" si="1083"/>
        <v>0</v>
      </c>
      <c r="N393" s="42">
        <f t="shared" si="1084"/>
        <v>0</v>
      </c>
      <c r="O393" s="42">
        <f t="shared" si="1085"/>
        <v>0</v>
      </c>
      <c r="P393" s="42">
        <f t="shared" si="1086"/>
        <v>0</v>
      </c>
      <c r="S393" s="26" t="s">
        <v>221</v>
      </c>
      <c r="T393" s="26">
        <v>2.0</v>
      </c>
      <c r="U393" s="42">
        <v>4.0</v>
      </c>
      <c r="V393" s="42">
        <v>8.0</v>
      </c>
      <c r="W393" s="44">
        <v>1.0</v>
      </c>
      <c r="X393" s="44">
        <v>2.0</v>
      </c>
      <c r="Y393" s="44">
        <v>0.0</v>
      </c>
      <c r="Z393" s="44">
        <v>0.0</v>
      </c>
      <c r="AA393" s="44">
        <v>2.0</v>
      </c>
      <c r="AB393" s="44">
        <v>0.0</v>
      </c>
      <c r="AC393" s="30">
        <f t="shared" ref="AC393:AC395" si="1089">T393+U393+V393</f>
        <v>14</v>
      </c>
      <c r="AD393" s="30">
        <f t="shared" ref="AD393:AD395" si="1090">W393+X393+Y393</f>
        <v>3</v>
      </c>
      <c r="AE393" s="30">
        <f t="shared" ref="AE393:AE395" si="1091">Z393+AA393+AB393</f>
        <v>2</v>
      </c>
      <c r="AF393" s="44">
        <v>5.0</v>
      </c>
      <c r="AG393" s="4" t="str">
        <f t="shared" ref="AG393:AG397" si="1092">IF(AF393&lt;=8, "L1 - Below Average", IF(AF393&lt;=26, "L2 - Above Average", IF(AF393&lt;=50, "L3 - Exceptional", "Out of Range")))</f>
        <v>L1 - Below Average</v>
      </c>
      <c r="AH393" s="4" t="str">
        <f t="shared" ref="AH393:AH397" si="1093">IF((T393+U393+V393)&lt;=3, "L1 - Below Average", IF((T393+U393+V393)&lt;=11, "L2 - Above Average", IF((T393+U393+V393)&lt;=17, "L3 - Exceptional", "Out of Range")))</f>
        <v>L3 - Exceptional</v>
      </c>
      <c r="AI393" s="4" t="str">
        <f t="shared" ref="AI393:AI397" si="1094">IF((W393+X393+Y393)&lt;=5, "L1 - Below Average", IF((W393+X393+Y393)&lt;=9, "L2 - Above Average", IF((W393+X393+Y393)&lt;=15, "L3 - Exceptional", "Out of Range")))</f>
        <v>L1 - Below Average</v>
      </c>
      <c r="AJ393" s="4" t="str">
        <f t="shared" ref="AJ393:AJ397" si="1095">IF((Z393+AA393+AB393)&lt;=4, "L1 - Below Average", IF((Z393+AA393+AB393)&lt;=6, "L2 - Above Average", IF((Z393+AA393+AB393)&lt;=18, "L3 - Exceptional", "Out of Range")))</f>
        <v>L1 - Below Average</v>
      </c>
      <c r="AK393" s="4" t="str">
        <f t="shared" ref="AK393:AK397" si="1096">SWITCH(AH393,"L1 -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93" s="4" t="str">
        <f t="shared" ref="AL393:AM393" si="1088">SWITCH(AI393,"L1 -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93" s="4" t="str">
        <f t="shared" si="1088"/>
        <v>Your performance indicates that there’s room for improvement in understanding and applying quantitative concepts. With more practice, you can strengthen your skills in this area.</v>
      </c>
      <c r="AN393" s="4" t="str">
        <f t="shared" ref="AN393:AN397" si="1098">SWITCH(AG393,"L1 -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393" s="44" t="s">
        <v>1160</v>
      </c>
      <c r="AP393" s="44">
        <v>3.0</v>
      </c>
      <c r="AQ393" s="44">
        <v>3.0</v>
      </c>
      <c r="AR393" s="44">
        <v>5.0</v>
      </c>
      <c r="AS393" s="44">
        <v>8.0</v>
      </c>
      <c r="AT393" s="44">
        <v>19.0</v>
      </c>
      <c r="AU393" s="44">
        <v>4.75</v>
      </c>
      <c r="AV393" s="31" t="str">
        <f t="shared" si="1078"/>
        <v>L2 - GCC</v>
      </c>
      <c r="AW393" s="32" t="str">
        <f t="shared" si="14"/>
        <v>L2</v>
      </c>
      <c r="AX393" s="32" t="str">
        <f t="shared" si="15"/>
        <v>GCC</v>
      </c>
      <c r="AY393" s="26" t="str">
        <f t="shared" si="1079"/>
        <v>Roles in GCCs, GSIs or mid-tier product companies.</v>
      </c>
      <c r="AZ393" s="26" t="str">
        <f t="shared" si="1080"/>
        <v>Your solid understanding of algorithms and data structures fits roles like Backend Developer or Application Engineer.</v>
      </c>
      <c r="BA393" s="45">
        <v>0.0</v>
      </c>
      <c r="BB393" s="46">
        <v>0.0</v>
      </c>
      <c r="BC393" s="47">
        <v>0.0</v>
      </c>
      <c r="BD393" s="48">
        <v>0.0</v>
      </c>
      <c r="BE393" s="37">
        <f t="shared" si="16"/>
        <v>0</v>
      </c>
      <c r="BF393" s="44">
        <v>0.0</v>
      </c>
      <c r="BG393" s="29" t="str">
        <f t="shared" ref="BG393:BG394" si="1099">if(BF393&lt;=6,"Level 1", if(AR392&lt;=22,"Level 2",IF(AR392&lt;=43,"Level 3","Level 4")))</f>
        <v>Level 1</v>
      </c>
      <c r="BH393" s="29" t="str">
        <f t="shared" si="108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4">
      <c r="A394" s="27" t="s">
        <v>1161</v>
      </c>
      <c r="B394" s="28" t="str">
        <f t="shared" si="2"/>
        <v>THEJAS MS</v>
      </c>
      <c r="C394" s="41" t="s">
        <v>1162</v>
      </c>
      <c r="D394" s="29" t="b">
        <v>0</v>
      </c>
      <c r="E394" s="26" t="b">
        <v>1</v>
      </c>
      <c r="F394" s="26" t="b">
        <v>1</v>
      </c>
      <c r="G394" s="29">
        <v>3.0</v>
      </c>
      <c r="L394" s="42">
        <f t="shared" si="1082"/>
        <v>0</v>
      </c>
      <c r="M394" s="42">
        <f t="shared" si="1083"/>
        <v>0</v>
      </c>
      <c r="N394" s="42">
        <f t="shared" si="1084"/>
        <v>0</v>
      </c>
      <c r="O394" s="42">
        <f t="shared" si="1085"/>
        <v>0</v>
      </c>
      <c r="P394" s="42">
        <f t="shared" si="1086"/>
        <v>0</v>
      </c>
      <c r="S394" s="26" t="s">
        <v>164</v>
      </c>
      <c r="T394" s="26">
        <v>3.0</v>
      </c>
      <c r="U394" s="42">
        <v>6.0</v>
      </c>
      <c r="V394" s="42">
        <v>6.0</v>
      </c>
      <c r="W394" s="44">
        <v>4.0</v>
      </c>
      <c r="X394" s="44">
        <v>2.0</v>
      </c>
      <c r="Y394" s="44">
        <v>0.0</v>
      </c>
      <c r="Z394" s="44">
        <v>0.0</v>
      </c>
      <c r="AA394" s="44">
        <v>4.0</v>
      </c>
      <c r="AB394" s="44">
        <v>12.0</v>
      </c>
      <c r="AC394" s="30">
        <f t="shared" si="1089"/>
        <v>15</v>
      </c>
      <c r="AD394" s="30">
        <f t="shared" si="1090"/>
        <v>6</v>
      </c>
      <c r="AE394" s="30">
        <f t="shared" si="1091"/>
        <v>16</v>
      </c>
      <c r="AF394" s="44">
        <v>30.0</v>
      </c>
      <c r="AG394" s="4" t="str">
        <f t="shared" si="1092"/>
        <v>L3 - Exceptional</v>
      </c>
      <c r="AH394" s="4" t="str">
        <f t="shared" si="1093"/>
        <v>L3 - Exceptional</v>
      </c>
      <c r="AI394" s="4" t="str">
        <f t="shared" si="1094"/>
        <v>L2 - Above Average</v>
      </c>
      <c r="AJ394" s="4" t="str">
        <f t="shared" si="1095"/>
        <v>L3 - Exceptional</v>
      </c>
      <c r="AK394" s="4" t="str">
        <f t="shared" si="1096"/>
        <v>Outstanding verbal skills! Your ability to understand, interpret, and express ideas through words is exceptional. Keep pushing the limits to master even more advanced language tasks.</v>
      </c>
      <c r="AL394" s="4" t="str">
        <f t="shared" ref="AL394:AM394" si="1097">SWITCH(AI394,"L1 -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94" s="4" t="str">
        <f t="shared" si="1097"/>
        <v>Excellent work! You have shown exceptional aptitude in quantitative reasoning, tackling problems with ease and accuracy. Keep up the great work, and challenge yourself further to stay ahead.</v>
      </c>
      <c r="AN394" s="4" t="str">
        <f t="shared" si="1098"/>
        <v>Your aptitude is exceptional across all categories! You are excelling and have the potential to perform at the highest levels. Keep challenging yourself, and consider exploring more advanced materials to maintain your performance.</v>
      </c>
      <c r="AO394" s="44" t="s">
        <v>1163</v>
      </c>
      <c r="AP394" s="44">
        <v>2.0</v>
      </c>
      <c r="AQ394" s="44">
        <v>10.0</v>
      </c>
      <c r="AR394" s="44">
        <v>5.0</v>
      </c>
      <c r="AS394" s="44">
        <v>8.0</v>
      </c>
      <c r="AT394" s="44">
        <v>25.0</v>
      </c>
      <c r="AU394" s="44">
        <v>6.25</v>
      </c>
      <c r="AV394" s="31" t="str">
        <f t="shared" si="1078"/>
        <v>L1 - MAANG</v>
      </c>
      <c r="AW394" s="32" t="str">
        <f t="shared" si="14"/>
        <v>L1</v>
      </c>
      <c r="AX394" s="32" t="str">
        <f t="shared" si="15"/>
        <v>MAANG</v>
      </c>
      <c r="AY394" s="26" t="str">
        <f t="shared" si="1079"/>
        <v>Top-tier companies like MAANG and high-performing teams in GCCs. </v>
      </c>
      <c r="AZ394" s="26" t="str">
        <f t="shared" si="1080"/>
        <v>Your advanced knowledge makes you ideal for roles like Software Engineer, Algorithm Developer, or Data Scientist in challenging, high-impact environments.</v>
      </c>
      <c r="BA394" s="45">
        <v>0.0</v>
      </c>
      <c r="BB394" s="46">
        <v>0.0</v>
      </c>
      <c r="BC394" s="47">
        <v>0.0</v>
      </c>
      <c r="BD394" s="48">
        <v>0.0</v>
      </c>
      <c r="BE394" s="37">
        <f t="shared" si="16"/>
        <v>0</v>
      </c>
      <c r="BF394" s="44">
        <v>0.0</v>
      </c>
      <c r="BG394" s="29" t="str">
        <f t="shared" si="1099"/>
        <v>Level 1</v>
      </c>
      <c r="BH394" s="29" t="str">
        <f t="shared" si="108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5">
      <c r="A395" s="27" t="s">
        <v>1164</v>
      </c>
      <c r="B395" s="28" t="str">
        <f t="shared" si="2"/>
        <v>YASHWANTH P M </v>
      </c>
      <c r="C395" s="41" t="s">
        <v>1165</v>
      </c>
      <c r="D395" s="29" t="b">
        <v>0</v>
      </c>
      <c r="E395" s="26" t="b">
        <v>1</v>
      </c>
      <c r="F395" s="26" t="b">
        <v>1</v>
      </c>
      <c r="G395" s="29">
        <v>3.0</v>
      </c>
      <c r="L395" s="42">
        <f t="shared" si="1082"/>
        <v>0</v>
      </c>
      <c r="M395" s="42">
        <f t="shared" si="1083"/>
        <v>0</v>
      </c>
      <c r="N395" s="42">
        <f t="shared" si="1084"/>
        <v>0</v>
      </c>
      <c r="O395" s="42">
        <f t="shared" si="1085"/>
        <v>0</v>
      </c>
      <c r="P395" s="42">
        <f t="shared" si="1086"/>
        <v>0</v>
      </c>
      <c r="S395" s="26" t="s">
        <v>221</v>
      </c>
      <c r="T395" s="26">
        <v>3.0</v>
      </c>
      <c r="U395" s="42">
        <v>6.0</v>
      </c>
      <c r="V395" s="42">
        <v>6.0</v>
      </c>
      <c r="W395" s="44">
        <v>5.0</v>
      </c>
      <c r="X395" s="44">
        <v>0.0</v>
      </c>
      <c r="Y395" s="44">
        <v>0.0</v>
      </c>
      <c r="Z395" s="44">
        <v>0.0</v>
      </c>
      <c r="AA395" s="44">
        <v>4.0</v>
      </c>
      <c r="AB395" s="44">
        <v>3.0</v>
      </c>
      <c r="AC395" s="30">
        <f t="shared" si="1089"/>
        <v>15</v>
      </c>
      <c r="AD395" s="30">
        <f t="shared" si="1090"/>
        <v>5</v>
      </c>
      <c r="AE395" s="30">
        <f t="shared" si="1091"/>
        <v>7</v>
      </c>
      <c r="AF395" s="44">
        <v>17.0</v>
      </c>
      <c r="AG395" s="4" t="str">
        <f t="shared" si="1092"/>
        <v>L2 - Above Average</v>
      </c>
      <c r="AH395" s="4" t="str">
        <f t="shared" si="1093"/>
        <v>L3 - Exceptional</v>
      </c>
      <c r="AI395" s="4" t="str">
        <f t="shared" si="1094"/>
        <v>L1 - Below Average</v>
      </c>
      <c r="AJ395" s="4" t="str">
        <f t="shared" si="1095"/>
        <v>L3 - Exceptional</v>
      </c>
      <c r="AK395" s="4" t="str">
        <f t="shared" si="1096"/>
        <v>Outstanding verbal skills! Your ability to understand, interpret, and express ideas through words is exceptional. Keep pushing the limits to master even more advanced language tasks.</v>
      </c>
      <c r="AL395" s="4" t="str">
        <f t="shared" ref="AL395:AM395" si="1100">SWITCH(AI395,"L1 -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95" s="4" t="str">
        <f t="shared" si="1100"/>
        <v>Excellent work! You have shown exceptional aptitude in quantitative reasoning, tackling problems with ease and accuracy. Keep up the great work, and challenge yourself further to stay ahead.</v>
      </c>
      <c r="AN395" s="4" t="str">
        <f t="shared" si="1098"/>
        <v>You have a strong foundation and are performing well across all categories. Keep up the great work and aim for continuous improvement to achieve even higher levels of performance.</v>
      </c>
      <c r="AO395" s="44" t="s">
        <v>1166</v>
      </c>
      <c r="AP395" s="44">
        <v>4.0</v>
      </c>
      <c r="AQ395" s="44">
        <v>1.0</v>
      </c>
      <c r="AR395" s="44">
        <v>4.0</v>
      </c>
      <c r="AS395" s="44">
        <v>0.0</v>
      </c>
      <c r="AT395" s="44">
        <v>9.0</v>
      </c>
      <c r="AU395" s="44">
        <v>2.25</v>
      </c>
      <c r="AV395" s="31" t="str">
        <f t="shared" si="1078"/>
        <v>L3 - GSI</v>
      </c>
      <c r="AW395" s="32" t="str">
        <f t="shared" si="14"/>
        <v>L3</v>
      </c>
      <c r="AX395" s="32" t="str">
        <f t="shared" si="15"/>
        <v>GSI</v>
      </c>
      <c r="AY395" s="26" t="str">
        <f t="shared" si="1079"/>
        <v>Entry-level roles in service-based companies or startups.</v>
      </c>
      <c r="AZ395" s="26" t="str">
        <f t="shared" si="1080"/>
        <v>You currently fit roles such as Junior Developer, Support Engineer, or Test Engineer. Build on your fundamentals to grow into advanced positions.</v>
      </c>
      <c r="BA395" s="45">
        <v>0.0</v>
      </c>
      <c r="BB395" s="46">
        <v>0.0</v>
      </c>
      <c r="BC395" s="47">
        <v>0.0</v>
      </c>
      <c r="BD395" s="48">
        <v>0.0</v>
      </c>
      <c r="BE395" s="37">
        <f t="shared" si="16"/>
        <v>0</v>
      </c>
      <c r="BF395" s="44">
        <v>0.0</v>
      </c>
      <c r="BG395" s="29" t="str">
        <f>if(BF395&lt;=6,"Level 1", if(#REF!&lt;=22,"Level 2",IF(#REF!&lt;=43,"Level 3","Level 4")))</f>
        <v>Level 1</v>
      </c>
      <c r="BH395" s="29" t="str">
        <f t="shared" si="108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96">
      <c r="A396" s="28" t="s">
        <v>1167</v>
      </c>
      <c r="B396" s="28" t="str">
        <f t="shared" si="2"/>
        <v>YOGITHA A</v>
      </c>
      <c r="C396" s="28" t="s">
        <v>1168</v>
      </c>
      <c r="D396" s="26" t="b">
        <v>1</v>
      </c>
      <c r="E396" s="29" t="b">
        <v>0</v>
      </c>
      <c r="F396" s="29" t="b">
        <v>0</v>
      </c>
      <c r="G396" s="26">
        <v>3.0</v>
      </c>
      <c r="H396" s="26">
        <v>4.0</v>
      </c>
      <c r="I396" s="26">
        <v>6.0</v>
      </c>
      <c r="J396" s="26">
        <v>7.0</v>
      </c>
      <c r="K396" s="26">
        <v>3.0</v>
      </c>
      <c r="L396" s="42">
        <f t="shared" si="1082"/>
        <v>20</v>
      </c>
      <c r="M396" s="42">
        <f t="shared" si="1083"/>
        <v>20</v>
      </c>
      <c r="N396" s="42">
        <f t="shared" si="1084"/>
        <v>30</v>
      </c>
      <c r="O396" s="42">
        <f t="shared" si="1085"/>
        <v>35</v>
      </c>
      <c r="P396" s="42">
        <f t="shared" si="1086"/>
        <v>35</v>
      </c>
      <c r="Q396" s="26" t="s">
        <v>81</v>
      </c>
      <c r="R396" s="50" t="s">
        <v>82</v>
      </c>
      <c r="S396" s="26" t="s">
        <v>221</v>
      </c>
      <c r="AG396" s="4" t="str">
        <f t="shared" si="1092"/>
        <v>L1 - Below Average</v>
      </c>
      <c r="AH396" s="4" t="str">
        <f t="shared" si="1093"/>
        <v>L1 - Below Average</v>
      </c>
      <c r="AI396" s="4" t="str">
        <f t="shared" si="1094"/>
        <v>L1 - Below Average</v>
      </c>
      <c r="AJ396" s="4" t="str">
        <f t="shared" si="1095"/>
        <v>L1 - Below Average</v>
      </c>
      <c r="AK396" s="4" t="str">
        <f t="shared" si="1096"/>
        <v>Your verbal skills are on the right track, but some areas may need extra attention. With focused practice, you can improve your vocabulary, comprehension, and communication skills.</v>
      </c>
      <c r="AL396" s="4" t="str">
        <f t="shared" ref="AL396:AM396" si="1101">SWITCH(AI396,"L1 -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96" s="4" t="str">
        <f t="shared" si="1101"/>
        <v>Your performance indicates that there’s room for improvement in understanding and applying quantitative concepts. With more practice, you can strengthen your skills in this area.</v>
      </c>
      <c r="AN396" s="4" t="str">
        <f t="shared" si="1098"/>
        <v>You’ve made a solid start, but there’s room for growth in all areas of aptitude. With continued effort and practice, you’ll see significant improvement. Stay focused and keep working on strengthening your skills.</v>
      </c>
      <c r="AV396" s="31"/>
      <c r="AW396" s="32" t="str">
        <f t="shared" si="14"/>
        <v>-</v>
      </c>
      <c r="AX396" s="32" t="str">
        <f t="shared" si="15"/>
        <v>-</v>
      </c>
      <c r="BA396" s="33"/>
      <c r="BB396" s="34"/>
      <c r="BC396" s="35"/>
      <c r="BD396" s="36">
        <v>0.0</v>
      </c>
      <c r="BE396" s="37">
        <f t="shared" si="16"/>
        <v>0</v>
      </c>
    </row>
    <row r="397">
      <c r="A397" s="27" t="s">
        <v>1169</v>
      </c>
      <c r="B397" s="28" t="str">
        <f t="shared" si="2"/>
        <v>GOWTHAM GM</v>
      </c>
      <c r="C397" s="27" t="s">
        <v>1170</v>
      </c>
      <c r="D397" s="29" t="b">
        <v>0</v>
      </c>
      <c r="E397" s="26" t="b">
        <v>1</v>
      </c>
      <c r="F397" s="29" t="b">
        <v>0</v>
      </c>
      <c r="G397" s="29">
        <v>2.0</v>
      </c>
      <c r="L397" s="42">
        <f t="shared" si="1082"/>
        <v>0</v>
      </c>
      <c r="M397" s="42">
        <f t="shared" si="1083"/>
        <v>0</v>
      </c>
      <c r="N397" s="42">
        <f t="shared" si="1084"/>
        <v>0</v>
      </c>
      <c r="O397" s="42">
        <f t="shared" si="1085"/>
        <v>0</v>
      </c>
      <c r="P397" s="42">
        <f t="shared" si="1086"/>
        <v>0</v>
      </c>
      <c r="S397" s="26" t="s">
        <v>221</v>
      </c>
      <c r="T397" s="26">
        <v>2.0</v>
      </c>
      <c r="U397" s="42">
        <v>4.0</v>
      </c>
      <c r="V397" s="42">
        <v>3.0</v>
      </c>
      <c r="W397" s="44">
        <v>4.0</v>
      </c>
      <c r="X397" s="44">
        <v>2.0</v>
      </c>
      <c r="Y397" s="44">
        <v>0.0</v>
      </c>
      <c r="Z397" s="44">
        <v>0.0</v>
      </c>
      <c r="AA397" s="44">
        <v>4.0</v>
      </c>
      <c r="AB397" s="44">
        <v>6.0</v>
      </c>
      <c r="AC397" s="30">
        <f>T397+U397+V397</f>
        <v>9</v>
      </c>
      <c r="AD397" s="30">
        <f>W397+X397+Y397</f>
        <v>6</v>
      </c>
      <c r="AE397" s="30">
        <f>Z397+AA397+AB397</f>
        <v>10</v>
      </c>
      <c r="AF397" s="44">
        <v>25.0</v>
      </c>
      <c r="AG397" s="4" t="str">
        <f t="shared" si="1092"/>
        <v>L2 - Above Average</v>
      </c>
      <c r="AH397" s="4" t="str">
        <f t="shared" si="1093"/>
        <v>L2 - Above Average</v>
      </c>
      <c r="AI397" s="4" t="str">
        <f t="shared" si="1094"/>
        <v>L2 - Above Average</v>
      </c>
      <c r="AJ397" s="4" t="str">
        <f t="shared" si="1095"/>
        <v>L3 - Exceptional</v>
      </c>
      <c r="AK397" s="4" t="str">
        <f t="shared" si="1096"/>
        <v>You’ve displayed strong verbal reasoning abilities, understanding complex texts and articulating ideas clearly. Continue to expand your vocabulary and comprehension to stay sharp.</v>
      </c>
      <c r="AL397" s="4" t="str">
        <f t="shared" ref="AL397:AM397" si="1102">SWITCH(AI397,"L1 -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97" s="4" t="str">
        <f t="shared" si="1102"/>
        <v>Excellent work! You have shown exceptional aptitude in quantitative reasoning, tackling problems with ease and accuracy. Keep up the great work, and challenge yourself further to stay ahead.</v>
      </c>
      <c r="AN397" s="4" t="str">
        <f t="shared" si="1098"/>
        <v>You have a strong foundation and are performing well across all categories. Keep up the great work and aim for continuous improvement to achieve even higher levels of performance.</v>
      </c>
      <c r="AO397" s="4"/>
      <c r="AP397" s="4"/>
      <c r="AQ397" s="4"/>
      <c r="AR397" s="4"/>
      <c r="AS397" s="4"/>
      <c r="AT397" s="4"/>
      <c r="AU397" s="4"/>
      <c r="AV397" s="59"/>
      <c r="AW397" s="32" t="str">
        <f t="shared" si="14"/>
        <v>-</v>
      </c>
      <c r="AX397" s="32" t="str">
        <f t="shared" si="15"/>
        <v>-</v>
      </c>
      <c r="AY397" s="4"/>
      <c r="AZ397" s="4"/>
      <c r="BA397" s="60"/>
      <c r="BB397" s="61"/>
      <c r="BC397" s="62"/>
      <c r="BD397" s="48">
        <v>0.0</v>
      </c>
      <c r="BE397" s="37">
        <f t="shared" si="16"/>
        <v>0</v>
      </c>
      <c r="BF397" s="4"/>
      <c r="BG397" s="4"/>
      <c r="BH397" s="4"/>
    </row>
    <row r="398">
      <c r="A398" s="28" t="s">
        <v>1171</v>
      </c>
      <c r="B398" s="28" t="str">
        <f t="shared" si="2"/>
        <v>HARISH GOWDA M R</v>
      </c>
      <c r="C398" s="28" t="s">
        <v>1172</v>
      </c>
      <c r="D398" s="26" t="b">
        <v>1</v>
      </c>
      <c r="E398" s="29" t="b">
        <v>0</v>
      </c>
      <c r="F398" s="29" t="b">
        <v>0</v>
      </c>
      <c r="G398" s="26">
        <v>5.0</v>
      </c>
      <c r="H398" s="26">
        <v>4.0</v>
      </c>
      <c r="I398" s="26">
        <v>6.0</v>
      </c>
      <c r="J398" s="26">
        <v>7.0</v>
      </c>
      <c r="K398" s="26">
        <v>3.0</v>
      </c>
      <c r="L398" s="42">
        <f t="shared" si="1082"/>
        <v>20</v>
      </c>
      <c r="M398" s="42">
        <f t="shared" si="1083"/>
        <v>20</v>
      </c>
      <c r="N398" s="42">
        <f t="shared" si="1084"/>
        <v>30</v>
      </c>
      <c r="O398" s="42">
        <f t="shared" si="1085"/>
        <v>35</v>
      </c>
      <c r="P398" s="42">
        <f t="shared" si="1086"/>
        <v>35</v>
      </c>
      <c r="Q398" s="26" t="s">
        <v>81</v>
      </c>
      <c r="R398" s="50" t="s">
        <v>82</v>
      </c>
      <c r="S398" s="26" t="s">
        <v>221</v>
      </c>
      <c r="AG398" s="4"/>
      <c r="AH398" s="4"/>
      <c r="AI398" s="4"/>
      <c r="AJ398" s="4"/>
      <c r="AK398" s="4"/>
      <c r="AL398" s="4"/>
      <c r="AM398" s="4"/>
      <c r="AN398" s="4"/>
      <c r="AV398" s="31"/>
      <c r="AW398" s="32" t="str">
        <f t="shared" si="14"/>
        <v>-</v>
      </c>
      <c r="AX398" s="32" t="str">
        <f t="shared" si="15"/>
        <v>-</v>
      </c>
      <c r="BA398" s="33"/>
      <c r="BB398" s="34"/>
      <c r="BC398" s="35"/>
      <c r="BD398" s="36">
        <v>0.0</v>
      </c>
      <c r="BE398" s="37">
        <f t="shared" si="16"/>
        <v>0</v>
      </c>
    </row>
    <row r="399">
      <c r="A399" s="27" t="s">
        <v>1173</v>
      </c>
      <c r="B399" s="28" t="str">
        <f t="shared" si="2"/>
        <v>HITHAISHI.M.H</v>
      </c>
      <c r="C399" s="27" t="s">
        <v>1174</v>
      </c>
      <c r="D399" s="29" t="b">
        <v>0</v>
      </c>
      <c r="E399" s="26" t="b">
        <v>1</v>
      </c>
      <c r="F399" s="26" t="b">
        <v>1</v>
      </c>
      <c r="G399" s="29">
        <v>3.0</v>
      </c>
      <c r="L399" s="42">
        <f t="shared" si="1082"/>
        <v>0</v>
      </c>
      <c r="M399" s="42">
        <f t="shared" si="1083"/>
        <v>0</v>
      </c>
      <c r="N399" s="42">
        <f t="shared" si="1084"/>
        <v>0</v>
      </c>
      <c r="O399" s="42">
        <f t="shared" si="1085"/>
        <v>0</v>
      </c>
      <c r="P399" s="42">
        <f t="shared" si="1086"/>
        <v>0</v>
      </c>
      <c r="S399" s="26" t="s">
        <v>221</v>
      </c>
      <c r="T399" s="26">
        <v>3.0</v>
      </c>
      <c r="U399" s="42">
        <v>4.0</v>
      </c>
      <c r="V399" s="42">
        <v>5.0</v>
      </c>
      <c r="W399" s="44">
        <v>4.0</v>
      </c>
      <c r="X399" s="44">
        <v>2.0</v>
      </c>
      <c r="Y399" s="44">
        <v>3.0</v>
      </c>
      <c r="Z399" s="44">
        <v>0.0</v>
      </c>
      <c r="AA399" s="44">
        <v>4.0</v>
      </c>
      <c r="AB399" s="44">
        <v>3.0</v>
      </c>
      <c r="AC399" s="30">
        <f t="shared" ref="AC399:AC400" si="1104">T399+U399+V399</f>
        <v>12</v>
      </c>
      <c r="AD399" s="30">
        <f t="shared" ref="AD399:AD400" si="1105">W399+X399+Y399</f>
        <v>9</v>
      </c>
      <c r="AE399" s="30">
        <f t="shared" ref="AE399:AE400" si="1106">Z399+AA399+AB399</f>
        <v>7</v>
      </c>
      <c r="AF399" s="44">
        <v>28.0</v>
      </c>
      <c r="AG399" s="4" t="str">
        <f t="shared" ref="AG399:AG400" si="1107">IF(AF399&lt;=8, "L1 - Below Average", IF(AF399&lt;=26, "L2 - Above Average", IF(AF399&lt;=50, "L3 - Exceptional", "Out of Range")))</f>
        <v>L3 - Exceptional</v>
      </c>
      <c r="AH399" s="4" t="str">
        <f t="shared" ref="AH399:AH400" si="1108">IF((T399+U399+V399)&lt;=3, "L1 - Below Average", IF((T399+U399+V399)&lt;=11, "L2 - Above Average", IF((T399+U399+V399)&lt;=17, "L3 - Exceptional", "Out of Range")))</f>
        <v>L3 - Exceptional</v>
      </c>
      <c r="AI399" s="4" t="str">
        <f t="shared" ref="AI399:AI400" si="1109">IF((W399+X399+Y399)&lt;=5, "L1 - Below Average", IF((W399+X399+Y399)&lt;=9, "L2 - Above Average", IF((W399+X399+Y399)&lt;=15, "L3 - Exceptional", "Out of Range")))</f>
        <v>L2 - Above Average</v>
      </c>
      <c r="AJ399" s="4" t="str">
        <f t="shared" ref="AJ399:AJ400" si="1110">IF((Z399+AA399+AB399)&lt;=4, "L1 - Below Average", IF((Z399+AA399+AB399)&lt;=6, "L2 - Above Average", IF((Z399+AA399+AB399)&lt;=18, "L3 - Exceptional", "Out of Range")))</f>
        <v>L3 - Exceptional</v>
      </c>
      <c r="AK399" s="4" t="str">
        <f t="shared" ref="AK399:AK400" si="1111">SWITCH(AH399,"L1 -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99" s="4" t="str">
        <f t="shared" ref="AL399:AM399" si="1103">SWITCH(AI399,"L1 -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99" s="4" t="str">
        <f t="shared" si="1103"/>
        <v>Excellent work! You have shown exceptional aptitude in quantitative reasoning, tackling problems with ease and accuracy. Keep up the great work, and challenge yourself further to stay ahead.</v>
      </c>
      <c r="AN399" s="4" t="str">
        <f t="shared" ref="AN399:AN400" si="1113">SWITCH(AG399,"L1 -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399" s="44" t="s">
        <v>1175</v>
      </c>
      <c r="AP399" s="44">
        <v>10.0</v>
      </c>
      <c r="AQ399" s="44">
        <v>10.0</v>
      </c>
      <c r="AR399" s="44">
        <v>10.0</v>
      </c>
      <c r="AS399" s="44">
        <v>4.0</v>
      </c>
      <c r="AT399" s="44">
        <v>34.0</v>
      </c>
      <c r="AU399" s="44">
        <v>8.5</v>
      </c>
      <c r="AV399" s="31" t="str">
        <f t="shared" ref="AV399:AV400" si="1114">IF(AU399&lt;=1, "L4 - Basics", IF(AU399&lt;=3, "L3 - GSI", IF(AU399&lt;=6, "L2 - GCC", "L1 - MAANG")))</f>
        <v>L1 - MAANG</v>
      </c>
      <c r="AW399" s="32" t="str">
        <f t="shared" si="14"/>
        <v>L1</v>
      </c>
      <c r="AX399" s="32" t="str">
        <f t="shared" si="15"/>
        <v>MAANG</v>
      </c>
      <c r="AY399" s="26" t="str">
        <f t="shared" ref="AY399:AY400" si="1115">SWITCH(AV399,"L1 -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99" s="26" t="str">
        <f t="shared" ref="AZ399:AZ400" si="1116">SWITCH(AV399,"L1 -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99" s="45">
        <v>0.0</v>
      </c>
      <c r="BB399" s="46">
        <v>0.0</v>
      </c>
      <c r="BC399" s="47">
        <v>0.0</v>
      </c>
      <c r="BD399" s="48">
        <v>0.0</v>
      </c>
      <c r="BE399" s="37">
        <f t="shared" si="16"/>
        <v>0</v>
      </c>
      <c r="BF399" s="44">
        <v>0.0</v>
      </c>
      <c r="BG399" s="29" t="str">
        <f t="shared" ref="BG399:BG400" si="1117">if(BF399&lt;=6,"Level 1", if(AR398&lt;=22,"Level 2",IF(AR398&lt;=43,"Level 3","Level 4")))</f>
        <v>Level 1</v>
      </c>
      <c r="BH399" s="29" t="str">
        <f t="shared" ref="BH399:BH400" si="1118">SWITCH(BG399,"Level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0">
      <c r="A400" s="27" t="s">
        <v>1176</v>
      </c>
      <c r="B400" s="28" t="str">
        <f t="shared" si="2"/>
        <v>BINDHU KS</v>
      </c>
      <c r="C400" s="41" t="s">
        <v>1177</v>
      </c>
      <c r="D400" s="29" t="b">
        <v>0</v>
      </c>
      <c r="E400" s="26" t="b">
        <v>1</v>
      </c>
      <c r="F400" s="26" t="b">
        <v>1</v>
      </c>
      <c r="G400" s="29">
        <v>0.0</v>
      </c>
      <c r="S400" s="26" t="s">
        <v>558</v>
      </c>
      <c r="T400" s="26">
        <v>0.0</v>
      </c>
      <c r="U400" s="42">
        <v>4.0</v>
      </c>
      <c r="V400" s="42">
        <v>5.0</v>
      </c>
      <c r="W400" s="44">
        <v>1.0</v>
      </c>
      <c r="X400" s="44">
        <v>0.0</v>
      </c>
      <c r="Y400" s="44">
        <v>0.0</v>
      </c>
      <c r="Z400" s="44">
        <v>0.0</v>
      </c>
      <c r="AA400" s="44">
        <v>2.0</v>
      </c>
      <c r="AB400" s="44">
        <v>3.0</v>
      </c>
      <c r="AC400" s="30">
        <f t="shared" si="1104"/>
        <v>9</v>
      </c>
      <c r="AD400" s="30">
        <f t="shared" si="1105"/>
        <v>1</v>
      </c>
      <c r="AE400" s="30">
        <f t="shared" si="1106"/>
        <v>5</v>
      </c>
      <c r="AF400" s="44">
        <v>11.0</v>
      </c>
      <c r="AG400" s="4" t="str">
        <f t="shared" si="1107"/>
        <v>L2 - Above Average</v>
      </c>
      <c r="AH400" s="4" t="str">
        <f t="shared" si="1108"/>
        <v>L2 - Above Average</v>
      </c>
      <c r="AI400" s="4" t="str">
        <f t="shared" si="1109"/>
        <v>L1 - Below Average</v>
      </c>
      <c r="AJ400" s="4" t="str">
        <f t="shared" si="1110"/>
        <v>L2 - Above Average</v>
      </c>
      <c r="AK400" s="4" t="str">
        <f t="shared" si="1111"/>
        <v>You’ve displayed strong verbal reasoning abilities, understanding complex texts and articulating ideas clearly. Continue to expand your vocabulary and comprehension to stay sharp.</v>
      </c>
      <c r="AL400" s="4" t="str">
        <f t="shared" ref="AL400:AM400" si="1112">SWITCH(AI400,"L1 -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00" s="4" t="str">
        <f t="shared" si="1112"/>
        <v>You’ve demonstrated a solid grasp of quantitative reasoning and problem-solving. Keep refining your skills for even greater efficiency and speed in tackling complex problems.</v>
      </c>
      <c r="AN400" s="4" t="str">
        <f t="shared" si="1113"/>
        <v>You have a strong foundation and are performing well across all categories. Keep up the great work and aim for continuous improvement to achieve even higher levels of performance.</v>
      </c>
      <c r="AO400" s="44" t="s">
        <v>1178</v>
      </c>
      <c r="AP400" s="44">
        <v>5.0</v>
      </c>
      <c r="AQ400" s="44">
        <v>6.0</v>
      </c>
      <c r="AR400" s="44">
        <v>4.0</v>
      </c>
      <c r="AS400" s="44">
        <v>3.0</v>
      </c>
      <c r="AT400" s="44">
        <v>18.0</v>
      </c>
      <c r="AU400" s="44">
        <v>4.5</v>
      </c>
      <c r="AV400" s="31" t="str">
        <f t="shared" si="1114"/>
        <v>L2 - GCC</v>
      </c>
      <c r="AW400" s="32" t="str">
        <f t="shared" si="14"/>
        <v>L2</v>
      </c>
      <c r="AX400" s="32" t="str">
        <f t="shared" si="15"/>
        <v>GCC</v>
      </c>
      <c r="AY400" s="26" t="str">
        <f t="shared" si="1115"/>
        <v>Roles in GCCs, GSIs or mid-tier product companies.</v>
      </c>
      <c r="AZ400" s="26" t="str">
        <f t="shared" si="1116"/>
        <v>Your solid understanding of algorithms and data structures fits roles like Backend Developer or Application Engineer.</v>
      </c>
      <c r="BA400" s="45">
        <v>0.0</v>
      </c>
      <c r="BB400" s="46">
        <v>0.0</v>
      </c>
      <c r="BC400" s="47">
        <v>0.0</v>
      </c>
      <c r="BD400" s="48">
        <v>0.0</v>
      </c>
      <c r="BE400" s="37">
        <f t="shared" si="16"/>
        <v>0</v>
      </c>
      <c r="BF400" s="44">
        <v>0.0</v>
      </c>
      <c r="BG400" s="29" t="str">
        <f t="shared" si="1117"/>
        <v>Level 1</v>
      </c>
      <c r="BH400" s="29" t="str">
        <f t="shared" si="111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1">
      <c r="A401" s="28" t="s">
        <v>1179</v>
      </c>
      <c r="B401" s="28" t="str">
        <f t="shared" si="2"/>
        <v>CHAYASUTHA</v>
      </c>
      <c r="C401" s="28" t="s">
        <v>1180</v>
      </c>
      <c r="D401" s="26" t="b">
        <v>1</v>
      </c>
      <c r="E401" s="29" t="b">
        <v>0</v>
      </c>
      <c r="F401" s="29" t="b">
        <v>0</v>
      </c>
      <c r="G401" s="26">
        <v>3.0</v>
      </c>
      <c r="H401" s="26">
        <v>2.0</v>
      </c>
      <c r="I401" s="26">
        <v>6.0</v>
      </c>
      <c r="J401" s="26">
        <v>7.0</v>
      </c>
      <c r="K401" s="26">
        <v>3.0</v>
      </c>
      <c r="L401" s="42">
        <f t="shared" ref="L401:L402" si="1119">SUM(H401:K401)</f>
        <v>18</v>
      </c>
      <c r="M401" s="42">
        <f t="shared" ref="M401:M402" si="1120">IFERROR(ROUND((H401/L401)*100, 0), 0)
</f>
        <v>11</v>
      </c>
      <c r="N401" s="42">
        <f t="shared" ref="N401:N402" si="1121">IFERROR(ROUND((I401/L401)*100, 0), 0)
</f>
        <v>33</v>
      </c>
      <c r="O401" s="42">
        <f t="shared" ref="O401:O402" si="1122">IFERROR(ROUND((J401/L401)*100, 0), 0)
</f>
        <v>39</v>
      </c>
      <c r="P401" s="42">
        <f t="shared" ref="P401:P402" si="1123">IFERROR(ROUND((J401/L401)*100, 0), 0)
</f>
        <v>39</v>
      </c>
      <c r="Q401" s="26" t="s">
        <v>81</v>
      </c>
      <c r="R401" s="50" t="s">
        <v>82</v>
      </c>
      <c r="S401" s="26" t="s">
        <v>558</v>
      </c>
      <c r="AG401" s="4"/>
      <c r="AH401" s="4"/>
      <c r="AI401" s="4"/>
      <c r="AJ401" s="4"/>
      <c r="AK401" s="4"/>
      <c r="AL401" s="4"/>
      <c r="AM401" s="4"/>
      <c r="AN401" s="4"/>
      <c r="AV401" s="31"/>
      <c r="AW401" s="32" t="str">
        <f t="shared" si="14"/>
        <v>-</v>
      </c>
      <c r="AX401" s="32" t="str">
        <f t="shared" si="15"/>
        <v>-</v>
      </c>
      <c r="BA401" s="33"/>
      <c r="BB401" s="34"/>
      <c r="BC401" s="35"/>
      <c r="BD401" s="36">
        <v>0.0</v>
      </c>
      <c r="BE401" s="37">
        <f t="shared" si="16"/>
        <v>0</v>
      </c>
    </row>
    <row r="402">
      <c r="A402" s="27" t="s">
        <v>1181</v>
      </c>
      <c r="B402" s="28" t="str">
        <f t="shared" si="2"/>
        <v>CHETHAN KUMAR P</v>
      </c>
      <c r="C402" s="41" t="s">
        <v>1182</v>
      </c>
      <c r="D402" s="29" t="b">
        <v>0</v>
      </c>
      <c r="E402" s="26" t="b">
        <v>1</v>
      </c>
      <c r="F402" s="26" t="b">
        <v>1</v>
      </c>
      <c r="G402" s="29">
        <v>3.0</v>
      </c>
      <c r="L402" s="42">
        <f t="shared" si="1119"/>
        <v>0</v>
      </c>
      <c r="M402" s="42">
        <f t="shared" si="1120"/>
        <v>0</v>
      </c>
      <c r="N402" s="42">
        <f t="shared" si="1121"/>
        <v>0</v>
      </c>
      <c r="O402" s="42">
        <f t="shared" si="1122"/>
        <v>0</v>
      </c>
      <c r="P402" s="42">
        <f t="shared" si="1123"/>
        <v>0</v>
      </c>
      <c r="S402" s="26" t="s">
        <v>558</v>
      </c>
      <c r="T402" s="26">
        <v>3.0</v>
      </c>
      <c r="U402" s="42">
        <v>6.0</v>
      </c>
      <c r="V402" s="42">
        <v>6.0</v>
      </c>
      <c r="W402" s="44">
        <v>4.0</v>
      </c>
      <c r="X402" s="44">
        <v>0.0</v>
      </c>
      <c r="Y402" s="44">
        <v>0.0</v>
      </c>
      <c r="Z402" s="44">
        <v>0.0</v>
      </c>
      <c r="AA402" s="44">
        <v>4.0</v>
      </c>
      <c r="AB402" s="44">
        <v>0.0</v>
      </c>
      <c r="AC402" s="30">
        <f>T402+U402+V402</f>
        <v>15</v>
      </c>
      <c r="AD402" s="30">
        <f>W402+X402+Y402</f>
        <v>4</v>
      </c>
      <c r="AE402" s="30">
        <f>Z402+AA402+AB402</f>
        <v>4</v>
      </c>
      <c r="AF402" s="44">
        <v>10.0</v>
      </c>
      <c r="AG402" s="4" t="str">
        <f>IF(AF402&lt;=8, "L1 - Below Average", IF(AF402&lt;=26, "L2 - Above Average", IF(AF402&lt;=50, "L3 - Exceptional", "Out of Range")))</f>
        <v>L2 - Above Average</v>
      </c>
      <c r="AH402" s="4" t="str">
        <f>IF((T402+U402+V402)&lt;=3, "L1 - Below Average", IF((T402+U402+V402)&lt;=11, "L2 - Above Average", IF((T402+U402+V402)&lt;=17, "L3 - Exceptional", "Out of Range")))</f>
        <v>L3 - Exceptional</v>
      </c>
      <c r="AI402" s="4" t="str">
        <f>IF((W402+X402+Y402)&lt;=5, "L1 - Below Average", IF((W402+X402+Y402)&lt;=9, "L2 - Above Average", IF((W402+X402+Y402)&lt;=15, "L3 - Exceptional", "Out of Range")))</f>
        <v>L1 - Below Average</v>
      </c>
      <c r="AJ402" s="4" t="str">
        <f>IF((Z402+AA402+AB402)&lt;=4, "L1 - Below Average", IF((Z402+AA402+AB402)&lt;=6, "L2 - Above Average", IF((Z402+AA402+AB402)&lt;=18, "L3 - Exceptional", "Out of Range")))</f>
        <v>L1 - Below Average</v>
      </c>
      <c r="AK402" s="4" t="str">
        <f>SWITCH(AH402,"L1 -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02" s="4" t="str">
        <f t="shared" ref="AL402:AM402" si="1124">SWITCH(AI402,"L1 -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02" s="4" t="str">
        <f t="shared" si="1124"/>
        <v>Your performance indicates that there’s room for improvement in understanding and applying quantitative concepts. With more practice, you can strengthen your skills in this area.</v>
      </c>
      <c r="AN402" s="4" t="str">
        <f>SWITCH(AG402,"L1 -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02" s="44" t="s">
        <v>1183</v>
      </c>
      <c r="AP402" s="44">
        <v>9.0</v>
      </c>
      <c r="AQ402" s="44">
        <v>8.0</v>
      </c>
      <c r="AR402" s="44">
        <v>3.0</v>
      </c>
      <c r="AS402" s="44">
        <v>3.0</v>
      </c>
      <c r="AT402" s="44">
        <v>23.0</v>
      </c>
      <c r="AU402" s="44">
        <v>5.75</v>
      </c>
      <c r="AV402" s="31" t="str">
        <f t="shared" ref="AV402:AV403" si="1125">IF(AU402&lt;=1, "L4 - Basics", IF(AU402&lt;=3, "L3 - GSI", IF(AU402&lt;=6, "L2 - GCC", "L1 - MAANG")))</f>
        <v>L2 - GCC</v>
      </c>
      <c r="AW402" s="32" t="str">
        <f t="shared" si="14"/>
        <v>L2</v>
      </c>
      <c r="AX402" s="32" t="str">
        <f t="shared" si="15"/>
        <v>GCC</v>
      </c>
      <c r="AY402" s="26" t="str">
        <f t="shared" ref="AY402:AY403" si="1126">SWITCH(AV402,"L1 -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402" s="26" t="str">
        <f t="shared" ref="AZ402:AZ403" si="1127">SWITCH(AV402,"L1 -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402" s="45">
        <v>0.0</v>
      </c>
      <c r="BB402" s="46">
        <v>0.0</v>
      </c>
      <c r="BC402" s="47">
        <v>0.0</v>
      </c>
      <c r="BD402" s="48">
        <v>0.0</v>
      </c>
      <c r="BE402" s="37">
        <f t="shared" si="16"/>
        <v>0</v>
      </c>
      <c r="BF402" s="44">
        <v>0.0</v>
      </c>
      <c r="BG402" s="29" t="str">
        <f t="shared" ref="BG402:BG403" si="1128">if(BF402&lt;=6,"Level 1", if(AR401&lt;=22,"Level 2",IF(AR401&lt;=43,"Level 3","Level 4")))</f>
        <v>Level 1</v>
      </c>
      <c r="BH402" s="29" t="str">
        <f t="shared" ref="BH402:BH403" si="1129">SWITCH(BG402,"Level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3">
      <c r="A403" s="57" t="s">
        <v>1184</v>
      </c>
      <c r="B403" s="28" t="str">
        <f t="shared" si="2"/>
        <v>DEEKSHA GOWDA</v>
      </c>
      <c r="C403" s="58" t="s">
        <v>1185</v>
      </c>
      <c r="D403" s="29" t="b">
        <v>0</v>
      </c>
      <c r="E403" s="29" t="b">
        <v>0</v>
      </c>
      <c r="F403" s="26" t="b">
        <v>1</v>
      </c>
      <c r="AG403" s="4"/>
      <c r="AH403" s="4"/>
      <c r="AI403" s="4"/>
      <c r="AJ403" s="4"/>
      <c r="AK403" s="4"/>
      <c r="AL403" s="4"/>
      <c r="AM403" s="4"/>
      <c r="AN403" s="4"/>
      <c r="AO403" s="26" t="s">
        <v>1186</v>
      </c>
      <c r="AP403" s="26">
        <v>6.0</v>
      </c>
      <c r="AQ403" s="26">
        <v>3.0</v>
      </c>
      <c r="AR403" s="26">
        <v>3.0</v>
      </c>
      <c r="AS403" s="26">
        <v>3.0</v>
      </c>
      <c r="AT403" s="26">
        <v>15.0</v>
      </c>
      <c r="AU403" s="26">
        <v>3.75</v>
      </c>
      <c r="AV403" s="31" t="str">
        <f t="shared" si="1125"/>
        <v>L2 - GCC</v>
      </c>
      <c r="AW403" s="32" t="str">
        <f t="shared" si="14"/>
        <v>L2</v>
      </c>
      <c r="AX403" s="32" t="str">
        <f t="shared" si="15"/>
        <v>GCC</v>
      </c>
      <c r="AY403" s="26" t="str">
        <f t="shared" si="1126"/>
        <v>Roles in GCCs, GSIs or mid-tier product companies.</v>
      </c>
      <c r="AZ403" s="26" t="str">
        <f t="shared" si="1127"/>
        <v>Your solid understanding of algorithms and data structures fits roles like Backend Developer or Application Engineer.</v>
      </c>
      <c r="BA403" s="38">
        <v>0.0</v>
      </c>
      <c r="BB403" s="39">
        <v>0.0</v>
      </c>
      <c r="BC403" s="40">
        <v>0.0</v>
      </c>
      <c r="BD403" s="36">
        <v>0.0</v>
      </c>
      <c r="BE403" s="37">
        <f t="shared" si="16"/>
        <v>0</v>
      </c>
      <c r="BF403" s="26">
        <v>0.0</v>
      </c>
      <c r="BG403" s="29" t="str">
        <f t="shared" si="1128"/>
        <v>Level 1</v>
      </c>
      <c r="BH403" s="29" t="str">
        <f t="shared" si="1129"/>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4">
      <c r="A404" s="28" t="s">
        <v>1187</v>
      </c>
      <c r="B404" s="28" t="str">
        <f t="shared" si="2"/>
        <v>M SAKSHATH</v>
      </c>
      <c r="C404" s="28" t="s">
        <v>1188</v>
      </c>
      <c r="D404" s="26" t="b">
        <v>1</v>
      </c>
      <c r="E404" s="29" t="b">
        <v>0</v>
      </c>
      <c r="F404" s="29" t="b">
        <v>0</v>
      </c>
      <c r="G404" s="26">
        <v>3.0</v>
      </c>
      <c r="H404" s="26">
        <v>6.0</v>
      </c>
      <c r="I404" s="26">
        <v>6.0</v>
      </c>
      <c r="J404" s="26">
        <v>7.0</v>
      </c>
      <c r="K404" s="26">
        <v>3.0</v>
      </c>
      <c r="L404" s="42">
        <f t="shared" ref="L404:L405" si="1130">SUM(H404:K404)</f>
        <v>22</v>
      </c>
      <c r="M404" s="42">
        <f t="shared" ref="M404:M405" si="1131">IFERROR(ROUND((H404/L404)*100, 0), 0)
</f>
        <v>27</v>
      </c>
      <c r="N404" s="42">
        <f t="shared" ref="N404:N405" si="1132">IFERROR(ROUND((I404/L404)*100, 0), 0)
</f>
        <v>27</v>
      </c>
      <c r="O404" s="42">
        <f t="shared" ref="O404:O405" si="1133">IFERROR(ROUND((J404/L404)*100, 0), 0)
</f>
        <v>32</v>
      </c>
      <c r="P404" s="42">
        <f t="shared" ref="P404:P405" si="1134">IFERROR(ROUND((J404/L404)*100, 0), 0)
</f>
        <v>32</v>
      </c>
      <c r="Q404" s="26" t="s">
        <v>215</v>
      </c>
      <c r="R404" s="50" t="s">
        <v>216</v>
      </c>
      <c r="S404" s="26" t="s">
        <v>558</v>
      </c>
      <c r="AG404" s="4"/>
      <c r="AH404" s="4"/>
      <c r="AI404" s="4"/>
      <c r="AJ404" s="4"/>
      <c r="AK404" s="4"/>
      <c r="AL404" s="4"/>
      <c r="AM404" s="4"/>
      <c r="AN404" s="4"/>
      <c r="AV404" s="31"/>
      <c r="AW404" s="32" t="str">
        <f t="shared" si="14"/>
        <v>-</v>
      </c>
      <c r="AX404" s="32" t="str">
        <f t="shared" si="15"/>
        <v>-</v>
      </c>
      <c r="BA404" s="33"/>
      <c r="BB404" s="34"/>
      <c r="BC404" s="35"/>
      <c r="BD404" s="36">
        <v>0.0</v>
      </c>
      <c r="BE404" s="37">
        <f t="shared" si="16"/>
        <v>0</v>
      </c>
    </row>
    <row r="405">
      <c r="A405" s="28" t="s">
        <v>1189</v>
      </c>
      <c r="B405" s="28" t="str">
        <f t="shared" si="2"/>
        <v>ROHITH R GOWDA</v>
      </c>
      <c r="C405" s="28" t="s">
        <v>1190</v>
      </c>
      <c r="D405" s="26" t="b">
        <v>1</v>
      </c>
      <c r="E405" s="29" t="b">
        <v>0</v>
      </c>
      <c r="F405" s="29" t="b">
        <v>0</v>
      </c>
      <c r="G405" s="26">
        <v>3.0</v>
      </c>
      <c r="H405" s="26">
        <v>5.0</v>
      </c>
      <c r="I405" s="26">
        <v>6.0</v>
      </c>
      <c r="J405" s="26">
        <v>7.0</v>
      </c>
      <c r="K405" s="26">
        <v>3.0</v>
      </c>
      <c r="L405" s="42">
        <f t="shared" si="1130"/>
        <v>21</v>
      </c>
      <c r="M405" s="42">
        <f t="shared" si="1131"/>
        <v>24</v>
      </c>
      <c r="N405" s="42">
        <f t="shared" si="1132"/>
        <v>29</v>
      </c>
      <c r="O405" s="42">
        <f t="shared" si="1133"/>
        <v>33</v>
      </c>
      <c r="P405" s="42">
        <f t="shared" si="1134"/>
        <v>33</v>
      </c>
      <c r="Q405" s="26" t="s">
        <v>81</v>
      </c>
      <c r="R405" s="50" t="s">
        <v>82</v>
      </c>
      <c r="S405" s="26" t="s">
        <v>558</v>
      </c>
      <c r="AG405" s="4"/>
      <c r="AH405" s="4"/>
      <c r="AI405" s="4"/>
      <c r="AJ405" s="4"/>
      <c r="AK405" s="4"/>
      <c r="AL405" s="4"/>
      <c r="AM405" s="4"/>
      <c r="AN405" s="4"/>
      <c r="AV405" s="31"/>
      <c r="AW405" s="32" t="str">
        <f t="shared" si="14"/>
        <v>-</v>
      </c>
      <c r="AX405" s="32" t="str">
        <f t="shared" si="15"/>
        <v>-</v>
      </c>
      <c r="BA405" s="33"/>
      <c r="BB405" s="34"/>
      <c r="BC405" s="35"/>
      <c r="BD405" s="36">
        <v>0.0</v>
      </c>
      <c r="BE405" s="37">
        <f t="shared" si="16"/>
        <v>0</v>
      </c>
    </row>
    <row r="406">
      <c r="A406" s="63" t="s">
        <v>1191</v>
      </c>
      <c r="B406" s="28" t="str">
        <f t="shared" si="2"/>
        <v>PREETHAM B</v>
      </c>
      <c r="C406" s="64" t="s">
        <v>1192</v>
      </c>
      <c r="D406" s="29" t="b">
        <v>0</v>
      </c>
      <c r="E406" s="29" t="b">
        <v>0</v>
      </c>
      <c r="F406" s="26" t="b">
        <v>1</v>
      </c>
      <c r="AG406" s="4"/>
      <c r="AH406" s="4"/>
      <c r="AI406" s="4"/>
      <c r="AJ406" s="4"/>
      <c r="AK406" s="4"/>
      <c r="AL406" s="4"/>
      <c r="AM406" s="4"/>
      <c r="AN406" s="4"/>
      <c r="AO406" s="52" t="s">
        <v>435</v>
      </c>
      <c r="AP406" s="30">
        <v>0.0</v>
      </c>
      <c r="AQ406" s="30">
        <v>3.0</v>
      </c>
      <c r="AR406" s="30">
        <v>3.0</v>
      </c>
      <c r="AS406" s="30">
        <v>3.0</v>
      </c>
      <c r="AT406" s="30">
        <v>9.0</v>
      </c>
      <c r="AU406" s="30">
        <v>2.25</v>
      </c>
      <c r="AV406" s="31" t="str">
        <f t="shared" ref="AV406:AV409" si="1136">IF(AU406&lt;=1, "L4 - Basics", IF(AU406&lt;=3, "L3 - GSI", IF(AU406&lt;=6, "L2 - GCC", "L1 - MAANG")))</f>
        <v>L3 - GSI</v>
      </c>
      <c r="AW406" s="32" t="str">
        <f t="shared" si="14"/>
        <v>L3</v>
      </c>
      <c r="AX406" s="32" t="str">
        <f t="shared" si="15"/>
        <v>GSI</v>
      </c>
      <c r="AY406" s="26" t="str">
        <f t="shared" ref="AY406:AY409" si="1137">SWITCH(AV406,"L1 -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406" s="26" t="str">
        <f t="shared" ref="AZ406:AZ409" si="1138">SWITCH(AV406,"L1 -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406" s="53">
        <v>0.0</v>
      </c>
      <c r="BB406" s="54">
        <v>0.0</v>
      </c>
      <c r="BC406" s="55">
        <v>0.0</v>
      </c>
      <c r="BD406" s="56">
        <v>0.0</v>
      </c>
      <c r="BE406" s="37">
        <f t="shared" si="16"/>
        <v>0</v>
      </c>
      <c r="BF406" s="30">
        <v>0.0</v>
      </c>
      <c r="BG406" s="4" t="s">
        <v>1193</v>
      </c>
      <c r="BH406" s="4"/>
    </row>
    <row r="407">
      <c r="A407" s="27" t="s">
        <v>1194</v>
      </c>
      <c r="B407" s="28" t="str">
        <f t="shared" si="2"/>
        <v>SHALINI U </v>
      </c>
      <c r="C407" s="41" t="s">
        <v>1195</v>
      </c>
      <c r="D407" s="29" t="b">
        <v>0</v>
      </c>
      <c r="E407" s="26" t="b">
        <v>1</v>
      </c>
      <c r="F407" s="26" t="b">
        <v>1</v>
      </c>
      <c r="G407" s="29">
        <v>3.0</v>
      </c>
      <c r="L407" s="42">
        <f t="shared" ref="L407:L415" si="1139">SUM(H407:K407)</f>
        <v>0</v>
      </c>
      <c r="M407" s="42">
        <f t="shared" ref="M407:M415" si="1140">IFERROR(ROUND((H407/L407)*100, 0), 0)
</f>
        <v>0</v>
      </c>
      <c r="N407" s="42">
        <f t="shared" ref="N407:N415" si="1141">IFERROR(ROUND((I407/L407)*100, 0), 0)
</f>
        <v>0</v>
      </c>
      <c r="O407" s="42">
        <f t="shared" ref="O407:O415" si="1142">IFERROR(ROUND((J407/L407)*100, 0), 0)
</f>
        <v>0</v>
      </c>
      <c r="P407" s="42">
        <f t="shared" ref="P407:P415" si="1143">IFERROR(ROUND((J407/L407)*100, 0), 0)
</f>
        <v>0</v>
      </c>
      <c r="S407" s="26" t="s">
        <v>558</v>
      </c>
      <c r="T407" s="26">
        <v>3.0</v>
      </c>
      <c r="U407" s="42">
        <v>6.0</v>
      </c>
      <c r="V407" s="42">
        <v>8.0</v>
      </c>
      <c r="W407" s="44">
        <v>5.0</v>
      </c>
      <c r="X407" s="44">
        <v>2.0</v>
      </c>
      <c r="Y407" s="44">
        <v>3.0</v>
      </c>
      <c r="Z407" s="44">
        <v>0.0</v>
      </c>
      <c r="AA407" s="44">
        <v>2.0</v>
      </c>
      <c r="AB407" s="44">
        <v>3.0</v>
      </c>
      <c r="AC407" s="30">
        <f t="shared" ref="AC407:AC409" si="1144">T407+U407+V407</f>
        <v>17</v>
      </c>
      <c r="AD407" s="30">
        <f t="shared" ref="AD407:AD409" si="1145">W407+X407+Y407</f>
        <v>10</v>
      </c>
      <c r="AE407" s="30">
        <f t="shared" ref="AE407:AE409" si="1146">Z407+AA407+AB407</f>
        <v>5</v>
      </c>
      <c r="AF407" s="44">
        <v>15.0</v>
      </c>
      <c r="AG407" s="4" t="str">
        <f t="shared" ref="AG407:AG409" si="1147">IF(AF407&lt;=8, "L1 - Below Average", IF(AF407&lt;=26, "L2 - Above Average", IF(AF407&lt;=50, "L3 - Exceptional", "Out of Range")))</f>
        <v>L2 - Above Average</v>
      </c>
      <c r="AH407" s="4" t="str">
        <f t="shared" ref="AH407:AH409" si="1148">IF((T407+U407+V407)&lt;=3, "L1 - Below Average", IF((T407+U407+V407)&lt;=11, "L2 - Above Average", IF((T407+U407+V407)&lt;=17, "L3 - Exceptional", "Out of Range")))</f>
        <v>L3 - Exceptional</v>
      </c>
      <c r="AI407" s="4" t="str">
        <f t="shared" ref="AI407:AI409" si="1149">IF((W407+X407+Y407)&lt;=5, "L1 - Below Average", IF((W407+X407+Y407)&lt;=9, "L2 - Above Average", IF((W407+X407+Y407)&lt;=15, "L3 - Exceptional", "Out of Range")))</f>
        <v>L3 - Exceptional</v>
      </c>
      <c r="AJ407" s="4" t="str">
        <f t="shared" ref="AJ407:AJ409" si="1150">IF((Z407+AA407+AB407)&lt;=4, "L1 - Below Average", IF((Z407+AA407+AB407)&lt;=6, "L2 - Above Average", IF((Z407+AA407+AB407)&lt;=18, "L3 - Exceptional", "Out of Range")))</f>
        <v>L2 - Above Average</v>
      </c>
      <c r="AK407" s="4" t="str">
        <f t="shared" ref="AK407:AK409" si="1151">SWITCH(AH407,"L1 -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07" s="4" t="str">
        <f t="shared" ref="AL407:AM407" si="1135">SWITCH(AI407,"L1 -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07" s="4" t="str">
        <f t="shared" si="1135"/>
        <v>You’ve demonstrated a solid grasp of quantitative reasoning and problem-solving. Keep refining your skills for even greater efficiency and speed in tackling complex problems.</v>
      </c>
      <c r="AN407" s="4" t="str">
        <f t="shared" ref="AN407:AN409" si="1153">SWITCH(AG407,"L1 -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07" s="44" t="s">
        <v>1196</v>
      </c>
      <c r="AP407" s="44">
        <v>2.0</v>
      </c>
      <c r="AQ407" s="44">
        <v>3.0</v>
      </c>
      <c r="AR407" s="44">
        <v>3.0</v>
      </c>
      <c r="AS407" s="44">
        <v>3.0</v>
      </c>
      <c r="AT407" s="44">
        <v>11.0</v>
      </c>
      <c r="AU407" s="44">
        <v>2.75</v>
      </c>
      <c r="AV407" s="31" t="str">
        <f t="shared" si="1136"/>
        <v>L3 - GSI</v>
      </c>
      <c r="AW407" s="32" t="str">
        <f t="shared" si="14"/>
        <v>L3</v>
      </c>
      <c r="AX407" s="32" t="str">
        <f t="shared" si="15"/>
        <v>GSI</v>
      </c>
      <c r="AY407" s="26" t="str">
        <f t="shared" si="1137"/>
        <v>Entry-level roles in service-based companies or startups.</v>
      </c>
      <c r="AZ407" s="26" t="str">
        <f t="shared" si="1138"/>
        <v>You currently fit roles such as Junior Developer, Support Engineer, or Test Engineer. Build on your fundamentals to grow into advanced positions.</v>
      </c>
      <c r="BA407" s="45">
        <v>0.0</v>
      </c>
      <c r="BB407" s="46">
        <v>0.0</v>
      </c>
      <c r="BC407" s="47">
        <v>0.0</v>
      </c>
      <c r="BD407" s="48">
        <v>0.0</v>
      </c>
      <c r="BE407" s="37">
        <f t="shared" si="16"/>
        <v>0</v>
      </c>
      <c r="BF407" s="44">
        <v>0.0</v>
      </c>
      <c r="BG407" s="29" t="str">
        <f t="shared" ref="BG407:BG409" si="1154">if(BF407&lt;=6,"Level 1", if(AR406&lt;=22,"Level 2",IF(AR406&lt;=43,"Level 3","Level 4")))</f>
        <v>Level 1</v>
      </c>
      <c r="BH407" s="29" t="str">
        <f t="shared" ref="BH407:BH409" si="1155">SWITCH(BG407,"Level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8">
      <c r="A408" s="27" t="s">
        <v>1197</v>
      </c>
      <c r="B408" s="28" t="str">
        <f t="shared" si="2"/>
        <v>SHREYA M Y</v>
      </c>
      <c r="C408" s="41" t="s">
        <v>1198</v>
      </c>
      <c r="D408" s="29" t="b">
        <v>0</v>
      </c>
      <c r="E408" s="26" t="b">
        <v>1</v>
      </c>
      <c r="F408" s="26" t="b">
        <v>1</v>
      </c>
      <c r="G408" s="29">
        <v>3.0</v>
      </c>
      <c r="L408" s="42">
        <f t="shared" si="1139"/>
        <v>0</v>
      </c>
      <c r="M408" s="42">
        <f t="shared" si="1140"/>
        <v>0</v>
      </c>
      <c r="N408" s="42">
        <f t="shared" si="1141"/>
        <v>0</v>
      </c>
      <c r="O408" s="42">
        <f t="shared" si="1142"/>
        <v>0</v>
      </c>
      <c r="P408" s="42">
        <f t="shared" si="1143"/>
        <v>0</v>
      </c>
      <c r="S408" s="26" t="s">
        <v>558</v>
      </c>
      <c r="T408" s="26">
        <v>3.0</v>
      </c>
      <c r="U408" s="42">
        <v>4.0</v>
      </c>
      <c r="V408" s="42">
        <v>6.0</v>
      </c>
      <c r="W408" s="44">
        <v>5.0</v>
      </c>
      <c r="X408" s="44">
        <v>2.0</v>
      </c>
      <c r="Y408" s="44">
        <v>4.0</v>
      </c>
      <c r="Z408" s="44">
        <v>0.0</v>
      </c>
      <c r="AA408" s="44">
        <v>4.0</v>
      </c>
      <c r="AB408" s="44">
        <v>3.0</v>
      </c>
      <c r="AC408" s="30">
        <f t="shared" si="1144"/>
        <v>13</v>
      </c>
      <c r="AD408" s="30">
        <f t="shared" si="1145"/>
        <v>11</v>
      </c>
      <c r="AE408" s="30">
        <f t="shared" si="1146"/>
        <v>7</v>
      </c>
      <c r="AF408" s="44">
        <v>23.0</v>
      </c>
      <c r="AG408" s="4" t="str">
        <f t="shared" si="1147"/>
        <v>L2 - Above Average</v>
      </c>
      <c r="AH408" s="4" t="str">
        <f t="shared" si="1148"/>
        <v>L3 - Exceptional</v>
      </c>
      <c r="AI408" s="4" t="str">
        <f t="shared" si="1149"/>
        <v>L3 - Exceptional</v>
      </c>
      <c r="AJ408" s="4" t="str">
        <f t="shared" si="1150"/>
        <v>L3 - Exceptional</v>
      </c>
      <c r="AK408" s="4" t="str">
        <f t="shared" si="1151"/>
        <v>Outstanding verbal skills! Your ability to understand, interpret, and express ideas through words is exceptional. Keep pushing the limits to master even more advanced language tasks.</v>
      </c>
      <c r="AL408" s="4" t="str">
        <f t="shared" ref="AL408:AM408" si="1152">SWITCH(AI408,"L1 -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08" s="4" t="str">
        <f t="shared" si="1152"/>
        <v>Excellent work! You have shown exceptional aptitude in quantitative reasoning, tackling problems with ease and accuracy. Keep up the great work, and challenge yourself further to stay ahead.</v>
      </c>
      <c r="AN408" s="4" t="str">
        <f t="shared" si="1153"/>
        <v>You have a strong foundation and are performing well across all categories. Keep up the great work and aim for continuous improvement to achieve even higher levels of performance.</v>
      </c>
      <c r="AO408" s="44" t="s">
        <v>1199</v>
      </c>
      <c r="AP408" s="44">
        <v>2.0</v>
      </c>
      <c r="AQ408" s="44">
        <v>5.0</v>
      </c>
      <c r="AR408" s="44">
        <v>3.0</v>
      </c>
      <c r="AS408" s="44">
        <v>3.0</v>
      </c>
      <c r="AT408" s="44">
        <v>13.0</v>
      </c>
      <c r="AU408" s="44">
        <v>3.25</v>
      </c>
      <c r="AV408" s="31" t="str">
        <f t="shared" si="1136"/>
        <v>L2 - GCC</v>
      </c>
      <c r="AW408" s="32" t="str">
        <f t="shared" si="14"/>
        <v>L2</v>
      </c>
      <c r="AX408" s="32" t="str">
        <f t="shared" si="15"/>
        <v>GCC</v>
      </c>
      <c r="AY408" s="26" t="str">
        <f t="shared" si="1137"/>
        <v>Roles in GCCs, GSIs or mid-tier product companies.</v>
      </c>
      <c r="AZ408" s="26" t="str">
        <f t="shared" si="1138"/>
        <v>Your solid understanding of algorithms and data structures fits roles like Backend Developer or Application Engineer.</v>
      </c>
      <c r="BA408" s="45">
        <v>0.0</v>
      </c>
      <c r="BB408" s="46">
        <v>0.0</v>
      </c>
      <c r="BC408" s="47">
        <v>0.0</v>
      </c>
      <c r="BD408" s="48">
        <v>0.0</v>
      </c>
      <c r="BE408" s="37">
        <f t="shared" si="16"/>
        <v>0</v>
      </c>
      <c r="BF408" s="44">
        <v>0.0</v>
      </c>
      <c r="BG408" s="29" t="str">
        <f t="shared" si="1154"/>
        <v>Level 1</v>
      </c>
      <c r="BH408" s="29" t="str">
        <f t="shared" si="115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09">
      <c r="A409" s="27" t="s">
        <v>1200</v>
      </c>
      <c r="B409" s="28" t="str">
        <f t="shared" si="2"/>
        <v>SHUSHRUTHA.M</v>
      </c>
      <c r="C409" s="41" t="s">
        <v>1201</v>
      </c>
      <c r="D409" s="29" t="b">
        <v>0</v>
      </c>
      <c r="E409" s="26" t="b">
        <v>1</v>
      </c>
      <c r="F409" s="26" t="b">
        <v>1</v>
      </c>
      <c r="G409" s="29">
        <v>1.0</v>
      </c>
      <c r="L409" s="42">
        <f t="shared" si="1139"/>
        <v>0</v>
      </c>
      <c r="M409" s="42">
        <f t="shared" si="1140"/>
        <v>0</v>
      </c>
      <c r="N409" s="42">
        <f t="shared" si="1141"/>
        <v>0</v>
      </c>
      <c r="O409" s="42">
        <f t="shared" si="1142"/>
        <v>0</v>
      </c>
      <c r="P409" s="42">
        <f t="shared" si="1143"/>
        <v>0</v>
      </c>
      <c r="S409" s="26" t="s">
        <v>558</v>
      </c>
      <c r="T409" s="26">
        <v>1.0</v>
      </c>
      <c r="U409" s="42">
        <v>2.0</v>
      </c>
      <c r="V409" s="42">
        <v>3.0</v>
      </c>
      <c r="W409" s="44">
        <v>3.0</v>
      </c>
      <c r="X409" s="44">
        <v>0.0</v>
      </c>
      <c r="Y409" s="44">
        <v>4.0</v>
      </c>
      <c r="Z409" s="44">
        <v>0.0</v>
      </c>
      <c r="AA409" s="44">
        <v>4.0</v>
      </c>
      <c r="AB409" s="44">
        <v>0.0</v>
      </c>
      <c r="AC409" s="30">
        <f t="shared" si="1144"/>
        <v>6</v>
      </c>
      <c r="AD409" s="30">
        <f t="shared" si="1145"/>
        <v>7</v>
      </c>
      <c r="AE409" s="30">
        <f t="shared" si="1146"/>
        <v>4</v>
      </c>
      <c r="AF409" s="44">
        <v>13.0</v>
      </c>
      <c r="AG409" s="4" t="str">
        <f t="shared" si="1147"/>
        <v>L2 - Above Average</v>
      </c>
      <c r="AH409" s="4" t="str">
        <f t="shared" si="1148"/>
        <v>L2 - Above Average</v>
      </c>
      <c r="AI409" s="4" t="str">
        <f t="shared" si="1149"/>
        <v>L2 - Above Average</v>
      </c>
      <c r="AJ409" s="4" t="str">
        <f t="shared" si="1150"/>
        <v>L1 - Below Average</v>
      </c>
      <c r="AK409" s="4" t="str">
        <f t="shared" si="1151"/>
        <v>You’ve displayed strong verbal reasoning abilities, understanding complex texts and articulating ideas clearly. Continue to expand your vocabulary and comprehension to stay sharp.</v>
      </c>
      <c r="AL409" s="4" t="str">
        <f t="shared" ref="AL409:AM409" si="1156">SWITCH(AI409,"L1 -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09" s="4" t="str">
        <f t="shared" si="1156"/>
        <v>Your performance indicates that there’s room for improvement in understanding and applying quantitative concepts. With more practice, you can strengthen your skills in this area.</v>
      </c>
      <c r="AN409" s="4" t="str">
        <f t="shared" si="1153"/>
        <v>You have a strong foundation and are performing well across all categories. Keep up the great work and aim for continuous improvement to achieve even higher levels of performance.</v>
      </c>
      <c r="AO409" s="44" t="s">
        <v>1202</v>
      </c>
      <c r="AP409" s="44">
        <v>2.0</v>
      </c>
      <c r="AQ409" s="44">
        <v>0.0</v>
      </c>
      <c r="AR409" s="44">
        <v>3.0</v>
      </c>
      <c r="AS409" s="44">
        <v>7.0</v>
      </c>
      <c r="AT409" s="44">
        <v>12.0</v>
      </c>
      <c r="AU409" s="44">
        <v>3.0</v>
      </c>
      <c r="AV409" s="31" t="str">
        <f t="shared" si="1136"/>
        <v>L3 - GSI</v>
      </c>
      <c r="AW409" s="32" t="str">
        <f t="shared" si="14"/>
        <v>L3</v>
      </c>
      <c r="AX409" s="32" t="str">
        <f t="shared" si="15"/>
        <v>GSI</v>
      </c>
      <c r="AY409" s="26" t="str">
        <f t="shared" si="1137"/>
        <v>Entry-level roles in service-based companies or startups.</v>
      </c>
      <c r="AZ409" s="26" t="str">
        <f t="shared" si="1138"/>
        <v>You currently fit roles such as Junior Developer, Support Engineer, or Test Engineer. Build on your fundamentals to grow into advanced positions.</v>
      </c>
      <c r="BA409" s="45">
        <v>0.0</v>
      </c>
      <c r="BB409" s="46">
        <v>0.0</v>
      </c>
      <c r="BC409" s="47">
        <v>0.0</v>
      </c>
      <c r="BD409" s="48">
        <v>0.0</v>
      </c>
      <c r="BE409" s="37">
        <f t="shared" si="16"/>
        <v>0</v>
      </c>
      <c r="BF409" s="44">
        <v>0.0</v>
      </c>
      <c r="BG409" s="29" t="str">
        <f t="shared" si="1154"/>
        <v>Level 1</v>
      </c>
      <c r="BH409" s="29" t="str">
        <f t="shared" si="115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0">
      <c r="A410" s="28" t="s">
        <v>1203</v>
      </c>
      <c r="B410" s="28" t="str">
        <f t="shared" si="2"/>
        <v>SOUJANYA S</v>
      </c>
      <c r="C410" s="28" t="s">
        <v>1204</v>
      </c>
      <c r="D410" s="26" t="b">
        <v>1</v>
      </c>
      <c r="E410" s="29" t="b">
        <v>0</v>
      </c>
      <c r="F410" s="29" t="b">
        <v>0</v>
      </c>
      <c r="G410" s="26">
        <v>3.0</v>
      </c>
      <c r="H410" s="26">
        <v>10.0</v>
      </c>
      <c r="I410" s="26">
        <v>6.0</v>
      </c>
      <c r="J410" s="26">
        <v>7.0</v>
      </c>
      <c r="K410" s="26">
        <v>3.0</v>
      </c>
      <c r="L410" s="42">
        <f t="shared" si="1139"/>
        <v>26</v>
      </c>
      <c r="M410" s="42">
        <f t="shared" si="1140"/>
        <v>38</v>
      </c>
      <c r="N410" s="42">
        <f t="shared" si="1141"/>
        <v>23</v>
      </c>
      <c r="O410" s="42">
        <f t="shared" si="1142"/>
        <v>27</v>
      </c>
      <c r="P410" s="42">
        <f t="shared" si="1143"/>
        <v>27</v>
      </c>
      <c r="Q410" s="26" t="s">
        <v>85</v>
      </c>
      <c r="R410" s="50" t="s">
        <v>86</v>
      </c>
      <c r="S410" s="26" t="s">
        <v>558</v>
      </c>
      <c r="AG410" s="4"/>
      <c r="AH410" s="4"/>
      <c r="AI410" s="4"/>
      <c r="AJ410" s="4"/>
      <c r="AK410" s="4"/>
      <c r="AL410" s="4"/>
      <c r="AM410" s="4"/>
      <c r="AN410" s="4"/>
      <c r="AV410" s="31"/>
      <c r="AW410" s="32" t="str">
        <f t="shared" si="14"/>
        <v>-</v>
      </c>
      <c r="AX410" s="32" t="str">
        <f t="shared" si="15"/>
        <v>-</v>
      </c>
      <c r="BA410" s="33"/>
      <c r="BB410" s="34"/>
      <c r="BC410" s="35"/>
      <c r="BD410" s="36">
        <v>0.0</v>
      </c>
      <c r="BE410" s="37">
        <f t="shared" si="16"/>
        <v>0</v>
      </c>
    </row>
    <row r="411">
      <c r="A411" s="27" t="s">
        <v>1205</v>
      </c>
      <c r="B411" s="28" t="str">
        <f t="shared" si="2"/>
        <v>BISMA MUZAFFAR</v>
      </c>
      <c r="C411" s="27" t="s">
        <v>1206</v>
      </c>
      <c r="D411" s="29" t="b">
        <v>0</v>
      </c>
      <c r="E411" s="26" t="b">
        <v>1</v>
      </c>
      <c r="F411" s="26" t="b">
        <v>1</v>
      </c>
      <c r="G411" s="29">
        <v>1.0</v>
      </c>
      <c r="L411" s="42">
        <f t="shared" si="1139"/>
        <v>0</v>
      </c>
      <c r="M411" s="42">
        <f t="shared" si="1140"/>
        <v>0</v>
      </c>
      <c r="N411" s="42">
        <f t="shared" si="1141"/>
        <v>0</v>
      </c>
      <c r="O411" s="42">
        <f t="shared" si="1142"/>
        <v>0</v>
      </c>
      <c r="P411" s="42">
        <f t="shared" si="1143"/>
        <v>0</v>
      </c>
      <c r="S411" s="26" t="s">
        <v>558</v>
      </c>
      <c r="T411" s="26">
        <v>1.0</v>
      </c>
      <c r="U411" s="42">
        <v>4.0</v>
      </c>
      <c r="V411" s="42">
        <v>6.0</v>
      </c>
      <c r="W411" s="44">
        <v>0.0</v>
      </c>
      <c r="X411" s="44">
        <v>0.0</v>
      </c>
      <c r="Y411" s="44">
        <v>0.0</v>
      </c>
      <c r="Z411" s="44">
        <v>0.0</v>
      </c>
      <c r="AA411" s="44">
        <v>2.0</v>
      </c>
      <c r="AB411" s="44">
        <v>6.0</v>
      </c>
      <c r="AC411" s="30">
        <f>T411+U411+V411</f>
        <v>11</v>
      </c>
      <c r="AD411" s="30">
        <f>W411+X411+Y411</f>
        <v>0</v>
      </c>
      <c r="AE411" s="30">
        <f>Z411+AA411+AB411</f>
        <v>8</v>
      </c>
      <c r="AF411" s="44">
        <v>19.0</v>
      </c>
      <c r="AG411" s="4" t="str">
        <f>IF(AF411&lt;=8, "L1 - Below Average", IF(AF411&lt;=26, "L2 - Above Average", IF(AF411&lt;=50, "L3 - Exceptional", "Out of Range")))</f>
        <v>L2 - Above Average</v>
      </c>
      <c r="AH411" s="4" t="str">
        <f>IF((T411+U411+V411)&lt;=3, "L1 - Below Average", IF((T411+U411+V411)&lt;=11, "L2 - Above Average", IF((T411+U411+V411)&lt;=17, "L3 - Exceptional", "Out of Range")))</f>
        <v>L2 - Above Average</v>
      </c>
      <c r="AI411" s="4" t="str">
        <f>IF((W411+X411+Y411)&lt;=5, "L1 - Below Average", IF((W411+X411+Y411)&lt;=9, "L2 - Above Average", IF((W411+X411+Y411)&lt;=15, "L3 - Exceptional", "Out of Range")))</f>
        <v>L1 - Below Average</v>
      </c>
      <c r="AJ411" s="4" t="str">
        <f>IF((Z411+AA411+AB411)&lt;=4, "L1 - Below Average", IF((Z411+AA411+AB411)&lt;=6, "L2 - Above Average", IF((Z411+AA411+AB411)&lt;=18, "L3 - Exceptional", "Out of Range")))</f>
        <v>L3 - Exceptional</v>
      </c>
      <c r="AK411" s="4" t="str">
        <f>SWITCH(AH411,"L1 -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11" s="4" t="str">
        <f t="shared" ref="AL411:AM411" si="1157">SWITCH(AI411,"L1 -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11" s="4" t="str">
        <f t="shared" si="1157"/>
        <v>Excellent work! You have shown exceptional aptitude in quantitative reasoning, tackling problems with ease and accuracy. Keep up the great work, and challenge yourself further to stay ahead.</v>
      </c>
      <c r="AN411" s="4" t="str">
        <f>SWITCH(AG411,"L1 -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11" s="44" t="s">
        <v>1207</v>
      </c>
      <c r="AP411" s="44">
        <v>6.0</v>
      </c>
      <c r="AQ411" s="44">
        <v>10.0</v>
      </c>
      <c r="AR411" s="44">
        <v>7.0</v>
      </c>
      <c r="AS411" s="44">
        <v>7.0</v>
      </c>
      <c r="AT411" s="44">
        <v>30.0</v>
      </c>
      <c r="AU411" s="44">
        <v>7.5</v>
      </c>
      <c r="AV411" s="31" t="str">
        <f>IF(AU411&lt;=1, "L4 - Basics", IF(AU411&lt;=3, "L3 - GSI", IF(AU411&lt;=6, "L2 - GCC", "L1 - MAANG")))</f>
        <v>L1 - MAANG</v>
      </c>
      <c r="AW411" s="32" t="str">
        <f t="shared" si="14"/>
        <v>L1</v>
      </c>
      <c r="AX411" s="32" t="str">
        <f t="shared" si="15"/>
        <v>MAANG</v>
      </c>
      <c r="AY411" s="26" t="str">
        <f>SWITCH(AV411,"L1 -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411" s="26" t="str">
        <f>SWITCH(AV411,"L1 -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411" s="45">
        <v>0.0</v>
      </c>
      <c r="BB411" s="46">
        <v>0.0</v>
      </c>
      <c r="BC411" s="47">
        <v>0.0</v>
      </c>
      <c r="BD411" s="48">
        <v>0.0</v>
      </c>
      <c r="BE411" s="37">
        <f t="shared" si="16"/>
        <v>0</v>
      </c>
      <c r="BF411" s="44">
        <v>0.0</v>
      </c>
      <c r="BG411" s="29" t="str">
        <f>if(BF411&lt;=6,"Level 1", if(AR410&lt;=22,"Level 2",IF(AR410&lt;=43,"Level 3","Level 4")))</f>
        <v>Level 1</v>
      </c>
      <c r="BH411" s="29" t="str">
        <f>SWITCH(BG411,"Level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2">
      <c r="A412" s="28" t="s">
        <v>1208</v>
      </c>
      <c r="B412" s="28" t="str">
        <f t="shared" si="2"/>
        <v>VENUGOPAL C V</v>
      </c>
      <c r="C412" s="28" t="s">
        <v>1209</v>
      </c>
      <c r="D412" s="26" t="b">
        <v>1</v>
      </c>
      <c r="E412" s="29" t="b">
        <v>0</v>
      </c>
      <c r="F412" s="29" t="b">
        <v>0</v>
      </c>
      <c r="G412" s="26">
        <v>3.0</v>
      </c>
      <c r="H412" s="26">
        <v>7.0</v>
      </c>
      <c r="I412" s="26">
        <v>6.0</v>
      </c>
      <c r="J412" s="26">
        <v>7.0</v>
      </c>
      <c r="K412" s="26">
        <v>3.0</v>
      </c>
      <c r="L412" s="42">
        <f t="shared" si="1139"/>
        <v>23</v>
      </c>
      <c r="M412" s="42">
        <f t="shared" si="1140"/>
        <v>30</v>
      </c>
      <c r="N412" s="42">
        <f t="shared" si="1141"/>
        <v>26</v>
      </c>
      <c r="O412" s="42">
        <f t="shared" si="1142"/>
        <v>30</v>
      </c>
      <c r="P412" s="42">
        <f t="shared" si="1143"/>
        <v>30</v>
      </c>
      <c r="Q412" s="26" t="s">
        <v>85</v>
      </c>
      <c r="R412" s="50" t="s">
        <v>86</v>
      </c>
      <c r="S412" s="26" t="s">
        <v>558</v>
      </c>
      <c r="AG412" s="4"/>
      <c r="AH412" s="4"/>
      <c r="AI412" s="4"/>
      <c r="AJ412" s="4"/>
      <c r="AK412" s="4"/>
      <c r="AL412" s="4"/>
      <c r="AM412" s="4"/>
      <c r="AN412" s="4"/>
      <c r="AV412" s="31"/>
      <c r="AW412" s="32" t="str">
        <f t="shared" si="14"/>
        <v>-</v>
      </c>
      <c r="AX412" s="32" t="str">
        <f t="shared" si="15"/>
        <v>-</v>
      </c>
      <c r="BA412" s="33"/>
      <c r="BB412" s="34"/>
      <c r="BC412" s="35"/>
      <c r="BD412" s="36">
        <v>0.0</v>
      </c>
      <c r="BE412" s="37">
        <f t="shared" si="16"/>
        <v>0</v>
      </c>
    </row>
    <row r="413">
      <c r="A413" s="27" t="s">
        <v>1210</v>
      </c>
      <c r="B413" s="28" t="str">
        <f t="shared" si="2"/>
        <v>MOHAMMED AFTAB M NADAF</v>
      </c>
      <c r="C413" s="27" t="s">
        <v>1211</v>
      </c>
      <c r="D413" s="29" t="b">
        <v>0</v>
      </c>
      <c r="E413" s="26" t="b">
        <v>1</v>
      </c>
      <c r="F413" s="26" t="b">
        <v>1</v>
      </c>
      <c r="G413" s="29">
        <v>2.0</v>
      </c>
      <c r="L413" s="42">
        <f t="shared" si="1139"/>
        <v>0</v>
      </c>
      <c r="M413" s="42">
        <f t="shared" si="1140"/>
        <v>0</v>
      </c>
      <c r="N413" s="42">
        <f t="shared" si="1141"/>
        <v>0</v>
      </c>
      <c r="O413" s="42">
        <f t="shared" si="1142"/>
        <v>0</v>
      </c>
      <c r="P413" s="42">
        <f t="shared" si="1143"/>
        <v>0</v>
      </c>
      <c r="S413" s="26" t="s">
        <v>558</v>
      </c>
      <c r="T413" s="26">
        <v>2.0</v>
      </c>
      <c r="U413" s="42">
        <v>6.0</v>
      </c>
      <c r="V413" s="42">
        <v>8.0</v>
      </c>
      <c r="W413" s="44">
        <v>4.0</v>
      </c>
      <c r="X413" s="44">
        <v>4.0</v>
      </c>
      <c r="Y413" s="44">
        <v>3.0</v>
      </c>
      <c r="Z413" s="44">
        <v>0.0</v>
      </c>
      <c r="AA413" s="44">
        <v>6.0</v>
      </c>
      <c r="AB413" s="44">
        <v>6.0</v>
      </c>
      <c r="AC413" s="30">
        <f t="shared" ref="AC413:AC417" si="1159">T413+U413+V413</f>
        <v>16</v>
      </c>
      <c r="AD413" s="30">
        <f t="shared" ref="AD413:AD417" si="1160">W413+X413+Y413</f>
        <v>11</v>
      </c>
      <c r="AE413" s="30">
        <f t="shared" ref="AE413:AE417" si="1161">Z413+AA413+AB413</f>
        <v>12</v>
      </c>
      <c r="AF413" s="44">
        <v>39.0</v>
      </c>
      <c r="AG413" s="4" t="str">
        <f t="shared" ref="AG413:AG417" si="1162">IF(AF413&lt;=8, "L1 - Below Average", IF(AF413&lt;=26, "L2 - Above Average", IF(AF413&lt;=50, "L3 - Exceptional", "Out of Range")))</f>
        <v>L3 - Exceptional</v>
      </c>
      <c r="AH413" s="4" t="str">
        <f t="shared" ref="AH413:AH417" si="1163">IF((T413+U413+V413)&lt;=3, "L1 - Below Average", IF((T413+U413+V413)&lt;=11, "L2 - Above Average", IF((T413+U413+V413)&lt;=17, "L3 - Exceptional", "Out of Range")))</f>
        <v>L3 - Exceptional</v>
      </c>
      <c r="AI413" s="4" t="str">
        <f t="shared" ref="AI413:AI417" si="1164">IF((W413+X413+Y413)&lt;=5, "L1 - Below Average", IF((W413+X413+Y413)&lt;=9, "L2 - Above Average", IF((W413+X413+Y413)&lt;=15, "L3 - Exceptional", "Out of Range")))</f>
        <v>L3 - Exceptional</v>
      </c>
      <c r="AJ413" s="4" t="str">
        <f t="shared" ref="AJ413:AJ417" si="1165">IF((Z413+AA413+AB413)&lt;=4, "L1 - Below Average", IF((Z413+AA413+AB413)&lt;=6, "L2 - Above Average", IF((Z413+AA413+AB413)&lt;=18, "L3 - Exceptional", "Out of Range")))</f>
        <v>L3 - Exceptional</v>
      </c>
      <c r="AK413" s="4" t="str">
        <f t="shared" ref="AK413:AK417" si="1166">SWITCH(AH413,"L1 -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13" s="4" t="str">
        <f t="shared" ref="AL413:AM413" si="1158">SWITCH(AI413,"L1 -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13" s="4" t="str">
        <f t="shared" si="1158"/>
        <v>Excellent work! You have shown exceptional aptitude in quantitative reasoning, tackling problems with ease and accuracy. Keep up the great work, and challenge yourself further to stay ahead.</v>
      </c>
      <c r="AN413" s="4" t="str">
        <f t="shared" ref="AN413:AN417" si="1168">SWITCH(AG413,"L1 -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413" s="44" t="s">
        <v>864</v>
      </c>
      <c r="AP413" s="44">
        <v>5.0</v>
      </c>
      <c r="AQ413" s="44">
        <v>2.0</v>
      </c>
      <c r="AR413" s="44">
        <v>9.0</v>
      </c>
      <c r="AS413" s="44">
        <v>3.0</v>
      </c>
      <c r="AT413" s="44">
        <v>19.0</v>
      </c>
      <c r="AU413" s="44">
        <v>4.75</v>
      </c>
      <c r="AV413" s="31" t="str">
        <f t="shared" ref="AV413:AV421" si="1169">IF(AU413&lt;=1, "L4 - Basics", IF(AU413&lt;=3, "L3 - GSI", IF(AU413&lt;=6, "L2 - GCC", "L1 - MAANG")))</f>
        <v>L2 - GCC</v>
      </c>
      <c r="AW413" s="32" t="str">
        <f t="shared" si="14"/>
        <v>L2</v>
      </c>
      <c r="AX413" s="32" t="str">
        <f t="shared" si="15"/>
        <v>GCC</v>
      </c>
      <c r="AY413" s="26" t="str">
        <f t="shared" ref="AY413:AY421" si="1170">SWITCH(AV413,"L1 -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413" s="26" t="str">
        <f t="shared" ref="AZ413:AZ421" si="1171">SWITCH(AV413,"L1 -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413" s="45">
        <v>0.0</v>
      </c>
      <c r="BB413" s="46">
        <v>0.0</v>
      </c>
      <c r="BC413" s="47">
        <v>0.0</v>
      </c>
      <c r="BD413" s="48">
        <v>0.0</v>
      </c>
      <c r="BE413" s="37">
        <f t="shared" si="16"/>
        <v>0</v>
      </c>
      <c r="BF413" s="44">
        <v>0.0</v>
      </c>
      <c r="BG413" s="29" t="str">
        <f>if(BF413&lt;=6,"Level 1", if(AR412&lt;=22,"Level 2",IF(AR412&lt;=43,"Level 3","Level 4")))</f>
        <v>Level 1</v>
      </c>
      <c r="BH413" s="29" t="str">
        <f t="shared" ref="BH413:BH417" si="1172">SWITCH(BG413,"Level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4">
      <c r="A414" s="27" t="s">
        <v>1212</v>
      </c>
      <c r="B414" s="28" t="str">
        <f t="shared" si="2"/>
        <v>PUNITH KUMAR C</v>
      </c>
      <c r="C414" s="27" t="s">
        <v>1213</v>
      </c>
      <c r="D414" s="29" t="b">
        <v>0</v>
      </c>
      <c r="E414" s="26" t="b">
        <v>1</v>
      </c>
      <c r="F414" s="26" t="b">
        <v>1</v>
      </c>
      <c r="G414" s="29">
        <v>1.0</v>
      </c>
      <c r="L414" s="42">
        <f t="shared" si="1139"/>
        <v>0</v>
      </c>
      <c r="M414" s="42">
        <f t="shared" si="1140"/>
        <v>0</v>
      </c>
      <c r="N414" s="42">
        <f t="shared" si="1141"/>
        <v>0</v>
      </c>
      <c r="O414" s="42">
        <f t="shared" si="1142"/>
        <v>0</v>
      </c>
      <c r="P414" s="42">
        <f t="shared" si="1143"/>
        <v>0</v>
      </c>
      <c r="S414" s="26" t="s">
        <v>558</v>
      </c>
      <c r="T414" s="26">
        <v>1.0</v>
      </c>
      <c r="U414" s="42">
        <v>4.0</v>
      </c>
      <c r="V414" s="42">
        <v>3.0</v>
      </c>
      <c r="W414" s="44">
        <v>3.0</v>
      </c>
      <c r="X414" s="44">
        <v>2.0</v>
      </c>
      <c r="Y414" s="44">
        <v>0.0</v>
      </c>
      <c r="Z414" s="44">
        <v>0.0</v>
      </c>
      <c r="AA414" s="44">
        <v>4.0</v>
      </c>
      <c r="AB414" s="44">
        <v>3.0</v>
      </c>
      <c r="AC414" s="30">
        <f t="shared" si="1159"/>
        <v>8</v>
      </c>
      <c r="AD414" s="30">
        <f t="shared" si="1160"/>
        <v>5</v>
      </c>
      <c r="AE414" s="30">
        <f t="shared" si="1161"/>
        <v>7</v>
      </c>
      <c r="AF414" s="44">
        <v>20.0</v>
      </c>
      <c r="AG414" s="4" t="str">
        <f t="shared" si="1162"/>
        <v>L2 - Above Average</v>
      </c>
      <c r="AH414" s="4" t="str">
        <f t="shared" si="1163"/>
        <v>L2 - Above Average</v>
      </c>
      <c r="AI414" s="4" t="str">
        <f t="shared" si="1164"/>
        <v>L1 - Below Average</v>
      </c>
      <c r="AJ414" s="4" t="str">
        <f t="shared" si="1165"/>
        <v>L3 - Exceptional</v>
      </c>
      <c r="AK414" s="4" t="str">
        <f t="shared" si="1166"/>
        <v>You’ve displayed strong verbal reasoning abilities, understanding complex texts and articulating ideas clearly. Continue to expand your vocabulary and comprehension to stay sharp.</v>
      </c>
      <c r="AL414" s="4" t="str">
        <f t="shared" ref="AL414:AM414" si="1167">SWITCH(AI414,"L1 -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14" s="4" t="str">
        <f t="shared" si="1167"/>
        <v>Excellent work! You have shown exceptional aptitude in quantitative reasoning, tackling problems with ease and accuracy. Keep up the great work, and challenge yourself further to stay ahead.</v>
      </c>
      <c r="AN414" s="4" t="str">
        <f t="shared" si="1168"/>
        <v>You have a strong foundation and are performing well across all categories. Keep up the great work and aim for continuous improvement to achieve even higher levels of performance.</v>
      </c>
      <c r="AO414" s="44" t="s">
        <v>896</v>
      </c>
      <c r="AP414" s="44">
        <v>5.0</v>
      </c>
      <c r="AQ414" s="44">
        <v>2.0</v>
      </c>
      <c r="AR414" s="44">
        <v>6.0</v>
      </c>
      <c r="AS414" s="44">
        <v>4.0</v>
      </c>
      <c r="AT414" s="44">
        <v>17.0</v>
      </c>
      <c r="AU414" s="44">
        <v>4.25</v>
      </c>
      <c r="AV414" s="31" t="str">
        <f t="shared" si="1169"/>
        <v>L2 - GCC</v>
      </c>
      <c r="AW414" s="32" t="str">
        <f t="shared" si="14"/>
        <v>L2</v>
      </c>
      <c r="AX414" s="32" t="str">
        <f t="shared" si="15"/>
        <v>GCC</v>
      </c>
      <c r="AY414" s="26" t="str">
        <f t="shared" si="1170"/>
        <v>Roles in GCCs, GSIs or mid-tier product companies.</v>
      </c>
      <c r="AZ414" s="26" t="str">
        <f t="shared" si="1171"/>
        <v>Your solid understanding of algorithms and data structures fits roles like Backend Developer or Application Engineer.</v>
      </c>
      <c r="BA414" s="45">
        <v>0.0</v>
      </c>
      <c r="BB414" s="46">
        <v>0.0</v>
      </c>
      <c r="BC414" s="47">
        <v>0.0</v>
      </c>
      <c r="BD414" s="48">
        <v>0.0</v>
      </c>
      <c r="BE414" s="37">
        <f t="shared" si="16"/>
        <v>0</v>
      </c>
      <c r="BF414" s="44">
        <v>0.0</v>
      </c>
      <c r="BG414" s="29" t="str">
        <f>if(BF414&lt;=6,"Level 1", if(#REF!&lt;=22,"Level 2",IF(#REF!&lt;=43,"Level 3","Level 4")))</f>
        <v>Level 1</v>
      </c>
      <c r="BH414" s="29" t="str">
        <f t="shared" si="1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5">
      <c r="A415" s="27" t="s">
        <v>1214</v>
      </c>
      <c r="B415" s="28" t="str">
        <f t="shared" si="2"/>
        <v>SANJAY V</v>
      </c>
      <c r="C415" s="27" t="s">
        <v>1215</v>
      </c>
      <c r="D415" s="29" t="b">
        <v>0</v>
      </c>
      <c r="E415" s="26" t="b">
        <v>1</v>
      </c>
      <c r="F415" s="26" t="b">
        <v>1</v>
      </c>
      <c r="G415" s="29">
        <v>3.0</v>
      </c>
      <c r="L415" s="42">
        <f t="shared" si="1139"/>
        <v>0</v>
      </c>
      <c r="M415" s="42">
        <f t="shared" si="1140"/>
        <v>0</v>
      </c>
      <c r="N415" s="42">
        <f t="shared" si="1141"/>
        <v>0</v>
      </c>
      <c r="O415" s="42">
        <f t="shared" si="1142"/>
        <v>0</v>
      </c>
      <c r="P415" s="42">
        <f t="shared" si="1143"/>
        <v>0</v>
      </c>
      <c r="S415" s="26" t="s">
        <v>558</v>
      </c>
      <c r="T415" s="26">
        <v>3.0</v>
      </c>
      <c r="U415" s="42">
        <v>0.0</v>
      </c>
      <c r="V415" s="42">
        <v>0.0</v>
      </c>
      <c r="W415" s="44">
        <v>2.0</v>
      </c>
      <c r="X415" s="44">
        <v>0.0</v>
      </c>
      <c r="Y415" s="44">
        <v>3.0</v>
      </c>
      <c r="Z415" s="44">
        <v>0.0</v>
      </c>
      <c r="AA415" s="44">
        <v>2.0</v>
      </c>
      <c r="AB415" s="44">
        <v>6.0</v>
      </c>
      <c r="AC415" s="30">
        <f t="shared" si="1159"/>
        <v>3</v>
      </c>
      <c r="AD415" s="30">
        <f t="shared" si="1160"/>
        <v>5</v>
      </c>
      <c r="AE415" s="30">
        <f t="shared" si="1161"/>
        <v>8</v>
      </c>
      <c r="AF415" s="44">
        <v>16.0</v>
      </c>
      <c r="AG415" s="4" t="str">
        <f t="shared" si="1162"/>
        <v>L2 - Above Average</v>
      </c>
      <c r="AH415" s="4" t="str">
        <f t="shared" si="1163"/>
        <v>L1 - Below Average</v>
      </c>
      <c r="AI415" s="4" t="str">
        <f t="shared" si="1164"/>
        <v>L1 - Below Average</v>
      </c>
      <c r="AJ415" s="4" t="str">
        <f t="shared" si="1165"/>
        <v>L3 - Exceptional</v>
      </c>
      <c r="AK415" s="4" t="str">
        <f t="shared" si="1166"/>
        <v>Your verbal skills are on the right track, but some areas may need extra attention. With focused practice, you can improve your vocabulary, comprehension, and communication skills.</v>
      </c>
      <c r="AL415" s="4" t="str">
        <f t="shared" ref="AL415:AM415" si="1173">SWITCH(AI415,"L1 -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15" s="4" t="str">
        <f t="shared" si="1173"/>
        <v>Excellent work! You have shown exceptional aptitude in quantitative reasoning, tackling problems with ease and accuracy. Keep up the great work, and challenge yourself further to stay ahead.</v>
      </c>
      <c r="AN415" s="4" t="str">
        <f t="shared" si="1168"/>
        <v>You have a strong foundation and are performing well across all categories. Keep up the great work and aim for continuous improvement to achieve even higher levels of performance.</v>
      </c>
      <c r="AO415" s="44" t="s">
        <v>1216</v>
      </c>
      <c r="AP415" s="44">
        <v>7.0</v>
      </c>
      <c r="AQ415" s="44">
        <v>6.0</v>
      </c>
      <c r="AR415" s="44">
        <v>8.0</v>
      </c>
      <c r="AS415" s="44">
        <v>0.0</v>
      </c>
      <c r="AT415" s="44">
        <v>21.0</v>
      </c>
      <c r="AU415" s="44">
        <v>5.25</v>
      </c>
      <c r="AV415" s="31" t="str">
        <f t="shared" si="1169"/>
        <v>L2 - GCC</v>
      </c>
      <c r="AW415" s="32" t="str">
        <f t="shared" si="14"/>
        <v>L2</v>
      </c>
      <c r="AX415" s="32" t="str">
        <f t="shared" si="15"/>
        <v>GCC</v>
      </c>
      <c r="AY415" s="26" t="str">
        <f t="shared" si="1170"/>
        <v>Roles in GCCs, GSIs or mid-tier product companies.</v>
      </c>
      <c r="AZ415" s="26" t="str">
        <f t="shared" si="1171"/>
        <v>Your solid understanding of algorithms and data structures fits roles like Backend Developer or Application Engineer.</v>
      </c>
      <c r="BA415" s="45">
        <v>0.0</v>
      </c>
      <c r="BB415" s="46">
        <v>0.0</v>
      </c>
      <c r="BC415" s="47">
        <v>0.0</v>
      </c>
      <c r="BD415" s="48">
        <v>0.0</v>
      </c>
      <c r="BE415" s="37">
        <f t="shared" si="16"/>
        <v>0</v>
      </c>
      <c r="BF415" s="44">
        <v>0.0</v>
      </c>
      <c r="BG415" s="29" t="str">
        <f t="shared" ref="BG415:BG417" si="1175">if(BF415&lt;=6,"Level 1", if(AR414&lt;=22,"Level 2",IF(AR414&lt;=43,"Level 3","Level 4")))</f>
        <v>Level 1</v>
      </c>
      <c r="BH415" s="29" t="str">
        <f t="shared" si="1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6">
      <c r="A416" s="27" t="s">
        <v>1217</v>
      </c>
      <c r="B416" s="28" t="str">
        <f t="shared" si="2"/>
        <v>VIDYA NP</v>
      </c>
      <c r="C416" s="27" t="s">
        <v>1218</v>
      </c>
      <c r="D416" s="29" t="b">
        <v>0</v>
      </c>
      <c r="E416" s="26" t="b">
        <v>1</v>
      </c>
      <c r="F416" s="26" t="b">
        <v>1</v>
      </c>
      <c r="G416" s="29">
        <v>0.0</v>
      </c>
      <c r="S416" s="26" t="s">
        <v>558</v>
      </c>
      <c r="T416" s="26">
        <v>0.0</v>
      </c>
      <c r="U416" s="42">
        <v>2.0</v>
      </c>
      <c r="V416" s="42">
        <v>3.0</v>
      </c>
      <c r="W416" s="44">
        <v>0.0</v>
      </c>
      <c r="X416" s="44">
        <v>0.0</v>
      </c>
      <c r="Y416" s="44">
        <v>3.0</v>
      </c>
      <c r="Z416" s="44">
        <v>0.0</v>
      </c>
      <c r="AA416" s="44">
        <v>2.0</v>
      </c>
      <c r="AB416" s="44">
        <v>0.0</v>
      </c>
      <c r="AC416" s="30">
        <f t="shared" si="1159"/>
        <v>5</v>
      </c>
      <c r="AD416" s="30">
        <f t="shared" si="1160"/>
        <v>3</v>
      </c>
      <c r="AE416" s="30">
        <f t="shared" si="1161"/>
        <v>2</v>
      </c>
      <c r="AF416" s="44">
        <v>10.0</v>
      </c>
      <c r="AG416" s="4" t="str">
        <f t="shared" si="1162"/>
        <v>L2 - Above Average</v>
      </c>
      <c r="AH416" s="4" t="str">
        <f t="shared" si="1163"/>
        <v>L2 - Above Average</v>
      </c>
      <c r="AI416" s="4" t="str">
        <f t="shared" si="1164"/>
        <v>L1 - Below Average</v>
      </c>
      <c r="AJ416" s="4" t="str">
        <f t="shared" si="1165"/>
        <v>L1 - Below Average</v>
      </c>
      <c r="AK416" s="4" t="str">
        <f t="shared" si="1166"/>
        <v>You’ve displayed strong verbal reasoning abilities, understanding complex texts and articulating ideas clearly. Continue to expand your vocabulary and comprehension to stay sharp.</v>
      </c>
      <c r="AL416" s="4" t="str">
        <f t="shared" ref="AL416:AM416" si="1174">SWITCH(AI416,"L1 -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16" s="4" t="str">
        <f t="shared" si="1174"/>
        <v>Your performance indicates that there’s room for improvement in understanding and applying quantitative concepts. With more practice, you can strengthen your skills in this area.</v>
      </c>
      <c r="AN416" s="4" t="str">
        <f t="shared" si="1168"/>
        <v>You have a strong foundation and are performing well across all categories. Keep up the great work and aim for continuous improvement to achieve even higher levels of performance.</v>
      </c>
      <c r="AO416" s="44" t="s">
        <v>1219</v>
      </c>
      <c r="AP416" s="44">
        <v>6.0</v>
      </c>
      <c r="AQ416" s="44">
        <v>0.0</v>
      </c>
      <c r="AR416" s="44">
        <v>8.0</v>
      </c>
      <c r="AS416" s="44">
        <v>0.0</v>
      </c>
      <c r="AT416" s="44">
        <v>14.0</v>
      </c>
      <c r="AU416" s="44">
        <v>3.5</v>
      </c>
      <c r="AV416" s="31" t="str">
        <f t="shared" si="1169"/>
        <v>L2 - GCC</v>
      </c>
      <c r="AW416" s="32" t="str">
        <f t="shared" si="14"/>
        <v>L2</v>
      </c>
      <c r="AX416" s="32" t="str">
        <f t="shared" si="15"/>
        <v>GCC</v>
      </c>
      <c r="AY416" s="26" t="str">
        <f t="shared" si="1170"/>
        <v>Roles in GCCs, GSIs or mid-tier product companies.</v>
      </c>
      <c r="AZ416" s="26" t="str">
        <f t="shared" si="1171"/>
        <v>Your solid understanding of algorithms and data structures fits roles like Backend Developer or Application Engineer.</v>
      </c>
      <c r="BA416" s="45">
        <v>0.0</v>
      </c>
      <c r="BB416" s="46">
        <v>0.0</v>
      </c>
      <c r="BC416" s="47">
        <v>0.0</v>
      </c>
      <c r="BD416" s="48">
        <v>0.0</v>
      </c>
      <c r="BE416" s="37">
        <f t="shared" si="16"/>
        <v>0</v>
      </c>
      <c r="BF416" s="44">
        <v>0.0</v>
      </c>
      <c r="BG416" s="29" t="str">
        <f t="shared" si="1175"/>
        <v>Level 1</v>
      </c>
      <c r="BH416" s="29" t="str">
        <f t="shared" si="1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7">
      <c r="A417" s="27" t="s">
        <v>1220</v>
      </c>
      <c r="B417" s="28" t="str">
        <f t="shared" si="2"/>
        <v>DEEPIKA BS</v>
      </c>
      <c r="C417" s="41" t="s">
        <v>1221</v>
      </c>
      <c r="D417" s="29" t="b">
        <v>0</v>
      </c>
      <c r="E417" s="26" t="b">
        <v>1</v>
      </c>
      <c r="F417" s="26" t="b">
        <v>1</v>
      </c>
      <c r="G417" s="29">
        <v>3.0</v>
      </c>
      <c r="L417" s="42">
        <f t="shared" ref="L417:L422" si="1177">SUM(H417:K417)</f>
        <v>0</v>
      </c>
      <c r="M417" s="42">
        <f t="shared" ref="M417:M422" si="1178">IFERROR(ROUND((H417/L417)*100, 0), 0)
</f>
        <v>0</v>
      </c>
      <c r="N417" s="42">
        <f t="shared" ref="N417:N422" si="1179">IFERROR(ROUND((I417/L417)*100, 0), 0)
</f>
        <v>0</v>
      </c>
      <c r="O417" s="42">
        <f t="shared" ref="O417:O422" si="1180">IFERROR(ROUND((J417/L417)*100, 0), 0)
</f>
        <v>0</v>
      </c>
      <c r="P417" s="42">
        <f t="shared" ref="P417:P422" si="1181">IFERROR(ROUND((J417/L417)*100, 0), 0)
</f>
        <v>0</v>
      </c>
      <c r="S417" s="26" t="s">
        <v>164</v>
      </c>
      <c r="T417" s="26">
        <v>3.0</v>
      </c>
      <c r="U417" s="42">
        <v>6.0</v>
      </c>
      <c r="V417" s="42">
        <v>6.0</v>
      </c>
      <c r="W417" s="44">
        <v>5.0</v>
      </c>
      <c r="X417" s="44">
        <v>2.0</v>
      </c>
      <c r="Y417" s="44">
        <v>4.0</v>
      </c>
      <c r="Z417" s="44">
        <v>0.0</v>
      </c>
      <c r="AA417" s="44">
        <v>2.0</v>
      </c>
      <c r="AB417" s="44">
        <v>6.0</v>
      </c>
      <c r="AC417" s="30">
        <f t="shared" si="1159"/>
        <v>15</v>
      </c>
      <c r="AD417" s="30">
        <f t="shared" si="1160"/>
        <v>11</v>
      </c>
      <c r="AE417" s="30">
        <f t="shared" si="1161"/>
        <v>8</v>
      </c>
      <c r="AF417" s="44">
        <v>22.0</v>
      </c>
      <c r="AG417" s="4" t="str">
        <f t="shared" si="1162"/>
        <v>L2 - Above Average</v>
      </c>
      <c r="AH417" s="4" t="str">
        <f t="shared" si="1163"/>
        <v>L3 - Exceptional</v>
      </c>
      <c r="AI417" s="4" t="str">
        <f t="shared" si="1164"/>
        <v>L3 - Exceptional</v>
      </c>
      <c r="AJ417" s="4" t="str">
        <f t="shared" si="1165"/>
        <v>L3 - Exceptional</v>
      </c>
      <c r="AK417" s="4" t="str">
        <f t="shared" si="1166"/>
        <v>Outstanding verbal skills! Your ability to understand, interpret, and express ideas through words is exceptional. Keep pushing the limits to master even more advanced language tasks.</v>
      </c>
      <c r="AL417" s="4" t="str">
        <f t="shared" ref="AL417:AM417" si="1176">SWITCH(AI417,"L1 -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417" s="4" t="str">
        <f t="shared" si="1176"/>
        <v>Excellent work! You have shown exceptional aptitude in quantitative reasoning, tackling problems with ease and accuracy. Keep up the great work, and challenge yourself further to stay ahead.</v>
      </c>
      <c r="AN417" s="4" t="str">
        <f t="shared" si="1168"/>
        <v>You have a strong foundation and are performing well across all categories. Keep up the great work and aim for continuous improvement to achieve even higher levels of performance.</v>
      </c>
      <c r="AO417" s="44" t="s">
        <v>1222</v>
      </c>
      <c r="AP417" s="44">
        <v>3.0</v>
      </c>
      <c r="AQ417" s="44">
        <v>10.0</v>
      </c>
      <c r="AR417" s="44">
        <v>10.0</v>
      </c>
      <c r="AS417" s="44">
        <v>7.0</v>
      </c>
      <c r="AT417" s="44">
        <v>30.0</v>
      </c>
      <c r="AU417" s="44">
        <v>7.5</v>
      </c>
      <c r="AV417" s="31" t="str">
        <f t="shared" si="1169"/>
        <v>L1 - MAANG</v>
      </c>
      <c r="AW417" s="32" t="str">
        <f t="shared" si="14"/>
        <v>L1</v>
      </c>
      <c r="AX417" s="32" t="str">
        <f t="shared" si="15"/>
        <v>MAANG</v>
      </c>
      <c r="AY417" s="26" t="str">
        <f t="shared" si="1170"/>
        <v>Top-tier companies like MAANG and high-performing teams in GCCs. </v>
      </c>
      <c r="AZ417" s="26" t="str">
        <f t="shared" si="1171"/>
        <v>Your advanced knowledge makes you ideal for roles like Software Engineer, Algorithm Developer, or Data Scientist in challenging, high-impact environments.</v>
      </c>
      <c r="BA417" s="45">
        <v>0.0</v>
      </c>
      <c r="BB417" s="46">
        <v>0.0</v>
      </c>
      <c r="BC417" s="47">
        <v>0.0</v>
      </c>
      <c r="BD417" s="48">
        <v>0.0</v>
      </c>
      <c r="BE417" s="37">
        <f t="shared" si="16"/>
        <v>0</v>
      </c>
      <c r="BF417" s="44">
        <v>0.0</v>
      </c>
      <c r="BG417" s="29" t="str">
        <f t="shared" si="1175"/>
        <v>Level 1</v>
      </c>
      <c r="BH417" s="29" t="str">
        <f t="shared" si="1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8">
      <c r="A418" s="28" t="s">
        <v>1223</v>
      </c>
      <c r="B418" s="28" t="str">
        <f t="shared" si="2"/>
        <v>GEETA R GALAGALI</v>
      </c>
      <c r="C418" s="28" t="s">
        <v>1224</v>
      </c>
      <c r="D418" s="26" t="b">
        <v>1</v>
      </c>
      <c r="E418" s="29" t="b">
        <v>0</v>
      </c>
      <c r="F418" s="26" t="b">
        <v>1</v>
      </c>
      <c r="G418" s="26">
        <v>3.0</v>
      </c>
      <c r="H418" s="26">
        <v>9.0</v>
      </c>
      <c r="I418" s="26">
        <v>6.0</v>
      </c>
      <c r="J418" s="26">
        <v>7.0</v>
      </c>
      <c r="K418" s="26">
        <v>3.0</v>
      </c>
      <c r="L418" s="42">
        <f t="shared" si="1177"/>
        <v>25</v>
      </c>
      <c r="M418" s="42">
        <f t="shared" si="1178"/>
        <v>36</v>
      </c>
      <c r="N418" s="42">
        <f t="shared" si="1179"/>
        <v>24</v>
      </c>
      <c r="O418" s="42">
        <f t="shared" si="1180"/>
        <v>28</v>
      </c>
      <c r="P418" s="42">
        <f t="shared" si="1181"/>
        <v>28</v>
      </c>
      <c r="Q418" s="26" t="s">
        <v>85</v>
      </c>
      <c r="R418" s="50" t="s">
        <v>86</v>
      </c>
      <c r="S418" s="26" t="s">
        <v>164</v>
      </c>
      <c r="AG418" s="4"/>
      <c r="AH418" s="4"/>
      <c r="AI418" s="4"/>
      <c r="AJ418" s="4"/>
      <c r="AK418" s="4"/>
      <c r="AL418" s="4"/>
      <c r="AM418" s="4"/>
      <c r="AN418" s="4"/>
      <c r="AO418" s="26" t="s">
        <v>1225</v>
      </c>
      <c r="AP418" s="26">
        <v>0.0</v>
      </c>
      <c r="AQ418" s="26">
        <v>5.0</v>
      </c>
      <c r="AR418" s="26">
        <v>8.0</v>
      </c>
      <c r="AS418" s="26">
        <v>4.0</v>
      </c>
      <c r="AT418" s="26">
        <v>17.0</v>
      </c>
      <c r="AU418" s="26">
        <v>4.25</v>
      </c>
      <c r="AV418" s="31" t="str">
        <f t="shared" si="1169"/>
        <v>L2 - GCC</v>
      </c>
      <c r="AW418" s="32" t="str">
        <f t="shared" si="14"/>
        <v>L2</v>
      </c>
      <c r="AX418" s="32" t="str">
        <f t="shared" si="15"/>
        <v>GCC</v>
      </c>
      <c r="AY418" s="26" t="str">
        <f t="shared" si="1170"/>
        <v>Roles in GCCs, GSIs or mid-tier product companies.</v>
      </c>
      <c r="AZ418" s="26" t="str">
        <f t="shared" si="1171"/>
        <v>Your solid understanding of algorithms and data structures fits roles like Backend Developer or Application Engineer.</v>
      </c>
      <c r="BA418" s="38">
        <v>0.0</v>
      </c>
      <c r="BB418" s="39">
        <v>0.0</v>
      </c>
      <c r="BC418" s="40">
        <v>0.0</v>
      </c>
      <c r="BD418" s="36">
        <v>0.0</v>
      </c>
      <c r="BE418" s="37">
        <f t="shared" si="16"/>
        <v>0</v>
      </c>
      <c r="BF418" s="26">
        <v>0.0</v>
      </c>
      <c r="BG418" s="26" t="s">
        <v>1193</v>
      </c>
    </row>
    <row r="419">
      <c r="A419" s="27" t="s">
        <v>1226</v>
      </c>
      <c r="B419" s="28" t="str">
        <f t="shared" si="2"/>
        <v>HARSHA M</v>
      </c>
      <c r="C419" s="41" t="s">
        <v>1227</v>
      </c>
      <c r="D419" s="29" t="b">
        <v>0</v>
      </c>
      <c r="E419" s="26" t="b">
        <v>1</v>
      </c>
      <c r="F419" s="26" t="b">
        <v>1</v>
      </c>
      <c r="G419" s="29">
        <v>3.0</v>
      </c>
      <c r="L419" s="42">
        <f t="shared" si="1177"/>
        <v>0</v>
      </c>
      <c r="M419" s="42">
        <f t="shared" si="1178"/>
        <v>0</v>
      </c>
      <c r="N419" s="42">
        <f t="shared" si="1179"/>
        <v>0</v>
      </c>
      <c r="O419" s="42">
        <f t="shared" si="1180"/>
        <v>0</v>
      </c>
      <c r="P419" s="42">
        <f t="shared" si="1181"/>
        <v>0</v>
      </c>
      <c r="S419" s="26" t="s">
        <v>164</v>
      </c>
      <c r="T419" s="26">
        <v>3.0</v>
      </c>
      <c r="U419" s="42">
        <v>6.0</v>
      </c>
      <c r="V419" s="42">
        <v>6.0</v>
      </c>
      <c r="W419" s="44">
        <v>4.0</v>
      </c>
      <c r="X419" s="44">
        <v>2.0</v>
      </c>
      <c r="Y419" s="44">
        <v>0.0</v>
      </c>
      <c r="Z419" s="44">
        <v>0.0</v>
      </c>
      <c r="AA419" s="44">
        <v>4.0</v>
      </c>
      <c r="AB419" s="44">
        <v>12.0</v>
      </c>
      <c r="AC419" s="30">
        <f t="shared" ref="AC419:AC421" si="1183">T419+U419+V419</f>
        <v>15</v>
      </c>
      <c r="AD419" s="30">
        <f t="shared" ref="AD419:AD421" si="1184">W419+X419+Y419</f>
        <v>6</v>
      </c>
      <c r="AE419" s="30">
        <f t="shared" ref="AE419:AE421" si="1185">Z419+AA419+AB419</f>
        <v>16</v>
      </c>
      <c r="AF419" s="44">
        <v>30.0</v>
      </c>
      <c r="AG419" s="4" t="str">
        <f t="shared" ref="AG419:AG421" si="1186">IF(AF419&lt;=8, "L1 - Below Average", IF(AF419&lt;=26, "L2 - Above Average", IF(AF419&lt;=50, "L3 - Exceptional", "Out of Range")))</f>
        <v>L3 - Exceptional</v>
      </c>
      <c r="AH419" s="4" t="str">
        <f t="shared" ref="AH419:AH421" si="1187">IF((T419+U419+V419)&lt;=3, "L1 - Below Average", IF((T419+U419+V419)&lt;=11, "L2 - Above Average", IF((T419+U419+V419)&lt;=17, "L3 - Exceptional", "Out of Range")))</f>
        <v>L3 - Exceptional</v>
      </c>
      <c r="AI419" s="4" t="str">
        <f t="shared" ref="AI419:AI421" si="1188">IF((W419+X419+Y419)&lt;=5, "L1 - Below Average", IF((W419+X419+Y419)&lt;=9, "L2 - Above Average", IF((W419+X419+Y419)&lt;=15, "L3 - Exceptional", "Out of Range")))</f>
        <v>L2 - Above Average</v>
      </c>
      <c r="AJ419" s="4" t="str">
        <f t="shared" ref="AJ419:AJ421" si="1189">IF((Z419+AA419+AB419)&lt;=4, "L1 - Below Average", IF((Z419+AA419+AB419)&lt;=6, "L2 - Above Average", IF((Z419+AA419+AB419)&lt;=18, "L3 - Exceptional", "Out of Range")))</f>
        <v>L3 - Exceptional</v>
      </c>
      <c r="AK419" s="4" t="str">
        <f t="shared" ref="AK419:AK421" si="1190">SWITCH(AH419,"L1 -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19" s="4" t="str">
        <f t="shared" ref="AL419:AM419" si="1182">SWITCH(AI419,"L1 -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19" s="4" t="str">
        <f t="shared" si="1182"/>
        <v>Excellent work! You have shown exceptional aptitude in quantitative reasoning, tackling problems with ease and accuracy. Keep up the great work, and challenge yourself further to stay ahead.</v>
      </c>
      <c r="AN419" s="4" t="str">
        <f t="shared" ref="AN419:AN421" si="1192">SWITCH(AG419,"L1 -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419" s="44" t="s">
        <v>1228</v>
      </c>
      <c r="AP419" s="44">
        <v>3.0</v>
      </c>
      <c r="AQ419" s="44">
        <v>10.0</v>
      </c>
      <c r="AR419" s="44">
        <v>10.0</v>
      </c>
      <c r="AS419" s="44">
        <v>7.0</v>
      </c>
      <c r="AT419" s="44">
        <v>30.0</v>
      </c>
      <c r="AU419" s="44">
        <v>7.5</v>
      </c>
      <c r="AV419" s="31" t="str">
        <f t="shared" si="1169"/>
        <v>L1 - MAANG</v>
      </c>
      <c r="AW419" s="32" t="str">
        <f t="shared" si="14"/>
        <v>L1</v>
      </c>
      <c r="AX419" s="32" t="str">
        <f t="shared" si="15"/>
        <v>MAANG</v>
      </c>
      <c r="AY419" s="26" t="str">
        <f t="shared" si="1170"/>
        <v>Top-tier companies like MAANG and high-performing teams in GCCs. </v>
      </c>
      <c r="AZ419" s="26" t="str">
        <f t="shared" si="1171"/>
        <v>Your advanced knowledge makes you ideal for roles like Software Engineer, Algorithm Developer, or Data Scientist in challenging, high-impact environments.</v>
      </c>
      <c r="BA419" s="45">
        <v>0.0</v>
      </c>
      <c r="BB419" s="46">
        <v>0.0</v>
      </c>
      <c r="BC419" s="47">
        <v>0.0</v>
      </c>
      <c r="BD419" s="48">
        <v>0.0</v>
      </c>
      <c r="BE419" s="37">
        <f t="shared" si="16"/>
        <v>0</v>
      </c>
      <c r="BF419" s="44">
        <v>0.0</v>
      </c>
      <c r="BG419" s="29" t="str">
        <f t="shared" ref="BG419:BG420" si="1193">if(BF419&lt;=6,"Level 1", if(#REF!&lt;=22,"Level 2",IF(#REF!&lt;=43,"Level 3","Level 4")))</f>
        <v>Level 1</v>
      </c>
      <c r="BH419" s="29" t="str">
        <f t="shared" ref="BH419:BH421" si="1194">SWITCH(BG419,"Level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0">
      <c r="A420" s="27" t="s">
        <v>1229</v>
      </c>
      <c r="B420" s="28" t="str">
        <f t="shared" si="2"/>
        <v>HARSHITHA PM</v>
      </c>
      <c r="C420" s="41" t="s">
        <v>1230</v>
      </c>
      <c r="D420" s="29" t="b">
        <v>0</v>
      </c>
      <c r="E420" s="26" t="b">
        <v>1</v>
      </c>
      <c r="F420" s="26" t="b">
        <v>1</v>
      </c>
      <c r="G420" s="29">
        <v>1.0</v>
      </c>
      <c r="L420" s="42">
        <f t="shared" si="1177"/>
        <v>0</v>
      </c>
      <c r="M420" s="42">
        <f t="shared" si="1178"/>
        <v>0</v>
      </c>
      <c r="N420" s="42">
        <f t="shared" si="1179"/>
        <v>0</v>
      </c>
      <c r="O420" s="42">
        <f t="shared" si="1180"/>
        <v>0</v>
      </c>
      <c r="P420" s="42">
        <f t="shared" si="1181"/>
        <v>0</v>
      </c>
      <c r="S420" s="26" t="s">
        <v>164</v>
      </c>
      <c r="T420" s="26">
        <v>1.0</v>
      </c>
      <c r="U420" s="26">
        <v>2.0</v>
      </c>
      <c r="V420" s="26">
        <v>8.0</v>
      </c>
      <c r="W420" s="26">
        <v>1.0</v>
      </c>
      <c r="X420" s="26">
        <v>0.0</v>
      </c>
      <c r="Y420" s="26">
        <v>4.0</v>
      </c>
      <c r="Z420" s="26">
        <v>0.0</v>
      </c>
      <c r="AA420" s="26">
        <v>6.0</v>
      </c>
      <c r="AB420" s="26">
        <v>3.0</v>
      </c>
      <c r="AC420" s="30">
        <f t="shared" si="1183"/>
        <v>11</v>
      </c>
      <c r="AD420" s="30">
        <f t="shared" si="1184"/>
        <v>5</v>
      </c>
      <c r="AE420" s="30">
        <f t="shared" si="1185"/>
        <v>9</v>
      </c>
      <c r="AF420" s="26">
        <v>21.0</v>
      </c>
      <c r="AG420" s="4" t="str">
        <f t="shared" si="1186"/>
        <v>L2 - Above Average</v>
      </c>
      <c r="AH420" s="4" t="str">
        <f t="shared" si="1187"/>
        <v>L2 - Above Average</v>
      </c>
      <c r="AI420" s="4" t="str">
        <f t="shared" si="1188"/>
        <v>L1 - Below Average</v>
      </c>
      <c r="AJ420" s="4" t="str">
        <f t="shared" si="1189"/>
        <v>L3 - Exceptional</v>
      </c>
      <c r="AK420" s="4" t="str">
        <f t="shared" si="1190"/>
        <v>You’ve displayed strong verbal reasoning abilities, understanding complex texts and articulating ideas clearly. Continue to expand your vocabulary and comprehension to stay sharp.</v>
      </c>
      <c r="AL420" s="4" t="str">
        <f t="shared" ref="AL420:AM420" si="1191">SWITCH(AI420,"L1 -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20" s="4" t="str">
        <f t="shared" si="1191"/>
        <v>Excellent work! You have shown exceptional aptitude in quantitative reasoning, tackling problems with ease and accuracy. Keep up the great work, and challenge yourself further to stay ahead.</v>
      </c>
      <c r="AN420" s="4" t="str">
        <f t="shared" si="1192"/>
        <v>You have a strong foundation and are performing well across all categories. Keep up the great work and aim for continuous improvement to achieve even higher levels of performance.</v>
      </c>
      <c r="AO420" s="26" t="s">
        <v>1231</v>
      </c>
      <c r="AP420" s="26">
        <v>0.0</v>
      </c>
      <c r="AQ420" s="26">
        <v>2.0</v>
      </c>
      <c r="AR420" s="26">
        <v>6.0</v>
      </c>
      <c r="AS420" s="26">
        <v>4.0</v>
      </c>
      <c r="AT420" s="26">
        <v>12.0</v>
      </c>
      <c r="AU420" s="26">
        <v>3.0</v>
      </c>
      <c r="AV420" s="31" t="str">
        <f t="shared" si="1169"/>
        <v>L3 - GSI</v>
      </c>
      <c r="AW420" s="32" t="str">
        <f t="shared" si="14"/>
        <v>L3</v>
      </c>
      <c r="AX420" s="32" t="str">
        <f t="shared" si="15"/>
        <v>GSI</v>
      </c>
      <c r="AY420" s="26" t="str">
        <f t="shared" si="1170"/>
        <v>Entry-level roles in service-based companies or startups.</v>
      </c>
      <c r="AZ420" s="26" t="str">
        <f t="shared" si="1171"/>
        <v>You currently fit roles such as Junior Developer, Support Engineer, or Test Engineer. Build on your fundamentals to grow into advanced positions.</v>
      </c>
      <c r="BA420" s="38">
        <v>0.0</v>
      </c>
      <c r="BB420" s="39">
        <v>0.0</v>
      </c>
      <c r="BC420" s="40">
        <v>0.0</v>
      </c>
      <c r="BD420" s="36">
        <v>0.0</v>
      </c>
      <c r="BE420" s="37">
        <f t="shared" si="16"/>
        <v>0</v>
      </c>
      <c r="BF420" s="26">
        <v>0.0</v>
      </c>
      <c r="BG420" s="29" t="str">
        <f t="shared" si="1193"/>
        <v>Level 1</v>
      </c>
      <c r="BH420" s="29" t="str">
        <f t="shared" si="119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1">
      <c r="A421" s="27" t="s">
        <v>1232</v>
      </c>
      <c r="B421" s="28" t="str">
        <f t="shared" si="2"/>
        <v>SHOKEEB TARIQ </v>
      </c>
      <c r="C421" s="41" t="s">
        <v>1233</v>
      </c>
      <c r="D421" s="29" t="b">
        <v>0</v>
      </c>
      <c r="E421" s="26" t="b">
        <v>1</v>
      </c>
      <c r="F421" s="26" t="b">
        <v>1</v>
      </c>
      <c r="G421" s="29">
        <v>2.0</v>
      </c>
      <c r="L421" s="42">
        <f t="shared" si="1177"/>
        <v>0</v>
      </c>
      <c r="M421" s="42">
        <f t="shared" si="1178"/>
        <v>0</v>
      </c>
      <c r="N421" s="42">
        <f t="shared" si="1179"/>
        <v>0</v>
      </c>
      <c r="O421" s="42">
        <f t="shared" si="1180"/>
        <v>0</v>
      </c>
      <c r="P421" s="42">
        <f t="shared" si="1181"/>
        <v>0</v>
      </c>
      <c r="S421" s="26" t="s">
        <v>164</v>
      </c>
      <c r="T421" s="26">
        <v>2.0</v>
      </c>
      <c r="U421" s="26">
        <v>6.0</v>
      </c>
      <c r="V421" s="26">
        <v>3.0</v>
      </c>
      <c r="W421" s="26">
        <v>4.0</v>
      </c>
      <c r="X421" s="26">
        <v>0.0</v>
      </c>
      <c r="Y421" s="26">
        <v>1.0</v>
      </c>
      <c r="Z421" s="26">
        <v>0.0</v>
      </c>
      <c r="AA421" s="26">
        <v>2.0</v>
      </c>
      <c r="AB421" s="26">
        <v>9.0</v>
      </c>
      <c r="AC421" s="30">
        <f t="shared" si="1183"/>
        <v>11</v>
      </c>
      <c r="AD421" s="30">
        <f t="shared" si="1184"/>
        <v>5</v>
      </c>
      <c r="AE421" s="30">
        <f t="shared" si="1185"/>
        <v>11</v>
      </c>
      <c r="AF421" s="26">
        <v>22.0</v>
      </c>
      <c r="AG421" s="4" t="str">
        <f t="shared" si="1186"/>
        <v>L2 - Above Average</v>
      </c>
      <c r="AH421" s="4" t="str">
        <f t="shared" si="1187"/>
        <v>L2 - Above Average</v>
      </c>
      <c r="AI421" s="4" t="str">
        <f t="shared" si="1188"/>
        <v>L1 - Below Average</v>
      </c>
      <c r="AJ421" s="4" t="str">
        <f t="shared" si="1189"/>
        <v>L3 - Exceptional</v>
      </c>
      <c r="AK421" s="4" t="str">
        <f t="shared" si="1190"/>
        <v>You’ve displayed strong verbal reasoning abilities, understanding complex texts and articulating ideas clearly. Continue to expand your vocabulary and comprehension to stay sharp.</v>
      </c>
      <c r="AL421" s="4" t="str">
        <f t="shared" ref="AL421:AM421" si="1195">SWITCH(AI421,"L1 -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21" s="4" t="str">
        <f t="shared" si="1195"/>
        <v>Excellent work! You have shown exceptional aptitude in quantitative reasoning, tackling problems with ease and accuracy. Keep up the great work, and challenge yourself further to stay ahead.</v>
      </c>
      <c r="AN421" s="4" t="str">
        <f t="shared" si="1192"/>
        <v>You have a strong foundation and are performing well across all categories. Keep up the great work and aim for continuous improvement to achieve even higher levels of performance.</v>
      </c>
      <c r="AO421" s="26" t="s">
        <v>1234</v>
      </c>
      <c r="AP421" s="26">
        <v>2.0</v>
      </c>
      <c r="AQ421" s="26">
        <v>6.0</v>
      </c>
      <c r="AR421" s="26">
        <v>5.0</v>
      </c>
      <c r="AS421" s="26">
        <v>8.0</v>
      </c>
      <c r="AT421" s="26">
        <v>21.0</v>
      </c>
      <c r="AU421" s="26">
        <v>5.25</v>
      </c>
      <c r="AV421" s="31" t="str">
        <f t="shared" si="1169"/>
        <v>L2 - GCC</v>
      </c>
      <c r="AW421" s="32" t="str">
        <f t="shared" si="14"/>
        <v>L2</v>
      </c>
      <c r="AX421" s="32" t="str">
        <f t="shared" si="15"/>
        <v>GCC</v>
      </c>
      <c r="AY421" s="26" t="str">
        <f t="shared" si="1170"/>
        <v>Roles in GCCs, GSIs or mid-tier product companies.</v>
      </c>
      <c r="AZ421" s="26" t="str">
        <f t="shared" si="1171"/>
        <v>Your solid understanding of algorithms and data structures fits roles like Backend Developer or Application Engineer.</v>
      </c>
      <c r="BA421" s="38">
        <v>0.0</v>
      </c>
      <c r="BB421" s="39">
        <v>0.0</v>
      </c>
      <c r="BC421" s="40">
        <v>0.0</v>
      </c>
      <c r="BD421" s="36">
        <v>0.0</v>
      </c>
      <c r="BE421" s="37">
        <f t="shared" si="16"/>
        <v>0</v>
      </c>
      <c r="BF421" s="26">
        <v>0.0</v>
      </c>
      <c r="BG421" s="29" t="str">
        <f>if(BF421&lt;=6,"Level 1", if(AR420&lt;=22,"Level 2",IF(AR420&lt;=43,"Level 3","Level 4")))</f>
        <v>Level 1</v>
      </c>
      <c r="BH421" s="29" t="str">
        <f t="shared" si="119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2">
      <c r="A422" s="28" t="s">
        <v>1235</v>
      </c>
      <c r="B422" s="28" t="str">
        <f t="shared" si="2"/>
        <v>LIKHITHA L D</v>
      </c>
      <c r="C422" s="28" t="s">
        <v>1236</v>
      </c>
      <c r="D422" s="26" t="b">
        <v>1</v>
      </c>
      <c r="E422" s="29" t="b">
        <v>0</v>
      </c>
      <c r="F422" s="29" t="b">
        <v>0</v>
      </c>
      <c r="G422" s="26">
        <v>3.0</v>
      </c>
      <c r="H422" s="26">
        <v>7.0</v>
      </c>
      <c r="I422" s="26">
        <v>6.0</v>
      </c>
      <c r="J422" s="26">
        <v>7.0</v>
      </c>
      <c r="K422" s="26">
        <v>3.0</v>
      </c>
      <c r="L422" s="42">
        <f t="shared" si="1177"/>
        <v>23</v>
      </c>
      <c r="M422" s="42">
        <f t="shared" si="1178"/>
        <v>30</v>
      </c>
      <c r="N422" s="42">
        <f t="shared" si="1179"/>
        <v>26</v>
      </c>
      <c r="O422" s="42">
        <f t="shared" si="1180"/>
        <v>30</v>
      </c>
      <c r="P422" s="42">
        <f t="shared" si="1181"/>
        <v>30</v>
      </c>
      <c r="Q422" s="26" t="s">
        <v>85</v>
      </c>
      <c r="R422" s="50" t="s">
        <v>86</v>
      </c>
      <c r="S422" s="26" t="s">
        <v>164</v>
      </c>
      <c r="AG422" s="4"/>
      <c r="AH422" s="4"/>
      <c r="AI422" s="4"/>
      <c r="AJ422" s="4"/>
      <c r="AK422" s="4"/>
      <c r="AL422" s="4"/>
      <c r="AM422" s="4"/>
      <c r="AN422" s="4"/>
      <c r="AV422" s="31"/>
      <c r="AW422" s="32" t="str">
        <f t="shared" si="14"/>
        <v>-</v>
      </c>
      <c r="AX422" s="32" t="str">
        <f t="shared" si="15"/>
        <v>-</v>
      </c>
      <c r="BA422" s="33"/>
      <c r="BB422" s="34"/>
      <c r="BC422" s="35"/>
      <c r="BD422" s="36">
        <v>0.0</v>
      </c>
      <c r="BE422" s="37">
        <f t="shared" si="16"/>
        <v>0</v>
      </c>
    </row>
    <row r="423">
      <c r="A423" s="57" t="s">
        <v>1237</v>
      </c>
      <c r="B423" s="28" t="str">
        <f t="shared" si="2"/>
        <v>SUMITHRA C</v>
      </c>
      <c r="C423" s="58" t="s">
        <v>1238</v>
      </c>
      <c r="D423" s="29" t="b">
        <v>0</v>
      </c>
      <c r="E423" s="29" t="b">
        <v>0</v>
      </c>
      <c r="F423" s="26" t="b">
        <v>1</v>
      </c>
      <c r="AG423" s="4"/>
      <c r="AH423" s="4"/>
      <c r="AI423" s="4"/>
      <c r="AJ423" s="4"/>
      <c r="AK423" s="4"/>
      <c r="AL423" s="4"/>
      <c r="AM423" s="4"/>
      <c r="AN423" s="4"/>
      <c r="AO423" s="26" t="s">
        <v>1239</v>
      </c>
      <c r="AP423" s="26">
        <v>2.0</v>
      </c>
      <c r="AQ423" s="26">
        <v>10.0</v>
      </c>
      <c r="AR423" s="26">
        <v>9.0</v>
      </c>
      <c r="AS423" s="26">
        <v>3.0</v>
      </c>
      <c r="AT423" s="26">
        <v>24.0</v>
      </c>
      <c r="AU423" s="26">
        <v>6.0</v>
      </c>
      <c r="AV423" s="31" t="str">
        <f>IF(AU423&lt;=1, "L4 - Basics", IF(AU423&lt;=3, "L3 - GSI", IF(AU423&lt;=6, "L2 - GCC", "L1 - MAANG")))</f>
        <v>L2 - GCC</v>
      </c>
      <c r="AW423" s="32" t="str">
        <f t="shared" si="14"/>
        <v>L2</v>
      </c>
      <c r="AX423" s="32" t="str">
        <f t="shared" si="15"/>
        <v>GCC</v>
      </c>
      <c r="AY423" s="26" t="str">
        <f>SWITCH(AV423,"L1 -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423" s="26" t="str">
        <f>SWITCH(AV423,"L1 -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423" s="38">
        <v>0.0</v>
      </c>
      <c r="BB423" s="39">
        <v>0.0</v>
      </c>
      <c r="BC423" s="40">
        <v>0.0</v>
      </c>
      <c r="BD423" s="36">
        <v>0.0</v>
      </c>
      <c r="BE423" s="37">
        <f t="shared" si="16"/>
        <v>0</v>
      </c>
      <c r="BF423" s="26">
        <v>0.0</v>
      </c>
      <c r="BG423" s="26" t="s">
        <v>1193</v>
      </c>
    </row>
    <row r="424">
      <c r="A424" s="28" t="s">
        <v>1240</v>
      </c>
      <c r="B424" s="28" t="str">
        <f t="shared" si="2"/>
        <v>SPANDANA P</v>
      </c>
      <c r="C424" s="28" t="s">
        <v>1241</v>
      </c>
      <c r="D424" s="26" t="b">
        <v>1</v>
      </c>
      <c r="E424" s="29" t="b">
        <v>0</v>
      </c>
      <c r="F424" s="29" t="b">
        <v>0</v>
      </c>
      <c r="G424" s="26">
        <v>3.0</v>
      </c>
      <c r="H424" s="26">
        <v>7.0</v>
      </c>
      <c r="I424" s="26">
        <v>6.0</v>
      </c>
      <c r="J424" s="26">
        <v>7.0</v>
      </c>
      <c r="K424" s="26">
        <v>3.0</v>
      </c>
      <c r="L424" s="42">
        <f t="shared" ref="L424:L428" si="1196">SUM(H424:K424)</f>
        <v>23</v>
      </c>
      <c r="M424" s="42">
        <f t="shared" ref="M424:M428" si="1197">IFERROR(ROUND((H424/L424)*100, 0), 0)
</f>
        <v>30</v>
      </c>
      <c r="N424" s="42">
        <f t="shared" ref="N424:N428" si="1198">IFERROR(ROUND((I424/L424)*100, 0), 0)
</f>
        <v>26</v>
      </c>
      <c r="O424" s="42">
        <f t="shared" ref="O424:O428" si="1199">IFERROR(ROUND((J424/L424)*100, 0), 0)
</f>
        <v>30</v>
      </c>
      <c r="P424" s="42">
        <f t="shared" ref="P424:P428" si="1200">IFERROR(ROUND((J424/L424)*100, 0), 0)
</f>
        <v>30</v>
      </c>
      <c r="Q424" s="26" t="s">
        <v>85</v>
      </c>
      <c r="R424" s="50" t="s">
        <v>86</v>
      </c>
      <c r="S424" s="26" t="s">
        <v>164</v>
      </c>
      <c r="AG424" s="4"/>
      <c r="AH424" s="4"/>
      <c r="AI424" s="4"/>
      <c r="AJ424" s="4"/>
      <c r="AK424" s="4"/>
      <c r="AL424" s="4"/>
      <c r="AM424" s="4"/>
      <c r="AN424" s="4"/>
      <c r="AV424" s="31"/>
      <c r="AW424" s="32" t="str">
        <f t="shared" si="14"/>
        <v>-</v>
      </c>
      <c r="AX424" s="32" t="str">
        <f t="shared" si="15"/>
        <v>-</v>
      </c>
      <c r="BA424" s="33"/>
      <c r="BB424" s="34"/>
      <c r="BC424" s="35"/>
      <c r="BD424" s="36">
        <v>0.0</v>
      </c>
      <c r="BE424" s="37">
        <f t="shared" si="16"/>
        <v>0</v>
      </c>
    </row>
    <row r="425">
      <c r="A425" s="27" t="s">
        <v>1242</v>
      </c>
      <c r="B425" s="28" t="str">
        <f t="shared" si="2"/>
        <v>YOGESH S</v>
      </c>
      <c r="C425" s="41" t="s">
        <v>1243</v>
      </c>
      <c r="D425" s="29" t="b">
        <v>0</v>
      </c>
      <c r="E425" s="26" t="b">
        <v>1</v>
      </c>
      <c r="F425" s="26" t="b">
        <v>1</v>
      </c>
      <c r="G425" s="29">
        <v>2.0</v>
      </c>
      <c r="L425" s="42">
        <f t="shared" si="1196"/>
        <v>0</v>
      </c>
      <c r="M425" s="42">
        <f t="shared" si="1197"/>
        <v>0</v>
      </c>
      <c r="N425" s="42">
        <f t="shared" si="1198"/>
        <v>0</v>
      </c>
      <c r="O425" s="42">
        <f t="shared" si="1199"/>
        <v>0</v>
      </c>
      <c r="P425" s="42">
        <f t="shared" si="1200"/>
        <v>0</v>
      </c>
      <c r="S425" s="26" t="s">
        <v>164</v>
      </c>
      <c r="T425" s="26">
        <v>2.0</v>
      </c>
      <c r="U425" s="26">
        <v>2.0</v>
      </c>
      <c r="V425" s="26">
        <v>6.0</v>
      </c>
      <c r="W425" s="26">
        <v>4.0</v>
      </c>
      <c r="X425" s="26">
        <v>0.0</v>
      </c>
      <c r="Y425" s="26">
        <v>4.0</v>
      </c>
      <c r="Z425" s="26">
        <v>0.0</v>
      </c>
      <c r="AA425" s="26">
        <v>2.0</v>
      </c>
      <c r="AB425" s="26">
        <v>3.0</v>
      </c>
      <c r="AC425" s="30">
        <f>T425+U425+V425</f>
        <v>10</v>
      </c>
      <c r="AD425" s="30">
        <f>W425+X425+Y425</f>
        <v>8</v>
      </c>
      <c r="AE425" s="30">
        <f>Z425+AA425+AB425</f>
        <v>5</v>
      </c>
      <c r="AF425" s="26">
        <v>16.0</v>
      </c>
      <c r="AG425" s="4" t="str">
        <f>IF(AF425&lt;=8, "L1 - Below Average", IF(AF425&lt;=26, "L2 - Above Average", IF(AF425&lt;=50, "L3 - Exceptional", "Out of Range")))</f>
        <v>L2 - Above Average</v>
      </c>
      <c r="AH425" s="4" t="str">
        <f>IF((T425+U425+V425)&lt;=3, "L1 - Below Average", IF((T425+U425+V425)&lt;=11, "L2 - Above Average", IF((T425+U425+V425)&lt;=17, "L3 - Exceptional", "Out of Range")))</f>
        <v>L2 - Above Average</v>
      </c>
      <c r="AI425" s="4" t="str">
        <f>IF((W425+X425+Y425)&lt;=5, "L1 - Below Average", IF((W425+X425+Y425)&lt;=9, "L2 - Above Average", IF((W425+X425+Y425)&lt;=15, "L3 - Exceptional", "Out of Range")))</f>
        <v>L2 - Above Average</v>
      </c>
      <c r="AJ425" s="4" t="str">
        <f>IF((Z425+AA425+AB425)&lt;=4, "L1 - Below Average", IF((Z425+AA425+AB425)&lt;=6, "L2 - Above Average", IF((Z425+AA425+AB425)&lt;=18, "L3 - Exceptional", "Out of Range")))</f>
        <v>L2 - Above Average</v>
      </c>
      <c r="AK425" s="4" t="str">
        <f>SWITCH(AH425,"L1 -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25" s="4" t="str">
        <f t="shared" ref="AL425:AM425" si="1201">SWITCH(AI425,"L1 -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25" s="4" t="str">
        <f t="shared" si="1201"/>
        <v>You’ve demonstrated a solid grasp of quantitative reasoning and problem-solving. Keep refining your skills for even greater efficiency and speed in tackling complex problems.</v>
      </c>
      <c r="AN425" s="4" t="str">
        <f>SWITCH(AG425,"L1 -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25" s="26" t="s">
        <v>1244</v>
      </c>
      <c r="AP425" s="26">
        <v>0.0</v>
      </c>
      <c r="AQ425" s="26">
        <v>4.0</v>
      </c>
      <c r="AR425" s="26">
        <v>0.0</v>
      </c>
      <c r="AS425" s="26">
        <v>4.0</v>
      </c>
      <c r="AT425" s="26">
        <v>8.0</v>
      </c>
      <c r="AU425" s="26">
        <v>2.0</v>
      </c>
      <c r="AV425" s="31" t="str">
        <f>IF(AU425&lt;=1, "L4 - Basics", IF(AU425&lt;=3, "L3 - GSI", IF(AU425&lt;=6, "L2 - GCC", "L1 - MAANG")))</f>
        <v>L3 - GSI</v>
      </c>
      <c r="AW425" s="32" t="str">
        <f t="shared" si="14"/>
        <v>L3</v>
      </c>
      <c r="AX425" s="32" t="str">
        <f t="shared" si="15"/>
        <v>GSI</v>
      </c>
      <c r="AY425" s="26" t="str">
        <f>SWITCH(AV425,"L1 -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425" s="26" t="str">
        <f>SWITCH(AV425,"L1 -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425" s="38">
        <v>0.0</v>
      </c>
      <c r="BB425" s="39">
        <v>0.0</v>
      </c>
      <c r="BC425" s="40">
        <v>0.0</v>
      </c>
      <c r="BD425" s="36">
        <v>0.0</v>
      </c>
      <c r="BE425" s="37">
        <f t="shared" si="16"/>
        <v>0</v>
      </c>
      <c r="BF425" s="26">
        <v>0.0</v>
      </c>
      <c r="BG425" s="29" t="str">
        <f>if(BF425&lt;=6,"Level 1", if(AR424&lt;=22,"Level 2",IF(AR424&lt;=43,"Level 3","Level 4")))</f>
        <v>Level 1</v>
      </c>
      <c r="BH425" s="29" t="str">
        <f>SWITCH(BG425,"Level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6">
      <c r="A426" s="28" t="s">
        <v>1245</v>
      </c>
      <c r="B426" s="28" t="str">
        <f t="shared" si="2"/>
        <v>VARSHA M S</v>
      </c>
      <c r="C426" s="28" t="s">
        <v>1246</v>
      </c>
      <c r="D426" s="26" t="b">
        <v>1</v>
      </c>
      <c r="E426" s="29" t="b">
        <v>0</v>
      </c>
      <c r="F426" s="29" t="b">
        <v>0</v>
      </c>
      <c r="G426" s="26">
        <v>3.0</v>
      </c>
      <c r="H426" s="26">
        <v>8.0</v>
      </c>
      <c r="I426" s="26">
        <v>6.0</v>
      </c>
      <c r="J426" s="26">
        <v>7.0</v>
      </c>
      <c r="K426" s="26">
        <v>3.0</v>
      </c>
      <c r="L426" s="42">
        <f t="shared" si="1196"/>
        <v>24</v>
      </c>
      <c r="M426" s="42">
        <f t="shared" si="1197"/>
        <v>33</v>
      </c>
      <c r="N426" s="42">
        <f t="shared" si="1198"/>
        <v>25</v>
      </c>
      <c r="O426" s="42">
        <f t="shared" si="1199"/>
        <v>29</v>
      </c>
      <c r="P426" s="42">
        <f t="shared" si="1200"/>
        <v>29</v>
      </c>
      <c r="Q426" s="26" t="s">
        <v>85</v>
      </c>
      <c r="R426" s="50" t="s">
        <v>86</v>
      </c>
      <c r="S426" s="26" t="s">
        <v>164</v>
      </c>
      <c r="AG426" s="4"/>
      <c r="AH426" s="4"/>
      <c r="AI426" s="4"/>
      <c r="AJ426" s="4"/>
      <c r="AK426" s="4"/>
      <c r="AL426" s="4"/>
      <c r="AM426" s="4"/>
      <c r="AN426" s="4"/>
      <c r="AV426" s="31"/>
      <c r="AW426" s="32" t="str">
        <f t="shared" si="14"/>
        <v>-</v>
      </c>
      <c r="AX426" s="32" t="str">
        <f t="shared" si="15"/>
        <v>-</v>
      </c>
      <c r="BA426" s="33"/>
      <c r="BB426" s="34"/>
      <c r="BC426" s="35"/>
      <c r="BD426" s="36">
        <v>0.0</v>
      </c>
      <c r="BE426" s="37">
        <f t="shared" si="16"/>
        <v>0</v>
      </c>
    </row>
    <row r="427">
      <c r="A427" s="27" t="s">
        <v>1247</v>
      </c>
      <c r="B427" s="28" t="str">
        <f t="shared" si="2"/>
        <v>MOHITH M Y</v>
      </c>
      <c r="C427" s="27" t="s">
        <v>1248</v>
      </c>
      <c r="D427" s="29" t="b">
        <v>0</v>
      </c>
      <c r="E427" s="26" t="b">
        <v>1</v>
      </c>
      <c r="F427" s="26" t="b">
        <v>1</v>
      </c>
      <c r="G427" s="29">
        <v>2.0</v>
      </c>
      <c r="L427" s="42">
        <f t="shared" si="1196"/>
        <v>0</v>
      </c>
      <c r="M427" s="42">
        <f t="shared" si="1197"/>
        <v>0</v>
      </c>
      <c r="N427" s="42">
        <f t="shared" si="1198"/>
        <v>0</v>
      </c>
      <c r="O427" s="42">
        <f t="shared" si="1199"/>
        <v>0</v>
      </c>
      <c r="P427" s="42">
        <f t="shared" si="1200"/>
        <v>0</v>
      </c>
      <c r="S427" s="26" t="s">
        <v>164</v>
      </c>
      <c r="T427" s="26">
        <v>2.0</v>
      </c>
      <c r="U427" s="26">
        <v>2.0</v>
      </c>
      <c r="V427" s="26">
        <v>0.0</v>
      </c>
      <c r="W427" s="26">
        <v>1.0</v>
      </c>
      <c r="X427" s="26">
        <v>2.0</v>
      </c>
      <c r="Y427" s="26">
        <v>3.0</v>
      </c>
      <c r="Z427" s="26">
        <v>0.0</v>
      </c>
      <c r="AA427" s="26">
        <v>2.0</v>
      </c>
      <c r="AB427" s="26">
        <v>0.0</v>
      </c>
      <c r="AC427" s="30">
        <f>T427+U427+V427</f>
        <v>4</v>
      </c>
      <c r="AD427" s="30">
        <f>W427+X427+Y427</f>
        <v>6</v>
      </c>
      <c r="AE427" s="30">
        <f>Z427+AA427+AB427</f>
        <v>2</v>
      </c>
      <c r="AF427" s="26">
        <v>12.0</v>
      </c>
      <c r="AG427" s="4" t="str">
        <f>IF(AF427&lt;=8, "L1 - Below Average", IF(AF427&lt;=26, "L2 - Above Average", IF(AF427&lt;=50, "L3 - Exceptional", "Out of Range")))</f>
        <v>L2 - Above Average</v>
      </c>
      <c r="AH427" s="4" t="str">
        <f>IF((T427+U427+V427)&lt;=3, "L1 - Below Average", IF((T427+U427+V427)&lt;=11, "L2 - Above Average", IF((T427+U427+V427)&lt;=17, "L3 - Exceptional", "Out of Range")))</f>
        <v>L2 - Above Average</v>
      </c>
      <c r="AI427" s="4" t="str">
        <f>IF((W427+X427+Y427)&lt;=5, "L1 - Below Average", IF((W427+X427+Y427)&lt;=9, "L2 - Above Average", IF((W427+X427+Y427)&lt;=15, "L3 - Exceptional", "Out of Range")))</f>
        <v>L2 - Above Average</v>
      </c>
      <c r="AJ427" s="4" t="str">
        <f>IF((Z427+AA427+AB427)&lt;=4, "L1 - Below Average", IF((Z427+AA427+AB427)&lt;=6, "L2 - Above Average", IF((Z427+AA427+AB427)&lt;=18, "L3 - Exceptional", "Out of Range")))</f>
        <v>L1 - Below Average</v>
      </c>
      <c r="AK427" s="4" t="str">
        <f>SWITCH(AH427,"L1 -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27" s="4" t="str">
        <f t="shared" ref="AL427:AM427" si="1202">SWITCH(AI427,"L1 -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27" s="4" t="str">
        <f t="shared" si="1202"/>
        <v>Your performance indicates that there’s room for improvement in understanding and applying quantitative concepts. With more practice, you can strengthen your skills in this area.</v>
      </c>
      <c r="AN427" s="4" t="str">
        <f>SWITCH(AG427,"L1 -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27" s="26" t="s">
        <v>1249</v>
      </c>
      <c r="AP427" s="26">
        <v>7.0</v>
      </c>
      <c r="AQ427" s="26">
        <v>6.0</v>
      </c>
      <c r="AR427" s="26">
        <v>8.0</v>
      </c>
      <c r="AS427" s="26">
        <v>3.0</v>
      </c>
      <c r="AT427" s="26">
        <v>24.0</v>
      </c>
      <c r="AU427" s="26">
        <v>6.0</v>
      </c>
      <c r="AV427" s="31" t="str">
        <f>IF(AU427&lt;=1, "L4 - Basics", IF(AU427&lt;=3, "L3 - GSI", IF(AU427&lt;=6, "L2 - GCC", "L1 - MAANG")))</f>
        <v>L2 - GCC</v>
      </c>
      <c r="AW427" s="32" t="str">
        <f t="shared" si="14"/>
        <v>L2</v>
      </c>
      <c r="AX427" s="32" t="str">
        <f t="shared" si="15"/>
        <v>GCC</v>
      </c>
      <c r="AY427" s="26" t="str">
        <f>SWITCH(AV427,"L1 -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427" s="26" t="str">
        <f>SWITCH(AV427,"L1 -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427" s="38">
        <v>0.0</v>
      </c>
      <c r="BB427" s="39">
        <v>0.0</v>
      </c>
      <c r="BC427" s="40">
        <v>0.0</v>
      </c>
      <c r="BD427" s="36">
        <v>0.0</v>
      </c>
      <c r="BE427" s="37">
        <f t="shared" si="16"/>
        <v>0</v>
      </c>
      <c r="BF427" s="26">
        <v>0.0</v>
      </c>
      <c r="BG427" s="29" t="str">
        <f>if(BF427&lt;=6,"Level 1", if(AR426&lt;=22,"Level 2",IF(AR426&lt;=43,"Level 3","Level 4")))</f>
        <v>Level 1</v>
      </c>
      <c r="BH427" s="29" t="str">
        <f>SWITCH(BG427,"Level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8">
      <c r="A428" s="28" t="s">
        <v>1250</v>
      </c>
      <c r="B428" s="28" t="str">
        <f t="shared" si="2"/>
        <v>CHANDRASEKAR L</v>
      </c>
      <c r="C428" s="28" t="s">
        <v>1251</v>
      </c>
      <c r="D428" s="26" t="b">
        <v>1</v>
      </c>
      <c r="E428" s="29" t="b">
        <v>0</v>
      </c>
      <c r="F428" s="29" t="b">
        <v>0</v>
      </c>
      <c r="G428" s="26">
        <v>5.0</v>
      </c>
      <c r="H428" s="26">
        <v>2.0</v>
      </c>
      <c r="I428" s="26">
        <v>6.0</v>
      </c>
      <c r="J428" s="26">
        <v>7.0</v>
      </c>
      <c r="K428" s="26">
        <v>3.0</v>
      </c>
      <c r="L428" s="42">
        <f t="shared" si="1196"/>
        <v>18</v>
      </c>
      <c r="M428" s="42">
        <f t="shared" si="1197"/>
        <v>11</v>
      </c>
      <c r="N428" s="42">
        <f t="shared" si="1198"/>
        <v>33</v>
      </c>
      <c r="O428" s="42">
        <f t="shared" si="1199"/>
        <v>39</v>
      </c>
      <c r="P428" s="42">
        <f t="shared" si="1200"/>
        <v>39</v>
      </c>
      <c r="Q428" s="26" t="s">
        <v>81</v>
      </c>
      <c r="R428" s="50" t="s">
        <v>82</v>
      </c>
      <c r="S428" s="26" t="s">
        <v>164</v>
      </c>
      <c r="AG428" s="4"/>
      <c r="AH428" s="4"/>
      <c r="AI428" s="4"/>
      <c r="AJ428" s="4"/>
      <c r="AK428" s="4"/>
      <c r="AL428" s="4"/>
      <c r="AM428" s="4"/>
      <c r="AN428" s="4"/>
      <c r="AV428" s="31"/>
      <c r="AW428" s="32" t="str">
        <f t="shared" si="14"/>
        <v>-</v>
      </c>
      <c r="AX428" s="32" t="str">
        <f t="shared" si="15"/>
        <v>-</v>
      </c>
      <c r="BA428" s="33"/>
      <c r="BB428" s="34"/>
      <c r="BC428" s="35"/>
      <c r="BD428" s="36">
        <v>0.0</v>
      </c>
      <c r="BE428" s="37">
        <f t="shared" si="16"/>
        <v>0</v>
      </c>
    </row>
    <row r="429">
      <c r="A429" s="57" t="s">
        <v>1252</v>
      </c>
      <c r="B429" s="28" t="str">
        <f t="shared" si="2"/>
        <v>ABHISHEK C</v>
      </c>
      <c r="C429" s="58" t="s">
        <v>1253</v>
      </c>
      <c r="D429" s="29" t="b">
        <v>0</v>
      </c>
      <c r="E429" s="29" t="b">
        <v>0</v>
      </c>
      <c r="F429" s="26" t="b">
        <v>1</v>
      </c>
      <c r="AG429" s="4"/>
      <c r="AH429" s="4"/>
      <c r="AI429" s="4"/>
      <c r="AJ429" s="4"/>
      <c r="AK429" s="4"/>
      <c r="AL429" s="4"/>
      <c r="AM429" s="4"/>
      <c r="AN429" s="4"/>
      <c r="AO429" s="26" t="s">
        <v>1254</v>
      </c>
      <c r="AP429" s="26">
        <v>6.0</v>
      </c>
      <c r="AQ429" s="26">
        <v>0.0</v>
      </c>
      <c r="AR429" s="26">
        <v>2.0</v>
      </c>
      <c r="AS429" s="26">
        <v>0.0</v>
      </c>
      <c r="AT429" s="26">
        <v>8.0</v>
      </c>
      <c r="AU429" s="26">
        <v>2.0</v>
      </c>
      <c r="AV429" s="31" t="str">
        <f>IF(AU429&lt;=1, "L4 - Basics", IF(AU429&lt;=3, "L3 - GSI", IF(AU429&lt;=6, "L2 - GCC", "L1 - MAANG")))</f>
        <v>L3 - GSI</v>
      </c>
      <c r="AW429" s="32" t="str">
        <f t="shared" si="14"/>
        <v>L3</v>
      </c>
      <c r="AX429" s="32" t="str">
        <f t="shared" si="15"/>
        <v>GSI</v>
      </c>
      <c r="AY429" s="26" t="str">
        <f>SWITCH(AV429,"L1 -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429" s="26" t="str">
        <f>SWITCH(AV429,"L1 -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429" s="38">
        <v>0.0</v>
      </c>
      <c r="BB429" s="39">
        <v>0.0</v>
      </c>
      <c r="BC429" s="40">
        <v>0.0</v>
      </c>
      <c r="BD429" s="36">
        <v>0.0</v>
      </c>
      <c r="BE429" s="37">
        <f t="shared" si="16"/>
        <v>0</v>
      </c>
      <c r="BF429" s="26">
        <v>0.0</v>
      </c>
      <c r="BG429" s="26" t="s">
        <v>1193</v>
      </c>
    </row>
    <row r="430">
      <c r="A430" s="28" t="s">
        <v>1237</v>
      </c>
      <c r="B430" s="28" t="str">
        <f t="shared" si="2"/>
        <v>SUMITHRA C</v>
      </c>
      <c r="C430" s="28" t="s">
        <v>1255</v>
      </c>
      <c r="D430" s="26" t="b">
        <v>1</v>
      </c>
      <c r="E430" s="26" t="b">
        <v>1</v>
      </c>
      <c r="F430" s="29" t="b">
        <v>0</v>
      </c>
      <c r="G430" s="42">
        <v>3.0</v>
      </c>
      <c r="H430" s="42">
        <v>4.0</v>
      </c>
      <c r="I430" s="42">
        <v>6.0</v>
      </c>
      <c r="J430" s="42">
        <v>7.0</v>
      </c>
      <c r="K430" s="42">
        <v>3.0</v>
      </c>
      <c r="L430" s="42">
        <f t="shared" ref="L430:L433" si="1204">SUM(H430:K430)</f>
        <v>20</v>
      </c>
      <c r="M430" s="42">
        <f t="shared" ref="M430:M433" si="1205">IFERROR(ROUND((H430/L430)*100, 0), 0)
</f>
        <v>20</v>
      </c>
      <c r="N430" s="42">
        <f t="shared" ref="N430:N433" si="1206">IFERROR(ROUND((I430/L430)*100, 0), 0)
</f>
        <v>30</v>
      </c>
      <c r="O430" s="42">
        <f t="shared" ref="O430:O433" si="1207">IFERROR(ROUND((J430/L430)*100, 0), 0)
</f>
        <v>35</v>
      </c>
      <c r="P430" s="42">
        <f t="shared" ref="P430:P433" si="1208">IFERROR(ROUND((J430/L430)*100, 0), 0)
</f>
        <v>35</v>
      </c>
      <c r="Q430" s="67" t="s">
        <v>81</v>
      </c>
      <c r="R430" s="67" t="s">
        <v>82</v>
      </c>
      <c r="S430" s="44" t="s">
        <v>164</v>
      </c>
      <c r="T430" s="26">
        <v>1.0</v>
      </c>
      <c r="U430" s="26">
        <v>4.0</v>
      </c>
      <c r="V430" s="26">
        <v>5.0</v>
      </c>
      <c r="W430" s="26">
        <v>2.0</v>
      </c>
      <c r="X430" s="26">
        <v>0.0</v>
      </c>
      <c r="Y430" s="26">
        <v>0.0</v>
      </c>
      <c r="Z430" s="26">
        <v>0.0</v>
      </c>
      <c r="AA430" s="26">
        <v>2.0</v>
      </c>
      <c r="AB430" s="26">
        <v>9.0</v>
      </c>
      <c r="AC430" s="30">
        <f t="shared" ref="AC430:AC434" si="1209">T430+U430+V430</f>
        <v>10</v>
      </c>
      <c r="AD430" s="30">
        <f t="shared" ref="AD430:AD434" si="1210">W430+X430+Y430</f>
        <v>2</v>
      </c>
      <c r="AE430" s="30">
        <f t="shared" ref="AE430:AE434" si="1211">Z430+AA430+AB430</f>
        <v>11</v>
      </c>
      <c r="AF430" s="26">
        <v>19.0</v>
      </c>
      <c r="AG430" s="4" t="str">
        <f t="shared" ref="AG430:AG434" si="1212">IF(AF430&lt;=8, "L1 - Below Average", IF(AF430&lt;=26, "L2 - Above Average", IF(AF430&lt;=50, "L3 - Exceptional", "Out of Range")))</f>
        <v>L2 - Above Average</v>
      </c>
      <c r="AH430" s="4" t="str">
        <f t="shared" ref="AH430:AH434" si="1213">IF((T430+U430+V430)&lt;=3, "L1 - Below Average", IF((T430+U430+V430)&lt;=11, "L2 - Above Average", IF((T430+U430+V430)&lt;=17, "L3 - Exceptional", "Out of Range")))</f>
        <v>L2 - Above Average</v>
      </c>
      <c r="AI430" s="4" t="str">
        <f t="shared" ref="AI430:AI434" si="1214">IF((W430+X430+Y430)&lt;=5, "L1 - Below Average", IF((W430+X430+Y430)&lt;=9, "L2 - Above Average", IF((W430+X430+Y430)&lt;=15, "L3 - Exceptional", "Out of Range")))</f>
        <v>L1 - Below Average</v>
      </c>
      <c r="AJ430" s="4" t="str">
        <f t="shared" ref="AJ430:AJ434" si="1215">IF((Z430+AA430+AB430)&lt;=4, "L1 - Below Average", IF((Z430+AA430+AB430)&lt;=6, "L2 - Above Average", IF((Z430+AA430+AB430)&lt;=18, "L3 - Exceptional", "Out of Range")))</f>
        <v>L3 - Exceptional</v>
      </c>
      <c r="AK430" s="4" t="str">
        <f t="shared" ref="AK430:AK434" si="1216">SWITCH(AH430,"L1 -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30" s="4" t="str">
        <f t="shared" ref="AL430:AM430" si="1203">SWITCH(AI430,"L1 -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30" s="4" t="str">
        <f t="shared" si="1203"/>
        <v>Excellent work! You have shown exceptional aptitude in quantitative reasoning, tackling problems with ease and accuracy. Keep up the great work, and challenge yourself further to stay ahead.</v>
      </c>
      <c r="AN430" s="4" t="str">
        <f t="shared" ref="AN430:AN434" si="1218">SWITCH(AG430,"L1 -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V430" s="31"/>
      <c r="AW430" s="32" t="str">
        <f t="shared" si="14"/>
        <v>-</v>
      </c>
      <c r="AX430" s="32" t="str">
        <f t="shared" si="15"/>
        <v>-</v>
      </c>
      <c r="BA430" s="33"/>
      <c r="BB430" s="34"/>
      <c r="BC430" s="35"/>
      <c r="BD430" s="36">
        <v>0.0</v>
      </c>
      <c r="BE430" s="37">
        <f t="shared" si="16"/>
        <v>0</v>
      </c>
    </row>
    <row r="431">
      <c r="A431" s="27" t="s">
        <v>1256</v>
      </c>
      <c r="B431" s="28" t="str">
        <f t="shared" si="2"/>
        <v>AKASH M</v>
      </c>
      <c r="C431" s="41" t="s">
        <v>1257</v>
      </c>
      <c r="D431" s="29" t="b">
        <v>0</v>
      </c>
      <c r="E431" s="26" t="b">
        <v>1</v>
      </c>
      <c r="F431" s="26" t="b">
        <v>1</v>
      </c>
      <c r="G431" s="29">
        <v>3.0</v>
      </c>
      <c r="L431" s="42">
        <f t="shared" si="1204"/>
        <v>0</v>
      </c>
      <c r="M431" s="42">
        <f t="shared" si="1205"/>
        <v>0</v>
      </c>
      <c r="N431" s="42">
        <f t="shared" si="1206"/>
        <v>0</v>
      </c>
      <c r="O431" s="42">
        <f t="shared" si="1207"/>
        <v>0</v>
      </c>
      <c r="P431" s="42">
        <f t="shared" si="1208"/>
        <v>0</v>
      </c>
      <c r="S431" s="26" t="s">
        <v>249</v>
      </c>
      <c r="T431" s="26">
        <v>3.0</v>
      </c>
      <c r="U431" s="26">
        <v>6.0</v>
      </c>
      <c r="V431" s="26">
        <v>6.0</v>
      </c>
      <c r="W431" s="26">
        <v>4.0</v>
      </c>
      <c r="X431" s="26">
        <v>2.0</v>
      </c>
      <c r="Y431" s="26">
        <v>3.0</v>
      </c>
      <c r="Z431" s="26">
        <v>0.0</v>
      </c>
      <c r="AA431" s="26">
        <v>2.0</v>
      </c>
      <c r="AB431" s="26">
        <v>6.0</v>
      </c>
      <c r="AC431" s="30">
        <f t="shared" si="1209"/>
        <v>15</v>
      </c>
      <c r="AD431" s="30">
        <f t="shared" si="1210"/>
        <v>9</v>
      </c>
      <c r="AE431" s="30">
        <f t="shared" si="1211"/>
        <v>8</v>
      </c>
      <c r="AF431" s="26">
        <v>22.0</v>
      </c>
      <c r="AG431" s="4" t="str">
        <f t="shared" si="1212"/>
        <v>L2 - Above Average</v>
      </c>
      <c r="AH431" s="4" t="str">
        <f t="shared" si="1213"/>
        <v>L3 - Exceptional</v>
      </c>
      <c r="AI431" s="4" t="str">
        <f t="shared" si="1214"/>
        <v>L2 - Above Average</v>
      </c>
      <c r="AJ431" s="4" t="str">
        <f t="shared" si="1215"/>
        <v>L3 - Exceptional</v>
      </c>
      <c r="AK431" s="4" t="str">
        <f t="shared" si="1216"/>
        <v>Outstanding verbal skills! Your ability to understand, interpret, and express ideas through words is exceptional. Keep pushing the limits to master even more advanced language tasks.</v>
      </c>
      <c r="AL431" s="4" t="str">
        <f t="shared" ref="AL431:AM431" si="1217">SWITCH(AI431,"L1 -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31" s="4" t="str">
        <f t="shared" si="1217"/>
        <v>Excellent work! You have shown exceptional aptitude in quantitative reasoning, tackling problems with ease and accuracy. Keep up the great work, and challenge yourself further to stay ahead.</v>
      </c>
      <c r="AN431" s="4" t="str">
        <f t="shared" si="1218"/>
        <v>You have a strong foundation and are performing well across all categories. Keep up the great work and aim for continuous improvement to achieve even higher levels of performance.</v>
      </c>
      <c r="AO431" s="26" t="s">
        <v>1258</v>
      </c>
      <c r="AP431" s="26">
        <v>5.0</v>
      </c>
      <c r="AQ431" s="26">
        <v>8.0</v>
      </c>
      <c r="AR431" s="26">
        <v>3.0</v>
      </c>
      <c r="AS431" s="26">
        <v>3.0</v>
      </c>
      <c r="AT431" s="26">
        <v>19.0</v>
      </c>
      <c r="AU431" s="26">
        <v>4.75</v>
      </c>
      <c r="AV431" s="31" t="str">
        <f t="shared" ref="AV431:AV437" si="1220">IF(AU431&lt;=1, "L4 - Basics", IF(AU431&lt;=3, "L3 - GSI", IF(AU431&lt;=6, "L2 - GCC", "L1 - MAANG")))</f>
        <v>L2 - GCC</v>
      </c>
      <c r="AW431" s="32" t="str">
        <f t="shared" si="14"/>
        <v>L2</v>
      </c>
      <c r="AX431" s="32" t="str">
        <f t="shared" si="15"/>
        <v>GCC</v>
      </c>
      <c r="AY431" s="26" t="str">
        <f t="shared" ref="AY431:AY437" si="1221">SWITCH(AV431,"L1 -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431" s="26" t="str">
        <f t="shared" ref="AZ431:AZ437" si="1222">SWITCH(AV431,"L1 -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431" s="38">
        <v>0.0</v>
      </c>
      <c r="BB431" s="39">
        <v>0.0</v>
      </c>
      <c r="BC431" s="40">
        <v>0.0</v>
      </c>
      <c r="BD431" s="36">
        <v>0.0</v>
      </c>
      <c r="BE431" s="37">
        <f t="shared" si="16"/>
        <v>0</v>
      </c>
      <c r="BF431" s="26">
        <v>0.0</v>
      </c>
      <c r="BG431" s="29" t="str">
        <f t="shared" ref="BG431:BG434" si="1223">if(BF431&lt;=6,"Level 1", if(AR430&lt;=22,"Level 2",IF(AR430&lt;=43,"Level 3","Level 4")))</f>
        <v>Level 1</v>
      </c>
      <c r="BH431" s="29" t="str">
        <f t="shared" ref="BH431:BH434" si="1224">SWITCH(BG431,"Level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32">
      <c r="A432" s="27" t="s">
        <v>1259</v>
      </c>
      <c r="B432" s="28" t="str">
        <f t="shared" si="2"/>
        <v>BHOOMIKA K</v>
      </c>
      <c r="C432" s="41" t="s">
        <v>1260</v>
      </c>
      <c r="D432" s="29" t="b">
        <v>0</v>
      </c>
      <c r="E432" s="26" t="b">
        <v>1</v>
      </c>
      <c r="F432" s="26" t="b">
        <v>1</v>
      </c>
      <c r="G432" s="29">
        <v>1.0</v>
      </c>
      <c r="L432" s="42">
        <f t="shared" si="1204"/>
        <v>0</v>
      </c>
      <c r="M432" s="42">
        <f t="shared" si="1205"/>
        <v>0</v>
      </c>
      <c r="N432" s="42">
        <f t="shared" si="1206"/>
        <v>0</v>
      </c>
      <c r="O432" s="42">
        <f t="shared" si="1207"/>
        <v>0</v>
      </c>
      <c r="P432" s="42">
        <f t="shared" si="1208"/>
        <v>0</v>
      </c>
      <c r="S432" s="26" t="s">
        <v>249</v>
      </c>
      <c r="T432" s="26">
        <v>1.0</v>
      </c>
      <c r="U432" s="26">
        <v>4.0</v>
      </c>
      <c r="V432" s="26">
        <v>5.0</v>
      </c>
      <c r="W432" s="26">
        <v>1.0</v>
      </c>
      <c r="X432" s="26">
        <v>0.0</v>
      </c>
      <c r="Y432" s="26">
        <v>1.0</v>
      </c>
      <c r="Z432" s="26">
        <v>0.0</v>
      </c>
      <c r="AA432" s="26">
        <v>0.0</v>
      </c>
      <c r="AB432" s="26">
        <v>3.0</v>
      </c>
      <c r="AC432" s="30">
        <f t="shared" si="1209"/>
        <v>10</v>
      </c>
      <c r="AD432" s="30">
        <f t="shared" si="1210"/>
        <v>2</v>
      </c>
      <c r="AE432" s="30">
        <f t="shared" si="1211"/>
        <v>3</v>
      </c>
      <c r="AF432" s="26">
        <v>5.0</v>
      </c>
      <c r="AG432" s="4" t="str">
        <f t="shared" si="1212"/>
        <v>L1 - Below Average</v>
      </c>
      <c r="AH432" s="4" t="str">
        <f t="shared" si="1213"/>
        <v>L2 - Above Average</v>
      </c>
      <c r="AI432" s="4" t="str">
        <f t="shared" si="1214"/>
        <v>L1 - Below Average</v>
      </c>
      <c r="AJ432" s="4" t="str">
        <f t="shared" si="1215"/>
        <v>L1 - Below Average</v>
      </c>
      <c r="AK432" s="4" t="str">
        <f t="shared" si="1216"/>
        <v>You’ve displayed strong verbal reasoning abilities, understanding complex texts and articulating ideas clearly. Continue to expand your vocabulary and comprehension to stay sharp.</v>
      </c>
      <c r="AL432" s="4" t="str">
        <f t="shared" ref="AL432:AM432" si="1219">SWITCH(AI432,"L1 -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32" s="4" t="str">
        <f t="shared" si="1219"/>
        <v>Your performance indicates that there’s room for improvement in understanding and applying quantitative concepts. With more practice, you can strengthen your skills in this area.</v>
      </c>
      <c r="AN432" s="4" t="str">
        <f t="shared" si="1218"/>
        <v>You’ve made a solid start, but there’s room for growth in all areas of aptitude. With continued effort and practice, you’ll see significant improvement. Stay focused and keep working on strengthening your skills.</v>
      </c>
      <c r="AO432" s="26" t="s">
        <v>1261</v>
      </c>
      <c r="AP432" s="26">
        <v>7.0</v>
      </c>
      <c r="AQ432" s="26">
        <v>3.0</v>
      </c>
      <c r="AR432" s="26">
        <v>5.0</v>
      </c>
      <c r="AS432" s="26">
        <v>8.0</v>
      </c>
      <c r="AT432" s="26">
        <v>23.0</v>
      </c>
      <c r="AU432" s="26">
        <v>5.75</v>
      </c>
      <c r="AV432" s="31" t="str">
        <f t="shared" si="1220"/>
        <v>L2 - GCC</v>
      </c>
      <c r="AW432" s="32" t="str">
        <f t="shared" si="14"/>
        <v>L2</v>
      </c>
      <c r="AX432" s="32" t="str">
        <f t="shared" si="15"/>
        <v>GCC</v>
      </c>
      <c r="AY432" s="26" t="str">
        <f t="shared" si="1221"/>
        <v>Roles in GCCs, GSIs or mid-tier product companies.</v>
      </c>
      <c r="AZ432" s="26" t="str">
        <f t="shared" si="1222"/>
        <v>Your solid understanding of algorithms and data structures fits roles like Backend Developer or Application Engineer.</v>
      </c>
      <c r="BA432" s="38">
        <v>0.0</v>
      </c>
      <c r="BB432" s="39">
        <v>0.0</v>
      </c>
      <c r="BC432" s="40">
        <v>0.0</v>
      </c>
      <c r="BD432" s="36">
        <v>0.0</v>
      </c>
      <c r="BE432" s="37">
        <f t="shared" si="16"/>
        <v>0</v>
      </c>
      <c r="BF432" s="26">
        <v>0.0</v>
      </c>
      <c r="BG432" s="29" t="str">
        <f t="shared" si="1223"/>
        <v>Level 1</v>
      </c>
      <c r="BH432" s="29" t="str">
        <f t="shared" si="12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33">
      <c r="A433" s="27" t="s">
        <v>1262</v>
      </c>
      <c r="B433" s="28" t="str">
        <f t="shared" si="2"/>
        <v>BINDUSHREE B M </v>
      </c>
      <c r="C433" s="41" t="s">
        <v>1263</v>
      </c>
      <c r="D433" s="29" t="b">
        <v>0</v>
      </c>
      <c r="E433" s="26" t="b">
        <v>1</v>
      </c>
      <c r="F433" s="26" t="b">
        <v>1</v>
      </c>
      <c r="G433" s="29">
        <v>2.0</v>
      </c>
      <c r="L433" s="42">
        <f t="shared" si="1204"/>
        <v>0</v>
      </c>
      <c r="M433" s="42">
        <f t="shared" si="1205"/>
        <v>0</v>
      </c>
      <c r="N433" s="42">
        <f t="shared" si="1206"/>
        <v>0</v>
      </c>
      <c r="O433" s="42">
        <f t="shared" si="1207"/>
        <v>0</v>
      </c>
      <c r="P433" s="42">
        <f t="shared" si="1208"/>
        <v>0</v>
      </c>
      <c r="S433" s="26" t="s">
        <v>249</v>
      </c>
      <c r="T433" s="26">
        <v>2.0</v>
      </c>
      <c r="U433" s="26">
        <v>6.0</v>
      </c>
      <c r="V433" s="26">
        <v>2.0</v>
      </c>
      <c r="W433" s="26">
        <v>3.0</v>
      </c>
      <c r="X433" s="26">
        <v>2.0</v>
      </c>
      <c r="Y433" s="26">
        <v>3.0</v>
      </c>
      <c r="Z433" s="26">
        <v>0.0</v>
      </c>
      <c r="AA433" s="26">
        <v>2.0</v>
      </c>
      <c r="AB433" s="26">
        <v>6.0</v>
      </c>
      <c r="AC433" s="30">
        <f t="shared" si="1209"/>
        <v>10</v>
      </c>
      <c r="AD433" s="30">
        <f t="shared" si="1210"/>
        <v>8</v>
      </c>
      <c r="AE433" s="30">
        <f t="shared" si="1211"/>
        <v>8</v>
      </c>
      <c r="AF433" s="26">
        <v>19.0</v>
      </c>
      <c r="AG433" s="4" t="str">
        <f t="shared" si="1212"/>
        <v>L2 - Above Average</v>
      </c>
      <c r="AH433" s="4" t="str">
        <f t="shared" si="1213"/>
        <v>L2 - Above Average</v>
      </c>
      <c r="AI433" s="4" t="str">
        <f t="shared" si="1214"/>
        <v>L2 - Above Average</v>
      </c>
      <c r="AJ433" s="4" t="str">
        <f t="shared" si="1215"/>
        <v>L3 - Exceptional</v>
      </c>
      <c r="AK433" s="4" t="str">
        <f t="shared" si="1216"/>
        <v>You’ve displayed strong verbal reasoning abilities, understanding complex texts and articulating ideas clearly. Continue to expand your vocabulary and comprehension to stay sharp.</v>
      </c>
      <c r="AL433" s="4" t="str">
        <f t="shared" ref="AL433:AM433" si="1225">SWITCH(AI433,"L1 -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33" s="4" t="str">
        <f t="shared" si="1225"/>
        <v>Excellent work! You have shown exceptional aptitude in quantitative reasoning, tackling problems with ease and accuracy. Keep up the great work, and challenge yourself further to stay ahead.</v>
      </c>
      <c r="AN433" s="4" t="str">
        <f t="shared" si="1218"/>
        <v>You have a strong foundation and are performing well across all categories. Keep up the great work and aim for continuous improvement to achieve even higher levels of performance.</v>
      </c>
      <c r="AO433" s="26" t="s">
        <v>1264</v>
      </c>
      <c r="AP433" s="26">
        <v>3.0</v>
      </c>
      <c r="AQ433" s="26">
        <v>0.0</v>
      </c>
      <c r="AR433" s="26">
        <v>3.0</v>
      </c>
      <c r="AS433" s="26">
        <v>0.0</v>
      </c>
      <c r="AT433" s="26">
        <v>6.0</v>
      </c>
      <c r="AU433" s="26">
        <v>1.5</v>
      </c>
      <c r="AV433" s="31" t="str">
        <f t="shared" si="1220"/>
        <v>L3 - GSI</v>
      </c>
      <c r="AW433" s="32" t="str">
        <f t="shared" si="14"/>
        <v>L3</v>
      </c>
      <c r="AX433" s="32" t="str">
        <f t="shared" si="15"/>
        <v>GSI</v>
      </c>
      <c r="AY433" s="26" t="str">
        <f t="shared" si="1221"/>
        <v>Entry-level roles in service-based companies or startups.</v>
      </c>
      <c r="AZ433" s="26" t="str">
        <f t="shared" si="1222"/>
        <v>You currently fit roles such as Junior Developer, Support Engineer, or Test Engineer. Build on your fundamentals to grow into advanced positions.</v>
      </c>
      <c r="BA433" s="38">
        <v>0.0</v>
      </c>
      <c r="BB433" s="39">
        <v>0.0</v>
      </c>
      <c r="BC433" s="40">
        <v>0.0</v>
      </c>
      <c r="BD433" s="36">
        <v>0.0</v>
      </c>
      <c r="BE433" s="37">
        <f t="shared" si="16"/>
        <v>0</v>
      </c>
      <c r="BF433" s="26">
        <v>0.0</v>
      </c>
      <c r="BG433" s="29" t="str">
        <f t="shared" si="1223"/>
        <v>Level 1</v>
      </c>
      <c r="BH433" s="29" t="str">
        <f t="shared" si="12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34">
      <c r="A434" s="27" t="s">
        <v>1265</v>
      </c>
      <c r="B434" s="28" t="str">
        <f t="shared" si="2"/>
        <v>DHANYA G </v>
      </c>
      <c r="C434" s="41" t="s">
        <v>1266</v>
      </c>
      <c r="D434" s="29" t="b">
        <v>0</v>
      </c>
      <c r="E434" s="26" t="b">
        <v>1</v>
      </c>
      <c r="F434" s="26" t="b">
        <v>1</v>
      </c>
      <c r="G434" s="29">
        <v>0.0</v>
      </c>
      <c r="S434" s="26" t="s">
        <v>61</v>
      </c>
      <c r="T434" s="26">
        <v>0.0</v>
      </c>
      <c r="U434" s="26">
        <v>4.0</v>
      </c>
      <c r="V434" s="26">
        <v>0.0</v>
      </c>
      <c r="W434" s="26">
        <v>4.0</v>
      </c>
      <c r="X434" s="26">
        <v>0.0</v>
      </c>
      <c r="Y434" s="26">
        <v>0.0</v>
      </c>
      <c r="Z434" s="26">
        <v>0.0</v>
      </c>
      <c r="AA434" s="26">
        <v>6.0</v>
      </c>
      <c r="AB434" s="26">
        <v>3.0</v>
      </c>
      <c r="AC434" s="30">
        <f t="shared" si="1209"/>
        <v>4</v>
      </c>
      <c r="AD434" s="30">
        <f t="shared" si="1210"/>
        <v>4</v>
      </c>
      <c r="AE434" s="30">
        <f t="shared" si="1211"/>
        <v>9</v>
      </c>
      <c r="AF434" s="26">
        <v>17.0</v>
      </c>
      <c r="AG434" s="4" t="str">
        <f t="shared" si="1212"/>
        <v>L2 - Above Average</v>
      </c>
      <c r="AH434" s="4" t="str">
        <f t="shared" si="1213"/>
        <v>L2 - Above Average</v>
      </c>
      <c r="AI434" s="4" t="str">
        <f t="shared" si="1214"/>
        <v>L1 - Below Average</v>
      </c>
      <c r="AJ434" s="4" t="str">
        <f t="shared" si="1215"/>
        <v>L3 - Exceptional</v>
      </c>
      <c r="AK434" s="4" t="str">
        <f t="shared" si="1216"/>
        <v>You’ve displayed strong verbal reasoning abilities, understanding complex texts and articulating ideas clearly. Continue to expand your vocabulary and comprehension to stay sharp.</v>
      </c>
      <c r="AL434" s="4" t="str">
        <f t="shared" ref="AL434:AM434" si="1226">SWITCH(AI434,"L1 -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34" s="4" t="str">
        <f t="shared" si="1226"/>
        <v>Excellent work! You have shown exceptional aptitude in quantitative reasoning, tackling problems with ease and accuracy. Keep up the great work, and challenge yourself further to stay ahead.</v>
      </c>
      <c r="AN434" s="4" t="str">
        <f t="shared" si="1218"/>
        <v>You have a strong foundation and are performing well across all categories. Keep up the great work and aim for continuous improvement to achieve even higher levels of performance.</v>
      </c>
      <c r="AO434" s="26" t="s">
        <v>1267</v>
      </c>
      <c r="AP434" s="26">
        <v>5.0</v>
      </c>
      <c r="AQ434" s="26">
        <v>6.0</v>
      </c>
      <c r="AR434" s="26">
        <v>10.0</v>
      </c>
      <c r="AS434" s="26">
        <v>10.0</v>
      </c>
      <c r="AT434" s="26">
        <v>31.0</v>
      </c>
      <c r="AU434" s="26">
        <v>7.75</v>
      </c>
      <c r="AV434" s="31" t="str">
        <f t="shared" si="1220"/>
        <v>L1 - MAANG</v>
      </c>
      <c r="AW434" s="32" t="str">
        <f t="shared" si="14"/>
        <v>L1</v>
      </c>
      <c r="AX434" s="32" t="str">
        <f t="shared" si="15"/>
        <v>MAANG</v>
      </c>
      <c r="AY434" s="26" t="str">
        <f t="shared" si="1221"/>
        <v>Top-tier companies like MAANG and high-performing teams in GCCs. </v>
      </c>
      <c r="AZ434" s="26" t="str">
        <f t="shared" si="1222"/>
        <v>Your advanced knowledge makes you ideal for roles like Software Engineer, Algorithm Developer, or Data Scientist in challenging, high-impact environments.</v>
      </c>
      <c r="BA434" s="38">
        <v>0.0</v>
      </c>
      <c r="BB434" s="39">
        <v>0.0</v>
      </c>
      <c r="BC434" s="40">
        <v>0.0</v>
      </c>
      <c r="BD434" s="36">
        <v>0.0</v>
      </c>
      <c r="BE434" s="37">
        <f t="shared" si="16"/>
        <v>0</v>
      </c>
      <c r="BF434" s="26">
        <v>0.0</v>
      </c>
      <c r="BG434" s="29" t="str">
        <f t="shared" si="1223"/>
        <v>Level 1</v>
      </c>
      <c r="BH434" s="29" t="str">
        <f t="shared" si="12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35">
      <c r="A435" s="57" t="s">
        <v>1268</v>
      </c>
      <c r="B435" s="28" t="str">
        <f t="shared" si="2"/>
        <v>FARHAN KHAN GHORI</v>
      </c>
      <c r="C435" s="58" t="s">
        <v>1269</v>
      </c>
      <c r="D435" s="29" t="b">
        <v>0</v>
      </c>
      <c r="E435" s="29" t="b">
        <v>0</v>
      </c>
      <c r="F435" s="26" t="b">
        <v>1</v>
      </c>
      <c r="AG435" s="4"/>
      <c r="AH435" s="4"/>
      <c r="AI435" s="4"/>
      <c r="AJ435" s="4"/>
      <c r="AK435" s="4"/>
      <c r="AL435" s="4"/>
      <c r="AM435" s="4"/>
      <c r="AN435" s="4"/>
      <c r="AO435" s="26" t="s">
        <v>1270</v>
      </c>
      <c r="AP435" s="26">
        <v>3.0</v>
      </c>
      <c r="AQ435" s="26">
        <v>6.0</v>
      </c>
      <c r="AR435" s="26">
        <v>10.0</v>
      </c>
      <c r="AS435" s="26">
        <v>4.0</v>
      </c>
      <c r="AT435" s="26">
        <v>23.0</v>
      </c>
      <c r="AU435" s="26">
        <v>5.75</v>
      </c>
      <c r="AV435" s="31" t="str">
        <f t="shared" si="1220"/>
        <v>L2 - GCC</v>
      </c>
      <c r="AW435" s="32" t="str">
        <f t="shared" si="14"/>
        <v>L2</v>
      </c>
      <c r="AX435" s="32" t="str">
        <f t="shared" si="15"/>
        <v>GCC</v>
      </c>
      <c r="AY435" s="26" t="str">
        <f t="shared" si="1221"/>
        <v>Roles in GCCs, GSIs or mid-tier product companies.</v>
      </c>
      <c r="AZ435" s="26" t="str">
        <f t="shared" si="1222"/>
        <v>Your solid understanding of algorithms and data structures fits roles like Backend Developer or Application Engineer.</v>
      </c>
      <c r="BA435" s="38">
        <v>0.0</v>
      </c>
      <c r="BB435" s="39">
        <v>0.0</v>
      </c>
      <c r="BC435" s="40">
        <v>0.0</v>
      </c>
      <c r="BD435" s="36">
        <v>0.0</v>
      </c>
      <c r="BE435" s="37">
        <f t="shared" si="16"/>
        <v>0</v>
      </c>
      <c r="BF435" s="26">
        <v>0.0</v>
      </c>
      <c r="BG435" s="26" t="s">
        <v>1193</v>
      </c>
    </row>
    <row r="436">
      <c r="A436" s="63" t="s">
        <v>1271</v>
      </c>
      <c r="B436" s="28" t="str">
        <f t="shared" si="2"/>
        <v>BABY SHALINI</v>
      </c>
      <c r="C436" s="64" t="s">
        <v>1272</v>
      </c>
      <c r="D436" s="29" t="b">
        <v>0</v>
      </c>
      <c r="E436" s="29" t="b">
        <v>0</v>
      </c>
      <c r="F436" s="26" t="b">
        <v>1</v>
      </c>
      <c r="AG436" s="4"/>
      <c r="AH436" s="4"/>
      <c r="AI436" s="4"/>
      <c r="AJ436" s="4"/>
      <c r="AK436" s="4"/>
      <c r="AL436" s="4"/>
      <c r="AM436" s="4"/>
      <c r="AN436" s="4"/>
      <c r="AO436" s="26" t="s">
        <v>1273</v>
      </c>
      <c r="AP436" s="26">
        <v>6.0</v>
      </c>
      <c r="AQ436" s="26">
        <v>6.0</v>
      </c>
      <c r="AR436" s="26">
        <v>10.0</v>
      </c>
      <c r="AS436" s="26">
        <v>8.0</v>
      </c>
      <c r="AT436" s="26">
        <v>30.0</v>
      </c>
      <c r="AU436" s="26">
        <v>7.5</v>
      </c>
      <c r="AV436" s="31" t="str">
        <f t="shared" si="1220"/>
        <v>L1 - MAANG</v>
      </c>
      <c r="AW436" s="32" t="str">
        <f t="shared" si="14"/>
        <v>L1</v>
      </c>
      <c r="AX436" s="32" t="str">
        <f t="shared" si="15"/>
        <v>MAANG</v>
      </c>
      <c r="AY436" s="26" t="str">
        <f t="shared" si="1221"/>
        <v>Top-tier companies like MAANG and high-performing teams in GCCs. </v>
      </c>
      <c r="AZ436" s="26" t="str">
        <f t="shared" si="1222"/>
        <v>Your advanced knowledge makes you ideal for roles like Software Engineer, Algorithm Developer, or Data Scientist in challenging, high-impact environments.</v>
      </c>
      <c r="BA436" s="38">
        <v>0.0</v>
      </c>
      <c r="BB436" s="39">
        <v>0.0</v>
      </c>
      <c r="BC436" s="40">
        <v>0.0</v>
      </c>
      <c r="BD436" s="36">
        <v>0.0</v>
      </c>
      <c r="BE436" s="37">
        <f t="shared" si="16"/>
        <v>0</v>
      </c>
      <c r="BF436" s="26">
        <v>0.0</v>
      </c>
      <c r="BG436" s="26" t="s">
        <v>1193</v>
      </c>
    </row>
    <row r="437">
      <c r="A437" s="57" t="s">
        <v>1274</v>
      </c>
      <c r="B437" s="28" t="str">
        <f t="shared" si="2"/>
        <v>NANDAN S</v>
      </c>
      <c r="C437" s="58" t="s">
        <v>1275</v>
      </c>
      <c r="D437" s="29" t="b">
        <v>0</v>
      </c>
      <c r="E437" s="29" t="b">
        <v>0</v>
      </c>
      <c r="F437" s="26" t="b">
        <v>1</v>
      </c>
      <c r="AG437" s="4"/>
      <c r="AH437" s="4"/>
      <c r="AI437" s="4"/>
      <c r="AJ437" s="4"/>
      <c r="AK437" s="4"/>
      <c r="AL437" s="4"/>
      <c r="AM437" s="4"/>
      <c r="AN437" s="4"/>
      <c r="AO437" s="26" t="s">
        <v>1276</v>
      </c>
      <c r="AP437" s="26">
        <v>2.0</v>
      </c>
      <c r="AQ437" s="26">
        <v>8.0</v>
      </c>
      <c r="AR437" s="26">
        <v>1.0</v>
      </c>
      <c r="AS437" s="26">
        <v>3.0</v>
      </c>
      <c r="AT437" s="26">
        <v>14.0</v>
      </c>
      <c r="AU437" s="26">
        <v>3.5</v>
      </c>
      <c r="AV437" s="31" t="str">
        <f t="shared" si="1220"/>
        <v>L2 - GCC</v>
      </c>
      <c r="AW437" s="32" t="str">
        <f t="shared" si="14"/>
        <v>L2</v>
      </c>
      <c r="AX437" s="32" t="str">
        <f t="shared" si="15"/>
        <v>GCC</v>
      </c>
      <c r="AY437" s="26" t="str">
        <f t="shared" si="1221"/>
        <v>Roles in GCCs, GSIs or mid-tier product companies.</v>
      </c>
      <c r="AZ437" s="26" t="str">
        <f t="shared" si="1222"/>
        <v>Your solid understanding of algorithms and data structures fits roles like Backend Developer or Application Engineer.</v>
      </c>
      <c r="BA437" s="38">
        <v>0.0</v>
      </c>
      <c r="BB437" s="39">
        <v>0.0</v>
      </c>
      <c r="BC437" s="40">
        <v>0.0</v>
      </c>
      <c r="BD437" s="36">
        <v>0.0</v>
      </c>
      <c r="BE437" s="37">
        <f t="shared" si="16"/>
        <v>0</v>
      </c>
      <c r="BF437" s="26">
        <v>0.0</v>
      </c>
      <c r="BG437" s="26" t="s">
        <v>1193</v>
      </c>
    </row>
    <row r="438">
      <c r="A438" s="27" t="s">
        <v>1277</v>
      </c>
      <c r="B438" s="28" t="str">
        <f t="shared" si="2"/>
        <v>HRUTHAN RAGAV HS</v>
      </c>
      <c r="C438" s="41" t="s">
        <v>1278</v>
      </c>
      <c r="D438" s="29" t="b">
        <v>0</v>
      </c>
      <c r="E438" s="26" t="b">
        <v>1</v>
      </c>
      <c r="F438" s="29" t="b">
        <v>0</v>
      </c>
      <c r="G438" s="29">
        <v>2.0</v>
      </c>
      <c r="L438" s="42">
        <f t="shared" ref="L438:L439" si="1228">SUM(H438:K438)</f>
        <v>0</v>
      </c>
      <c r="M438" s="42">
        <f t="shared" ref="M438:M439" si="1229">IFERROR(ROUND((H438/L438)*100, 0), 0)
</f>
        <v>0</v>
      </c>
      <c r="N438" s="42">
        <f t="shared" ref="N438:N439" si="1230">IFERROR(ROUND((I438/L438)*100, 0), 0)
</f>
        <v>0</v>
      </c>
      <c r="O438" s="42">
        <f t="shared" ref="O438:O439" si="1231">IFERROR(ROUND((J438/L438)*100, 0), 0)
</f>
        <v>0</v>
      </c>
      <c r="P438" s="42">
        <f t="shared" ref="P438:P439" si="1232">IFERROR(ROUND((J438/L438)*100, 0), 0)
</f>
        <v>0</v>
      </c>
      <c r="S438" s="26" t="s">
        <v>61</v>
      </c>
      <c r="T438" s="26">
        <v>2.0</v>
      </c>
      <c r="U438" s="26">
        <v>4.0</v>
      </c>
      <c r="V438" s="26">
        <v>0.0</v>
      </c>
      <c r="W438" s="26">
        <v>3.0</v>
      </c>
      <c r="X438" s="26">
        <v>2.0</v>
      </c>
      <c r="Y438" s="26">
        <v>3.0</v>
      </c>
      <c r="Z438" s="26">
        <v>0.0</v>
      </c>
      <c r="AA438" s="26">
        <v>2.0</v>
      </c>
      <c r="AB438" s="26">
        <v>3.0</v>
      </c>
      <c r="AC438" s="30">
        <f t="shared" ref="AC438:AC439" si="1233">T438+U438+V438</f>
        <v>6</v>
      </c>
      <c r="AD438" s="30">
        <f t="shared" ref="AD438:AD439" si="1234">W438+X438+Y438</f>
        <v>8</v>
      </c>
      <c r="AE438" s="30">
        <f t="shared" ref="AE438:AE439" si="1235">Z438+AA438+AB438</f>
        <v>5</v>
      </c>
      <c r="AF438" s="26">
        <v>16.0</v>
      </c>
      <c r="AG438" s="4" t="str">
        <f t="shared" ref="AG438:AG439" si="1236">IF(AF438&lt;=8, "L1 - Below Average", IF(AF438&lt;=26, "L2 - Above Average", IF(AF438&lt;=50, "L3 - Exceptional", "Out of Range")))</f>
        <v>L2 - Above Average</v>
      </c>
      <c r="AH438" s="4" t="str">
        <f t="shared" ref="AH438:AH439" si="1237">IF((T438+U438+V438)&lt;=3, "L1 - Below Average", IF((T438+U438+V438)&lt;=11, "L2 - Above Average", IF((T438+U438+V438)&lt;=17, "L3 - Exceptional", "Out of Range")))</f>
        <v>L2 - Above Average</v>
      </c>
      <c r="AI438" s="4" t="str">
        <f t="shared" ref="AI438:AI439" si="1238">IF((W438+X438+Y438)&lt;=5, "L1 - Below Average", IF((W438+X438+Y438)&lt;=9, "L2 - Above Average", IF((W438+X438+Y438)&lt;=15, "L3 - Exceptional", "Out of Range")))</f>
        <v>L2 - Above Average</v>
      </c>
      <c r="AJ438" s="4" t="str">
        <f t="shared" ref="AJ438:AJ439" si="1239">IF((Z438+AA438+AB438)&lt;=4, "L1 - Below Average", IF((Z438+AA438+AB438)&lt;=6, "L2 - Above Average", IF((Z438+AA438+AB438)&lt;=18, "L3 - Exceptional", "Out of Range")))</f>
        <v>L2 - Above Average</v>
      </c>
      <c r="AK438" s="4" t="str">
        <f t="shared" ref="AK438:AK439" si="1240">SWITCH(AH438,"L1 -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38" s="4" t="str">
        <f t="shared" ref="AL438:AM438" si="1227">SWITCH(AI438,"L1 -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38" s="4" t="str">
        <f t="shared" si="1227"/>
        <v>You’ve demonstrated a solid grasp of quantitative reasoning and problem-solving. Keep refining your skills for even greater efficiency and speed in tackling complex problems.</v>
      </c>
      <c r="AN438" s="4" t="str">
        <f t="shared" ref="AN438:AN439" si="1242">SWITCH(AG438,"L1 -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38" s="26"/>
      <c r="AP438" s="26"/>
      <c r="AQ438" s="26"/>
      <c r="AR438" s="26"/>
      <c r="AS438" s="26"/>
      <c r="AT438" s="26"/>
      <c r="AU438" s="26"/>
      <c r="AV438" s="68"/>
      <c r="AW438" s="32" t="str">
        <f t="shared" si="14"/>
        <v>-</v>
      </c>
      <c r="AX438" s="32" t="str">
        <f t="shared" si="15"/>
        <v>-</v>
      </c>
      <c r="AY438" s="26"/>
      <c r="AZ438" s="26"/>
      <c r="BA438" s="38"/>
      <c r="BB438" s="39"/>
      <c r="BC438" s="40"/>
      <c r="BD438" s="36">
        <v>0.0</v>
      </c>
      <c r="BE438" s="37">
        <f t="shared" si="16"/>
        <v>0</v>
      </c>
      <c r="BF438" s="26"/>
      <c r="BG438" s="26"/>
      <c r="BH438" s="26"/>
    </row>
    <row r="439">
      <c r="A439" s="27" t="s">
        <v>1279</v>
      </c>
      <c r="B439" s="28" t="str">
        <f t="shared" si="2"/>
        <v>PRANATHI B H</v>
      </c>
      <c r="C439" s="27" t="s">
        <v>1280</v>
      </c>
      <c r="D439" s="29" t="b">
        <v>0</v>
      </c>
      <c r="E439" s="26" t="b">
        <v>1</v>
      </c>
      <c r="F439" s="29" t="b">
        <v>0</v>
      </c>
      <c r="G439" s="29">
        <v>3.0</v>
      </c>
      <c r="L439" s="42">
        <f t="shared" si="1228"/>
        <v>0</v>
      </c>
      <c r="M439" s="42">
        <f t="shared" si="1229"/>
        <v>0</v>
      </c>
      <c r="N439" s="42">
        <f t="shared" si="1230"/>
        <v>0</v>
      </c>
      <c r="O439" s="42">
        <f t="shared" si="1231"/>
        <v>0</v>
      </c>
      <c r="P439" s="42">
        <f t="shared" si="1232"/>
        <v>0</v>
      </c>
      <c r="S439" s="26" t="s">
        <v>61</v>
      </c>
      <c r="T439" s="26">
        <v>3.0</v>
      </c>
      <c r="U439" s="26">
        <v>6.0</v>
      </c>
      <c r="V439" s="26">
        <v>8.0</v>
      </c>
      <c r="W439" s="26">
        <v>3.0</v>
      </c>
      <c r="X439" s="26">
        <v>0.0</v>
      </c>
      <c r="Y439" s="26">
        <v>3.0</v>
      </c>
      <c r="Z439" s="26">
        <v>0.0</v>
      </c>
      <c r="AA439" s="26">
        <v>2.0</v>
      </c>
      <c r="AB439" s="26">
        <v>3.0</v>
      </c>
      <c r="AC439" s="30">
        <f t="shared" si="1233"/>
        <v>17</v>
      </c>
      <c r="AD439" s="30">
        <f t="shared" si="1234"/>
        <v>6</v>
      </c>
      <c r="AE439" s="30">
        <f t="shared" si="1235"/>
        <v>5</v>
      </c>
      <c r="AF439" s="26">
        <v>28.0</v>
      </c>
      <c r="AG439" s="4" t="str">
        <f t="shared" si="1236"/>
        <v>L3 - Exceptional</v>
      </c>
      <c r="AH439" s="4" t="str">
        <f t="shared" si="1237"/>
        <v>L3 - Exceptional</v>
      </c>
      <c r="AI439" s="4" t="str">
        <f t="shared" si="1238"/>
        <v>L2 - Above Average</v>
      </c>
      <c r="AJ439" s="4" t="str">
        <f t="shared" si="1239"/>
        <v>L2 - Above Average</v>
      </c>
      <c r="AK439" s="4" t="str">
        <f t="shared" si="1240"/>
        <v>Outstanding verbal skills! Your ability to understand, interpret, and express ideas through words is exceptional. Keep pushing the limits to master even more advanced language tasks.</v>
      </c>
      <c r="AL439" s="4" t="str">
        <f t="shared" ref="AL439:AM439" si="1241">SWITCH(AI439,"L1 -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39" s="4" t="str">
        <f t="shared" si="1241"/>
        <v>You’ve demonstrated a solid grasp of quantitative reasoning and problem-solving. Keep refining your skills for even greater efficiency and speed in tackling complex problems.</v>
      </c>
      <c r="AN439" s="4" t="str">
        <f t="shared" si="1242"/>
        <v>Your aptitude is exceptional across all categories! You are excelling and have the potential to perform at the highest levels. Keep challenging yourself, and consider exploring more advanced materials to maintain your performance.</v>
      </c>
      <c r="AO439" s="26"/>
      <c r="AP439" s="26"/>
      <c r="AQ439" s="26"/>
      <c r="AR439" s="26"/>
      <c r="AS439" s="26"/>
      <c r="AT439" s="26"/>
      <c r="AU439" s="26"/>
      <c r="AV439" s="68"/>
      <c r="AW439" s="32" t="str">
        <f t="shared" si="14"/>
        <v>-</v>
      </c>
      <c r="AX439" s="32" t="str">
        <f t="shared" si="15"/>
        <v>-</v>
      </c>
      <c r="AY439" s="26"/>
      <c r="AZ439" s="26"/>
      <c r="BA439" s="38"/>
      <c r="BB439" s="39"/>
      <c r="BC439" s="40"/>
      <c r="BD439" s="36">
        <v>0.0</v>
      </c>
      <c r="BE439" s="37">
        <f t="shared" si="16"/>
        <v>0</v>
      </c>
      <c r="BF439" s="26"/>
      <c r="BG439" s="26"/>
      <c r="BH439" s="26"/>
    </row>
    <row r="440">
      <c r="A440" s="63" t="s">
        <v>1281</v>
      </c>
      <c r="B440" s="28" t="str">
        <f t="shared" si="2"/>
        <v>ANANYA BANGERA BANGERA</v>
      </c>
      <c r="C440" s="64" t="s">
        <v>1282</v>
      </c>
      <c r="D440" s="29" t="b">
        <v>0</v>
      </c>
      <c r="E440" s="29" t="b">
        <v>0</v>
      </c>
      <c r="F440" s="26" t="b">
        <v>1</v>
      </c>
      <c r="AG440" s="4"/>
      <c r="AH440" s="4"/>
      <c r="AI440" s="4"/>
      <c r="AJ440" s="4"/>
      <c r="AK440" s="4"/>
      <c r="AL440" s="4"/>
      <c r="AM440" s="4"/>
      <c r="AN440" s="4"/>
      <c r="AO440" s="26" t="s">
        <v>1283</v>
      </c>
      <c r="AP440" s="26">
        <v>0.0</v>
      </c>
      <c r="AQ440" s="26">
        <v>0.0</v>
      </c>
      <c r="AR440" s="26">
        <v>0.0</v>
      </c>
      <c r="AS440" s="26">
        <v>3.0</v>
      </c>
      <c r="AT440" s="26">
        <v>3.0</v>
      </c>
      <c r="AU440" s="26">
        <v>0.75</v>
      </c>
      <c r="AV440" s="31" t="str">
        <f t="shared" ref="AV440:AV441" si="1243">IF(AU440&lt;=1, "L4 - Basics", IF(AU440&lt;=3, "L3 - GSI", IF(AU440&lt;=6, "L2 - GCC", "L1 - MAANG")))</f>
        <v>L4 - Basics</v>
      </c>
      <c r="AW440" s="32" t="str">
        <f t="shared" si="14"/>
        <v>L4</v>
      </c>
      <c r="AX440" s="32" t="str">
        <f t="shared" si="15"/>
        <v>BASIC</v>
      </c>
      <c r="AY440" s="26" t="str">
        <f t="shared" ref="AY440:AY441" si="1244">SWITCH(AV440,"L1 -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440" s="26" t="str">
        <f t="shared" ref="AZ440:AZ441" si="1245">SWITCH(AV440,"L1 -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440" s="38">
        <v>0.0</v>
      </c>
      <c r="BB440" s="39">
        <v>0.0</v>
      </c>
      <c r="BC440" s="40">
        <v>0.0</v>
      </c>
      <c r="BD440" s="36">
        <v>0.0</v>
      </c>
      <c r="BE440" s="37">
        <f t="shared" si="16"/>
        <v>0</v>
      </c>
      <c r="BF440" s="26">
        <v>0.0</v>
      </c>
      <c r="BG440" s="26" t="s">
        <v>1193</v>
      </c>
    </row>
    <row r="441">
      <c r="A441" s="28" t="s">
        <v>1284</v>
      </c>
      <c r="B441" s="28" t="str">
        <f t="shared" si="2"/>
        <v>SAHANA. U</v>
      </c>
      <c r="C441" s="28" t="s">
        <v>1192</v>
      </c>
      <c r="D441" s="26" t="b">
        <v>1</v>
      </c>
      <c r="E441" s="29" t="b">
        <v>0</v>
      </c>
      <c r="F441" s="26" t="b">
        <v>1</v>
      </c>
      <c r="G441" s="42">
        <v>3.0</v>
      </c>
      <c r="H441" s="42">
        <v>6.0</v>
      </c>
      <c r="I441" s="42">
        <v>6.0</v>
      </c>
      <c r="J441" s="42">
        <v>7.0</v>
      </c>
      <c r="K441" s="42">
        <v>3.0</v>
      </c>
      <c r="L441" s="42">
        <f t="shared" ref="L441:L443" si="1246">SUM(H441:K441)</f>
        <v>22</v>
      </c>
      <c r="M441" s="42">
        <f t="shared" ref="M441:M442" si="1247">IFERROR(ROUND((H441/L441)*100, 0), 0)
</f>
        <v>27</v>
      </c>
      <c r="N441" s="42">
        <f t="shared" ref="N441:N443" si="1248">IFERROR(ROUND((I441/L441)*100, 0), 0)
</f>
        <v>27</v>
      </c>
      <c r="O441" s="42">
        <f t="shared" ref="O441:O443" si="1249">IFERROR(ROUND((J441/L441)*100, 0), 0)
</f>
        <v>32</v>
      </c>
      <c r="P441" s="42">
        <f t="shared" ref="P441:P443" si="1250">IFERROR(ROUND((J441/L441)*100, 0), 0)
</f>
        <v>32</v>
      </c>
      <c r="Q441" s="42" t="s">
        <v>215</v>
      </c>
      <c r="R441" s="43" t="s">
        <v>216</v>
      </c>
      <c r="AG441" s="4"/>
      <c r="AH441" s="4"/>
      <c r="AI441" s="4"/>
      <c r="AJ441" s="4"/>
      <c r="AK441" s="4"/>
      <c r="AL441" s="4"/>
      <c r="AM441" s="4"/>
      <c r="AN441" s="4"/>
      <c r="AV441" s="31" t="str">
        <f t="shared" si="1243"/>
        <v>L4 - Basics</v>
      </c>
      <c r="AW441" s="32" t="str">
        <f t="shared" si="14"/>
        <v>L4</v>
      </c>
      <c r="AX441" s="32" t="str">
        <f t="shared" si="15"/>
        <v>BASIC</v>
      </c>
      <c r="AY441" s="26" t="str">
        <f t="shared" si="1244"/>
        <v>Technical support, manual testing, or internships.</v>
      </c>
      <c r="AZ441" s="26" t="str">
        <f t="shared" si="1245"/>
        <v>Focus on improving syntax, debugging, and algorithms to advance your career.</v>
      </c>
      <c r="BA441" s="33"/>
      <c r="BB441" s="34"/>
      <c r="BC441" s="35"/>
      <c r="BD441" s="36">
        <v>0.0</v>
      </c>
      <c r="BE441" s="37">
        <f t="shared" si="16"/>
        <v>0</v>
      </c>
    </row>
    <row r="442">
      <c r="A442" s="27" t="s">
        <v>259</v>
      </c>
      <c r="B442" s="28" t="str">
        <f t="shared" si="2"/>
        <v>BHUVAN DM</v>
      </c>
      <c r="C442" s="41" t="s">
        <v>1285</v>
      </c>
      <c r="D442" s="29" t="b">
        <v>0</v>
      </c>
      <c r="E442" s="26" t="b">
        <v>1</v>
      </c>
      <c r="F442" s="29" t="b">
        <v>0</v>
      </c>
      <c r="G442" s="29">
        <v>2.0</v>
      </c>
      <c r="L442" s="42">
        <f t="shared" si="1246"/>
        <v>0</v>
      </c>
      <c r="M442" s="42">
        <f t="shared" si="1247"/>
        <v>0</v>
      </c>
      <c r="N442" s="42">
        <f t="shared" si="1248"/>
        <v>0</v>
      </c>
      <c r="O442" s="42">
        <f t="shared" si="1249"/>
        <v>0</v>
      </c>
      <c r="P442" s="42">
        <f t="shared" si="1250"/>
        <v>0</v>
      </c>
      <c r="S442" s="26" t="s">
        <v>61</v>
      </c>
      <c r="T442" s="26">
        <v>2.0</v>
      </c>
      <c r="U442" s="26">
        <v>2.0</v>
      </c>
      <c r="V442" s="26">
        <v>0.0</v>
      </c>
      <c r="W442" s="26">
        <v>3.0</v>
      </c>
      <c r="X442" s="26">
        <v>0.0</v>
      </c>
      <c r="Y442" s="26">
        <v>1.0</v>
      </c>
      <c r="Z442" s="26">
        <v>0.0</v>
      </c>
      <c r="AA442" s="26">
        <v>4.0</v>
      </c>
      <c r="AB442" s="26">
        <v>0.0</v>
      </c>
      <c r="AC442" s="30">
        <f>T442+U442+V442</f>
        <v>4</v>
      </c>
      <c r="AD442" s="30">
        <f>W442+X442+Y442</f>
        <v>4</v>
      </c>
      <c r="AE442" s="30">
        <f>Z442+AA442+AB442</f>
        <v>4</v>
      </c>
      <c r="AF442" s="26">
        <v>12.0</v>
      </c>
      <c r="AG442" s="4" t="str">
        <f>IF(AF442&lt;=8, "L1 - Below Average", IF(AF442&lt;=26, "L2 - Above Average", IF(AF442&lt;=50, "L3 - Exceptional", "Out of Range")))</f>
        <v>L2 - Above Average</v>
      </c>
      <c r="AH442" s="4" t="str">
        <f>IF((T442+U442+V442)&lt;=3, "L1 - Below Average", IF((T442+U442+V442)&lt;=11, "L2 - Above Average", IF((T442+U442+V442)&lt;=17, "L3 - Exceptional", "Out of Range")))</f>
        <v>L2 - Above Average</v>
      </c>
      <c r="AI442" s="4" t="str">
        <f>IF((W442+X442+Y442)&lt;=5, "L1 - Below Average", IF((W442+X442+Y442)&lt;=9, "L2 - Above Average", IF((W442+X442+Y442)&lt;=15, "L3 - Exceptional", "Out of Range")))</f>
        <v>L1 - Below Average</v>
      </c>
      <c r="AJ442" s="4" t="str">
        <f>IF((Z442+AA442+AB442)&lt;=4, "L1 - Below Average", IF((Z442+AA442+AB442)&lt;=6, "L2 - Above Average", IF((Z442+AA442+AB442)&lt;=18, "L3 - Exceptional", "Out of Range")))</f>
        <v>L1 - Below Average</v>
      </c>
      <c r="AK442" s="4" t="str">
        <f>SWITCH(AH442,"L1 -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442" s="4" t="str">
        <f t="shared" ref="AL442:AM442" si="1251">SWITCH(AI442,"L1 -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42" s="4" t="str">
        <f t="shared" si="1251"/>
        <v>Your performance indicates that there’s room for improvement in understanding and applying quantitative concepts. With more practice, you can strengthen your skills in this area.</v>
      </c>
      <c r="AN442" s="4" t="str">
        <f>SWITCH(AG442,"L1 -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42" s="26"/>
      <c r="AP442" s="26"/>
      <c r="AQ442" s="26"/>
      <c r="AR442" s="26"/>
      <c r="AS442" s="26"/>
      <c r="AT442" s="26"/>
      <c r="AU442" s="26"/>
      <c r="AV442" s="68"/>
      <c r="AW442" s="32" t="str">
        <f t="shared" si="14"/>
        <v>-</v>
      </c>
      <c r="AX442" s="32" t="str">
        <f t="shared" si="15"/>
        <v>-</v>
      </c>
      <c r="AY442" s="26"/>
      <c r="AZ442" s="26"/>
      <c r="BA442" s="38"/>
      <c r="BB442" s="39"/>
      <c r="BC442" s="40"/>
      <c r="BD442" s="36">
        <v>0.0</v>
      </c>
      <c r="BE442" s="37">
        <f t="shared" si="16"/>
        <v>0</v>
      </c>
      <c r="BF442" s="26"/>
      <c r="BG442" s="26"/>
      <c r="BH442" s="26"/>
    </row>
    <row r="443">
      <c r="D443" s="29">
        <f t="shared" ref="D443:F443" si="1252">COUNTIF(D2:D442, TRUE)</f>
        <v>95</v>
      </c>
      <c r="E443" s="29">
        <f t="shared" si="1252"/>
        <v>271</v>
      </c>
      <c r="F443" s="29">
        <f t="shared" si="1252"/>
        <v>350</v>
      </c>
      <c r="L443" s="42">
        <f t="shared" si="1246"/>
        <v>0</v>
      </c>
      <c r="M443" s="42"/>
      <c r="N443" s="42">
        <f t="shared" si="1248"/>
        <v>0</v>
      </c>
      <c r="O443" s="42">
        <f t="shared" si="1249"/>
        <v>0</v>
      </c>
      <c r="P443" s="42">
        <f t="shared" si="1250"/>
        <v>0</v>
      </c>
      <c r="R443" s="51"/>
      <c r="AN443" s="69"/>
      <c r="AV443" s="31"/>
      <c r="AW443" s="32"/>
      <c r="AX443" s="32" t="str">
        <f t="shared" si="15"/>
        <v>-</v>
      </c>
      <c r="BA443" s="33"/>
      <c r="BB443" s="34"/>
      <c r="BC443" s="35"/>
      <c r="BD443" s="36">
        <v>0.0</v>
      </c>
      <c r="BE443" s="37">
        <f t="shared" si="16"/>
        <v>0</v>
      </c>
    </row>
    <row r="444">
      <c r="R444" s="51"/>
      <c r="AN444" s="69"/>
      <c r="AV444" s="31"/>
      <c r="AW444" s="32"/>
      <c r="AX444" s="32"/>
      <c r="BA444" s="33"/>
      <c r="BB444" s="34"/>
      <c r="BC444" s="35"/>
      <c r="BD444" s="36"/>
      <c r="BE444" s="37"/>
    </row>
    <row r="445">
      <c r="R445" s="51"/>
      <c r="AN445" s="69"/>
      <c r="AV445" s="31"/>
      <c r="AW445" s="32"/>
      <c r="AX445" s="32"/>
      <c r="BA445" s="33"/>
      <c r="BB445" s="34"/>
      <c r="BC445" s="35"/>
      <c r="BD445" s="36"/>
      <c r="BE445" s="37"/>
    </row>
    <row r="446">
      <c r="R446" s="51"/>
      <c r="AN446" s="69"/>
      <c r="AV446" s="31"/>
      <c r="AW446" s="32"/>
      <c r="AX446" s="32"/>
      <c r="BA446" s="33"/>
      <c r="BB446" s="34"/>
      <c r="BC446" s="35"/>
      <c r="BD446" s="36"/>
      <c r="BE446" s="37"/>
    </row>
    <row r="447">
      <c r="R447" s="51"/>
      <c r="AN447" s="69"/>
      <c r="AV447" s="31"/>
      <c r="AW447" s="32"/>
      <c r="AX447" s="32"/>
      <c r="BA447" s="33"/>
      <c r="BB447" s="34"/>
      <c r="BC447" s="35"/>
      <c r="BD447" s="36"/>
      <c r="BE447" s="37"/>
    </row>
    <row r="448">
      <c r="R448" s="51"/>
      <c r="AN448" s="69"/>
      <c r="AV448" s="31"/>
      <c r="AW448" s="32"/>
      <c r="AX448" s="32"/>
      <c r="BA448" s="33"/>
      <c r="BB448" s="34"/>
      <c r="BC448" s="35"/>
      <c r="BD448" s="36"/>
      <c r="BE448" s="37"/>
    </row>
    <row r="449">
      <c r="R449" s="51"/>
      <c r="AN449" s="69"/>
      <c r="AV449" s="31"/>
      <c r="AW449" s="32"/>
      <c r="AX449" s="32"/>
      <c r="BA449" s="33"/>
      <c r="BB449" s="34"/>
      <c r="BC449" s="35"/>
      <c r="BD449" s="36"/>
      <c r="BE449" s="37"/>
    </row>
    <row r="450">
      <c r="R450" s="51"/>
      <c r="AN450" s="69"/>
      <c r="AV450" s="31"/>
      <c r="AW450" s="32"/>
      <c r="AX450" s="32"/>
      <c r="BA450" s="33"/>
      <c r="BB450" s="34"/>
      <c r="BC450" s="35"/>
      <c r="BD450" s="36"/>
      <c r="BE450" s="37"/>
    </row>
    <row r="451">
      <c r="R451" s="51"/>
      <c r="AN451" s="69"/>
      <c r="AV451" s="31"/>
      <c r="AW451" s="32"/>
      <c r="AX451" s="32"/>
      <c r="BA451" s="33"/>
      <c r="BB451" s="34"/>
      <c r="BC451" s="35"/>
      <c r="BD451" s="36"/>
      <c r="BE451" s="37"/>
    </row>
    <row r="452">
      <c r="R452" s="51"/>
      <c r="AN452" s="69"/>
      <c r="AV452" s="31"/>
      <c r="AW452" s="32"/>
      <c r="AX452" s="32"/>
      <c r="BA452" s="33"/>
      <c r="BB452" s="34"/>
      <c r="BC452" s="35"/>
      <c r="BD452" s="36"/>
      <c r="BE452" s="37"/>
    </row>
    <row r="453">
      <c r="R453" s="51"/>
      <c r="AN453" s="69"/>
      <c r="AV453" s="31"/>
      <c r="AW453" s="32"/>
      <c r="AX453" s="32"/>
      <c r="BA453" s="33"/>
      <c r="BB453" s="34"/>
      <c r="BC453" s="35"/>
      <c r="BD453" s="36"/>
      <c r="BE453" s="37"/>
    </row>
    <row r="454">
      <c r="R454" s="51"/>
      <c r="AN454" s="69"/>
      <c r="AV454" s="31"/>
      <c r="AW454" s="32"/>
      <c r="AX454" s="32"/>
      <c r="BA454" s="33"/>
      <c r="BB454" s="34"/>
      <c r="BC454" s="35"/>
      <c r="BD454" s="36"/>
      <c r="BE454" s="37"/>
    </row>
    <row r="455">
      <c r="R455" s="51"/>
      <c r="AN455" s="69"/>
      <c r="AV455" s="31"/>
      <c r="AW455" s="32"/>
      <c r="AX455" s="32"/>
      <c r="BA455" s="33"/>
      <c r="BB455" s="34"/>
      <c r="BC455" s="35"/>
      <c r="BD455" s="36"/>
      <c r="BE455" s="37"/>
    </row>
    <row r="456">
      <c r="R456" s="51"/>
      <c r="AN456" s="69"/>
      <c r="AV456" s="31"/>
      <c r="AW456" s="32"/>
      <c r="AX456" s="32"/>
      <c r="BA456" s="33"/>
      <c r="BB456" s="34"/>
      <c r="BC456" s="35"/>
      <c r="BD456" s="36"/>
      <c r="BE456" s="37"/>
    </row>
    <row r="457">
      <c r="R457" s="51"/>
      <c r="AN457" s="69"/>
      <c r="AV457" s="31"/>
      <c r="AW457" s="32"/>
      <c r="AX457" s="32"/>
      <c r="BA457" s="33"/>
      <c r="BB457" s="34"/>
      <c r="BC457" s="35"/>
      <c r="BD457" s="36"/>
      <c r="BE457" s="37"/>
    </row>
    <row r="458">
      <c r="R458" s="51"/>
      <c r="AN458" s="69"/>
      <c r="AV458" s="31"/>
      <c r="AW458" s="32"/>
      <c r="AX458" s="32"/>
      <c r="BA458" s="33"/>
      <c r="BB458" s="34"/>
      <c r="BC458" s="35"/>
      <c r="BD458" s="36"/>
      <c r="BE458" s="37"/>
    </row>
    <row r="459">
      <c r="R459" s="51"/>
      <c r="AN459" s="69"/>
      <c r="AV459" s="31"/>
      <c r="AW459" s="32"/>
      <c r="AX459" s="32"/>
      <c r="BA459" s="33"/>
      <c r="BB459" s="34"/>
      <c r="BC459" s="35"/>
      <c r="BD459" s="36"/>
      <c r="BE459" s="37"/>
    </row>
    <row r="460">
      <c r="R460" s="51"/>
      <c r="AN460" s="69"/>
      <c r="AV460" s="31"/>
      <c r="AW460" s="32"/>
      <c r="AX460" s="32"/>
      <c r="BA460" s="33"/>
      <c r="BB460" s="34"/>
      <c r="BC460" s="35"/>
      <c r="BD460" s="36"/>
      <c r="BE460" s="37"/>
    </row>
    <row r="461">
      <c r="R461" s="51"/>
      <c r="AN461" s="69"/>
      <c r="AV461" s="31"/>
      <c r="AW461" s="32"/>
      <c r="AX461" s="32"/>
      <c r="BA461" s="33"/>
      <c r="BB461" s="34"/>
      <c r="BC461" s="35"/>
      <c r="BD461" s="36"/>
      <c r="BE461" s="37"/>
    </row>
    <row r="462">
      <c r="R462" s="51"/>
      <c r="AN462" s="69"/>
      <c r="AV462" s="31"/>
      <c r="AW462" s="32"/>
      <c r="AX462" s="32"/>
      <c r="BA462" s="33"/>
      <c r="BB462" s="34"/>
      <c r="BC462" s="35"/>
      <c r="BD462" s="36"/>
      <c r="BE462" s="37"/>
    </row>
    <row r="463">
      <c r="R463" s="51"/>
      <c r="AN463" s="69"/>
      <c r="AV463" s="31"/>
      <c r="AW463" s="32"/>
      <c r="AX463" s="32"/>
      <c r="BA463" s="33"/>
      <c r="BB463" s="34"/>
      <c r="BC463" s="35"/>
      <c r="BD463" s="36"/>
      <c r="BE463" s="37"/>
    </row>
    <row r="464">
      <c r="R464" s="51"/>
      <c r="AN464" s="69"/>
      <c r="AV464" s="31"/>
      <c r="AW464" s="32"/>
      <c r="AX464" s="32"/>
      <c r="BA464" s="33"/>
      <c r="BB464" s="34"/>
      <c r="BC464" s="35"/>
      <c r="BD464" s="36"/>
      <c r="BE464" s="37"/>
    </row>
    <row r="465">
      <c r="R465" s="51"/>
      <c r="AN465" s="69"/>
      <c r="AV465" s="31"/>
      <c r="AW465" s="32"/>
      <c r="AX465" s="32"/>
      <c r="BA465" s="33"/>
      <c r="BB465" s="34"/>
      <c r="BC465" s="35"/>
      <c r="BD465" s="36"/>
      <c r="BE465" s="37"/>
    </row>
    <row r="466">
      <c r="R466" s="51"/>
      <c r="AN466" s="69"/>
      <c r="AV466" s="31"/>
      <c r="AW466" s="32"/>
      <c r="AX466" s="32"/>
      <c r="BA466" s="33"/>
      <c r="BB466" s="34"/>
      <c r="BC466" s="35"/>
      <c r="BD466" s="36"/>
      <c r="BE466" s="37"/>
    </row>
    <row r="467">
      <c r="R467" s="51"/>
      <c r="AN467" s="69"/>
      <c r="AV467" s="31"/>
      <c r="AW467" s="32"/>
      <c r="AX467" s="32"/>
      <c r="BA467" s="33"/>
      <c r="BB467" s="34"/>
      <c r="BC467" s="35"/>
      <c r="BD467" s="36"/>
      <c r="BE467" s="37"/>
    </row>
    <row r="468">
      <c r="R468" s="51"/>
      <c r="AN468" s="69"/>
      <c r="AV468" s="31"/>
      <c r="AW468" s="32"/>
      <c r="AX468" s="32"/>
      <c r="BA468" s="33"/>
      <c r="BB468" s="34"/>
      <c r="BC468" s="35"/>
      <c r="BD468" s="36"/>
      <c r="BE468" s="37"/>
    </row>
    <row r="469">
      <c r="R469" s="51"/>
      <c r="AN469" s="69"/>
      <c r="AV469" s="31"/>
      <c r="AW469" s="32"/>
      <c r="AX469" s="32"/>
      <c r="BA469" s="33"/>
      <c r="BB469" s="34"/>
      <c r="BC469" s="35"/>
      <c r="BD469" s="36"/>
      <c r="BE469" s="37"/>
    </row>
    <row r="470">
      <c r="R470" s="51"/>
      <c r="AN470" s="69"/>
      <c r="AV470" s="31"/>
      <c r="AW470" s="32"/>
      <c r="AX470" s="32"/>
      <c r="BA470" s="33"/>
      <c r="BB470" s="34"/>
      <c r="BC470" s="35"/>
      <c r="BD470" s="36"/>
      <c r="BE470" s="37"/>
    </row>
    <row r="471">
      <c r="R471" s="51"/>
      <c r="AN471" s="69"/>
      <c r="AV471" s="31"/>
      <c r="AW471" s="32"/>
      <c r="AX471" s="32"/>
      <c r="BA471" s="33"/>
      <c r="BB471" s="34"/>
      <c r="BC471" s="35"/>
      <c r="BD471" s="36"/>
      <c r="BE471" s="37"/>
    </row>
    <row r="472">
      <c r="R472" s="51"/>
      <c r="AN472" s="69"/>
      <c r="AV472" s="31"/>
      <c r="AW472" s="32"/>
      <c r="AX472" s="32"/>
      <c r="BA472" s="33"/>
      <c r="BB472" s="34"/>
      <c r="BC472" s="35"/>
      <c r="BD472" s="36"/>
      <c r="BE472" s="37"/>
    </row>
    <row r="473">
      <c r="R473" s="51"/>
      <c r="AN473" s="69"/>
      <c r="AV473" s="31"/>
      <c r="AW473" s="32"/>
      <c r="AX473" s="32"/>
      <c r="BA473" s="33"/>
      <c r="BB473" s="34"/>
      <c r="BC473" s="35"/>
      <c r="BD473" s="36"/>
      <c r="BE473" s="37"/>
    </row>
    <row r="474">
      <c r="R474" s="51"/>
      <c r="AN474" s="69"/>
      <c r="AV474" s="31"/>
      <c r="AW474" s="32"/>
      <c r="AX474" s="32"/>
      <c r="BA474" s="33"/>
      <c r="BB474" s="34"/>
      <c r="BC474" s="35"/>
      <c r="BD474" s="36"/>
      <c r="BE474" s="37"/>
    </row>
    <row r="475">
      <c r="R475" s="51"/>
      <c r="AN475" s="69"/>
      <c r="AV475" s="31"/>
      <c r="AW475" s="32"/>
      <c r="AX475" s="32"/>
      <c r="BA475" s="33"/>
      <c r="BB475" s="34"/>
      <c r="BC475" s="35"/>
      <c r="BD475" s="36"/>
      <c r="BE475" s="37"/>
    </row>
    <row r="476">
      <c r="R476" s="51"/>
      <c r="AN476" s="69"/>
      <c r="AV476" s="31"/>
      <c r="AW476" s="32"/>
      <c r="AX476" s="32"/>
      <c r="BA476" s="33"/>
      <c r="BB476" s="34"/>
      <c r="BC476" s="35"/>
      <c r="BD476" s="36"/>
      <c r="BE476" s="37"/>
    </row>
    <row r="477">
      <c r="R477" s="51"/>
      <c r="AN477" s="69"/>
      <c r="AV477" s="31"/>
      <c r="AW477" s="32"/>
      <c r="AX477" s="32"/>
      <c r="BA477" s="33"/>
      <c r="BB477" s="34"/>
      <c r="BC477" s="35"/>
      <c r="BD477" s="36"/>
      <c r="BE477" s="37"/>
    </row>
    <row r="478">
      <c r="R478" s="51"/>
      <c r="AN478" s="69"/>
      <c r="AV478" s="31"/>
      <c r="AW478" s="32"/>
      <c r="AX478" s="32"/>
      <c r="BA478" s="33"/>
      <c r="BB478" s="34"/>
      <c r="BC478" s="35"/>
      <c r="BD478" s="36"/>
      <c r="BE478" s="37"/>
    </row>
    <row r="479">
      <c r="R479" s="51"/>
      <c r="AN479" s="69"/>
      <c r="AV479" s="31"/>
      <c r="AW479" s="32"/>
      <c r="AX479" s="32"/>
      <c r="BA479" s="33"/>
      <c r="BB479" s="34"/>
      <c r="BC479" s="35"/>
      <c r="BD479" s="36"/>
      <c r="BE479" s="37"/>
    </row>
    <row r="480">
      <c r="R480" s="51"/>
      <c r="AN480" s="69"/>
      <c r="AV480" s="31"/>
      <c r="AW480" s="32"/>
      <c r="AX480" s="32"/>
      <c r="BA480" s="33"/>
      <c r="BB480" s="34"/>
      <c r="BC480" s="35"/>
      <c r="BD480" s="36"/>
      <c r="BE480" s="37"/>
    </row>
    <row r="481">
      <c r="R481" s="51"/>
      <c r="AN481" s="69"/>
      <c r="AV481" s="31"/>
      <c r="AW481" s="32"/>
      <c r="AX481" s="32"/>
      <c r="BA481" s="33"/>
      <c r="BB481" s="34"/>
      <c r="BC481" s="35"/>
      <c r="BD481" s="36"/>
      <c r="BE481" s="37"/>
    </row>
    <row r="482">
      <c r="R482" s="51"/>
      <c r="AN482" s="69"/>
      <c r="AV482" s="31"/>
      <c r="AW482" s="32"/>
      <c r="AX482" s="32"/>
      <c r="BA482" s="33"/>
      <c r="BB482" s="34"/>
      <c r="BC482" s="35"/>
      <c r="BD482" s="36"/>
      <c r="BE482" s="37"/>
    </row>
    <row r="483">
      <c r="R483" s="51"/>
      <c r="AN483" s="69"/>
      <c r="AV483" s="31"/>
      <c r="AW483" s="32"/>
      <c r="AX483" s="32"/>
      <c r="BA483" s="33"/>
      <c r="BB483" s="34"/>
      <c r="BC483" s="35"/>
      <c r="BD483" s="36"/>
      <c r="BE483" s="37"/>
    </row>
    <row r="484">
      <c r="R484" s="51"/>
      <c r="AN484" s="69"/>
      <c r="AV484" s="31"/>
      <c r="AW484" s="32"/>
      <c r="AX484" s="32"/>
      <c r="BA484" s="33"/>
      <c r="BB484" s="34"/>
      <c r="BC484" s="35"/>
      <c r="BD484" s="36"/>
      <c r="BE484" s="37"/>
    </row>
    <row r="485">
      <c r="R485" s="51"/>
      <c r="AN485" s="69"/>
      <c r="AV485" s="31"/>
      <c r="AW485" s="32"/>
      <c r="AX485" s="32"/>
      <c r="BA485" s="33"/>
      <c r="BB485" s="34"/>
      <c r="BC485" s="35"/>
      <c r="BD485" s="36"/>
      <c r="BE485" s="37"/>
    </row>
    <row r="486">
      <c r="R486" s="51"/>
      <c r="AN486" s="69"/>
      <c r="AV486" s="31"/>
      <c r="AW486" s="32"/>
      <c r="AX486" s="32"/>
      <c r="BA486" s="33"/>
      <c r="BB486" s="34"/>
      <c r="BC486" s="35"/>
      <c r="BD486" s="36"/>
      <c r="BE486" s="37"/>
    </row>
    <row r="487">
      <c r="R487" s="51"/>
      <c r="AN487" s="69"/>
      <c r="AV487" s="31"/>
      <c r="AW487" s="32"/>
      <c r="AX487" s="32"/>
      <c r="BA487" s="33"/>
      <c r="BB487" s="34"/>
      <c r="BC487" s="35"/>
      <c r="BD487" s="36"/>
      <c r="BE487" s="37"/>
    </row>
    <row r="488">
      <c r="R488" s="51"/>
      <c r="AN488" s="69"/>
      <c r="AV488" s="31"/>
      <c r="AW488" s="32"/>
      <c r="AX488" s="32"/>
      <c r="BA488" s="33"/>
      <c r="BB488" s="34"/>
      <c r="BC488" s="35"/>
      <c r="BD488" s="36"/>
      <c r="BE488" s="37"/>
    </row>
    <row r="489">
      <c r="R489" s="51"/>
      <c r="AN489" s="69"/>
      <c r="AV489" s="31"/>
      <c r="AW489" s="32"/>
      <c r="AX489" s="32"/>
      <c r="BA489" s="33"/>
      <c r="BB489" s="34"/>
      <c r="BC489" s="35"/>
      <c r="BD489" s="36"/>
      <c r="BE489" s="37"/>
    </row>
    <row r="490">
      <c r="R490" s="51"/>
      <c r="AN490" s="69"/>
      <c r="AV490" s="31"/>
      <c r="AW490" s="32"/>
      <c r="AX490" s="32"/>
      <c r="BA490" s="33"/>
      <c r="BB490" s="34"/>
      <c r="BC490" s="35"/>
      <c r="BD490" s="36"/>
      <c r="BE490" s="37"/>
    </row>
    <row r="491">
      <c r="R491" s="51"/>
      <c r="AN491" s="69"/>
      <c r="AV491" s="31"/>
      <c r="AW491" s="32"/>
      <c r="AX491" s="32"/>
      <c r="BA491" s="33"/>
      <c r="BB491" s="34"/>
      <c r="BC491" s="35"/>
      <c r="BD491" s="36"/>
      <c r="BE491" s="37"/>
    </row>
    <row r="492">
      <c r="R492" s="51"/>
      <c r="AN492" s="69"/>
      <c r="AV492" s="31"/>
      <c r="AW492" s="32"/>
      <c r="AX492" s="32"/>
      <c r="BA492" s="33"/>
      <c r="BB492" s="34"/>
      <c r="BC492" s="35"/>
      <c r="BD492" s="36"/>
      <c r="BE492" s="37"/>
    </row>
  </sheetData>
  <autoFilter ref="$A$1:$BH$442">
    <sortState ref="A1:BH442">
      <sortCondition descending="1" ref="BF1:BF442"/>
      <sortCondition ref="C1:C442"/>
    </sortState>
  </autoFilter>
  <conditionalFormatting sqref="C240:C441">
    <cfRule type="expression" dxfId="0" priority="1">
      <formula>COUNTIF($C$2:$C$514,C240)&gt;1</formula>
    </cfRule>
  </conditionalFormatting>
  <conditionalFormatting sqref="C2:C441">
    <cfRule type="expression" dxfId="0" priority="2">
      <formula>COUNTIF($C$2:$C$441,C2)&gt;1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9.38"/>
  </cols>
  <sheetData>
    <row r="1">
      <c r="A1" s="1" t="s">
        <v>471</v>
      </c>
      <c r="B1" s="1" t="s">
        <v>2</v>
      </c>
      <c r="C1" s="1" t="s">
        <v>1322</v>
      </c>
      <c r="D1" s="1" t="s">
        <v>1323</v>
      </c>
      <c r="E1" s="1" t="s">
        <v>1324</v>
      </c>
      <c r="F1" s="1" t="s">
        <v>1328</v>
      </c>
    </row>
    <row r="2">
      <c r="A2" s="26" t="s">
        <v>233</v>
      </c>
      <c r="B2" s="90" t="s">
        <v>234</v>
      </c>
      <c r="C2" s="26">
        <v>26.0</v>
      </c>
      <c r="D2" s="26">
        <v>33.0</v>
      </c>
      <c r="E2" s="26">
        <v>2.0</v>
      </c>
      <c r="F2" s="26">
        <v>47.29166667</v>
      </c>
    </row>
    <row r="3">
      <c r="A3" s="26" t="s">
        <v>298</v>
      </c>
      <c r="B3" s="90" t="s">
        <v>299</v>
      </c>
      <c r="C3" s="26">
        <v>30.0</v>
      </c>
      <c r="D3" s="26">
        <v>40.0</v>
      </c>
      <c r="E3" s="26">
        <v>0.0</v>
      </c>
      <c r="F3" s="26">
        <v>55.0</v>
      </c>
    </row>
    <row r="4">
      <c r="A4" s="26" t="s">
        <v>301</v>
      </c>
      <c r="B4" s="90" t="s">
        <v>302</v>
      </c>
      <c r="C4" s="26">
        <v>17.0</v>
      </c>
      <c r="D4" s="26">
        <v>14.0</v>
      </c>
      <c r="E4" s="26">
        <v>0.0</v>
      </c>
      <c r="F4" s="26">
        <v>25.75</v>
      </c>
    </row>
    <row r="5">
      <c r="A5" s="26" t="s">
        <v>306</v>
      </c>
      <c r="B5" s="90" t="s">
        <v>307</v>
      </c>
      <c r="C5" s="26">
        <v>40.0</v>
      </c>
      <c r="D5" s="26">
        <v>35.0</v>
      </c>
      <c r="E5" s="26">
        <v>0.0</v>
      </c>
      <c r="F5" s="26">
        <v>61.875</v>
      </c>
      <c r="H5" s="85" t="s">
        <v>1454</v>
      </c>
      <c r="I5" s="85">
        <v>67.0</v>
      </c>
    </row>
    <row r="6">
      <c r="A6" s="26" t="s">
        <v>62</v>
      </c>
      <c r="B6" s="90" t="s">
        <v>63</v>
      </c>
      <c r="C6" s="26">
        <v>25.0</v>
      </c>
      <c r="D6" s="26">
        <v>32.0</v>
      </c>
      <c r="E6" s="26">
        <v>6.0</v>
      </c>
      <c r="F6" s="26">
        <v>47.0</v>
      </c>
      <c r="H6" s="89"/>
      <c r="I6" s="93" t="s">
        <v>4</v>
      </c>
      <c r="J6" s="93" t="s">
        <v>1451</v>
      </c>
      <c r="K6" s="93" t="s">
        <v>1448</v>
      </c>
    </row>
    <row r="7">
      <c r="A7" s="26" t="s">
        <v>190</v>
      </c>
      <c r="B7" s="90" t="s">
        <v>191</v>
      </c>
      <c r="C7" s="26">
        <v>34.0</v>
      </c>
      <c r="D7" s="26">
        <v>36.0</v>
      </c>
      <c r="E7" s="26">
        <v>3.0</v>
      </c>
      <c r="F7" s="26">
        <v>57.5</v>
      </c>
      <c r="H7" s="102" t="s">
        <v>61</v>
      </c>
      <c r="I7" s="95">
        <f t="shared" ref="I7:K7" si="1">COUNTIF(C2:C40, "&lt;&gt;0")</f>
        <v>39</v>
      </c>
      <c r="J7" s="95">
        <f t="shared" si="1"/>
        <v>39</v>
      </c>
      <c r="K7" s="95">
        <f t="shared" si="1"/>
        <v>28</v>
      </c>
    </row>
    <row r="8">
      <c r="A8" s="26" t="s">
        <v>172</v>
      </c>
      <c r="B8" s="90" t="s">
        <v>173</v>
      </c>
      <c r="C8" s="26">
        <v>22.0</v>
      </c>
      <c r="D8" s="26">
        <v>29.0</v>
      </c>
      <c r="E8" s="26">
        <v>5.0</v>
      </c>
      <c r="F8" s="26">
        <v>41.79166667</v>
      </c>
      <c r="H8" s="102" t="s">
        <v>1443</v>
      </c>
      <c r="I8" s="95">
        <f t="shared" ref="I8:K8" si="2">COUNTIF(C41:C94, "&lt;&gt;0")</f>
        <v>54</v>
      </c>
      <c r="J8" s="95">
        <f t="shared" si="2"/>
        <v>51</v>
      </c>
      <c r="K8" s="95">
        <f t="shared" si="2"/>
        <v>21</v>
      </c>
    </row>
    <row r="9">
      <c r="A9" s="26" t="s">
        <v>309</v>
      </c>
      <c r="B9" s="90" t="s">
        <v>310</v>
      </c>
      <c r="C9" s="26">
        <v>38.0</v>
      </c>
      <c r="D9" s="26">
        <v>35.0</v>
      </c>
      <c r="E9" s="26">
        <v>0.0</v>
      </c>
      <c r="F9" s="26">
        <v>59.875</v>
      </c>
      <c r="H9" s="102" t="s">
        <v>1438</v>
      </c>
      <c r="I9" s="95">
        <f t="shared" ref="I9:K9" si="3">COUNTIF(C95:C142, "&lt;&gt;0")</f>
        <v>48</v>
      </c>
      <c r="J9" s="95">
        <f t="shared" si="3"/>
        <v>48</v>
      </c>
      <c r="K9" s="95">
        <f t="shared" si="3"/>
        <v>5</v>
      </c>
    </row>
    <row r="10">
      <c r="A10" s="26" t="s">
        <v>65</v>
      </c>
      <c r="B10" s="90" t="s">
        <v>66</v>
      </c>
      <c r="C10" s="26">
        <v>34.0</v>
      </c>
      <c r="D10" s="26">
        <v>31.0</v>
      </c>
      <c r="E10" s="26">
        <v>6.0</v>
      </c>
      <c r="F10" s="26">
        <v>55.375</v>
      </c>
      <c r="H10" s="102" t="s">
        <v>1444</v>
      </c>
      <c r="I10" s="95">
        <f>COUNTIF(B143:B154, "&lt;&gt;0")</f>
        <v>12</v>
      </c>
      <c r="J10" s="95">
        <f t="shared" ref="J10:K10" si="4">COUNTIF(D143:D154, "&lt;&gt;0")</f>
        <v>12</v>
      </c>
      <c r="K10" s="95">
        <f t="shared" si="4"/>
        <v>0</v>
      </c>
    </row>
    <row r="11">
      <c r="A11" s="26" t="s">
        <v>1303</v>
      </c>
      <c r="B11" s="90" t="s">
        <v>1304</v>
      </c>
      <c r="C11" s="26">
        <v>37.0</v>
      </c>
      <c r="D11" s="26">
        <v>38.0</v>
      </c>
      <c r="E11" s="26">
        <v>3.0</v>
      </c>
      <c r="F11" s="26">
        <v>61.75</v>
      </c>
      <c r="H11" s="103" t="s">
        <v>1445</v>
      </c>
      <c r="I11" s="95">
        <f>COUNTIF(B155:B170, "&lt;&gt;0")</f>
        <v>16</v>
      </c>
      <c r="J11" s="95">
        <f t="shared" ref="J11:K11" si="5">COUNTIF(D155:D170, "&lt;&gt;0")</f>
        <v>16</v>
      </c>
      <c r="K11" s="95">
        <f t="shared" si="5"/>
        <v>10</v>
      </c>
    </row>
    <row r="12">
      <c r="A12" s="26" t="s">
        <v>70</v>
      </c>
      <c r="B12" s="90" t="s">
        <v>71</v>
      </c>
      <c r="C12" s="26">
        <v>43.0</v>
      </c>
      <c r="D12" s="26">
        <v>28.0</v>
      </c>
      <c r="E12" s="26">
        <v>6.0</v>
      </c>
      <c r="F12" s="26">
        <v>62.5</v>
      </c>
      <c r="H12" s="104" t="s">
        <v>1455</v>
      </c>
      <c r="I12" s="105">
        <f t="shared" ref="I12:K12" si="6">SUM(I7:I11)</f>
        <v>169</v>
      </c>
      <c r="J12" s="105">
        <f t="shared" si="6"/>
        <v>166</v>
      </c>
      <c r="K12" s="105">
        <f t="shared" si="6"/>
        <v>64</v>
      </c>
    </row>
    <row r="13">
      <c r="A13" s="26" t="s">
        <v>193</v>
      </c>
      <c r="B13" s="90" t="s">
        <v>194</v>
      </c>
      <c r="C13" s="26">
        <v>34.0</v>
      </c>
      <c r="D13" s="26">
        <v>24.0</v>
      </c>
      <c r="E13" s="26">
        <v>3.0</v>
      </c>
      <c r="F13" s="26">
        <v>50.0</v>
      </c>
      <c r="H13" s="26"/>
      <c r="I13" s="26"/>
      <c r="J13" s="26"/>
      <c r="K13" s="26"/>
    </row>
    <row r="14">
      <c r="A14" s="26" t="s">
        <v>73</v>
      </c>
      <c r="B14" s="90" t="s">
        <v>74</v>
      </c>
      <c r="C14" s="26">
        <v>15.0</v>
      </c>
      <c r="D14" s="26">
        <v>35.0</v>
      </c>
      <c r="E14" s="26">
        <v>6.0</v>
      </c>
      <c r="F14" s="26">
        <v>38.875</v>
      </c>
      <c r="H14" s="26"/>
      <c r="I14" s="26"/>
      <c r="J14" s="26"/>
      <c r="K14" s="26"/>
    </row>
    <row r="15">
      <c r="A15" s="26" t="s">
        <v>312</v>
      </c>
      <c r="B15" s="90" t="s">
        <v>313</v>
      </c>
      <c r="C15" s="26">
        <v>33.0</v>
      </c>
      <c r="D15" s="26">
        <v>30.0</v>
      </c>
      <c r="E15" s="26">
        <v>0.0</v>
      </c>
      <c r="F15" s="26">
        <v>51.75</v>
      </c>
      <c r="H15" s="26"/>
      <c r="I15" s="26"/>
      <c r="J15" s="26"/>
      <c r="K15" s="26"/>
    </row>
    <row r="16">
      <c r="A16" s="26" t="s">
        <v>315</v>
      </c>
      <c r="B16" s="90" t="s">
        <v>316</v>
      </c>
      <c r="C16" s="26">
        <v>17.0</v>
      </c>
      <c r="D16" s="26">
        <v>22.0</v>
      </c>
      <c r="E16" s="26">
        <v>0.0</v>
      </c>
      <c r="F16" s="26">
        <v>30.75</v>
      </c>
    </row>
    <row r="17">
      <c r="A17" s="72" t="s">
        <v>318</v>
      </c>
      <c r="B17" s="90" t="s">
        <v>319</v>
      </c>
      <c r="C17" s="26">
        <v>33.0</v>
      </c>
      <c r="D17" s="26">
        <v>24.0</v>
      </c>
      <c r="E17" s="26">
        <v>0.0</v>
      </c>
      <c r="F17" s="26">
        <v>48.0</v>
      </c>
    </row>
    <row r="18">
      <c r="A18" s="26" t="s">
        <v>76</v>
      </c>
      <c r="B18" s="90" t="s">
        <v>77</v>
      </c>
      <c r="C18" s="26">
        <v>35.0</v>
      </c>
      <c r="D18" s="26">
        <v>36.0</v>
      </c>
      <c r="E18" s="26">
        <v>6.0</v>
      </c>
      <c r="F18" s="26">
        <v>59.5</v>
      </c>
    </row>
    <row r="19">
      <c r="A19" s="26" t="s">
        <v>87</v>
      </c>
      <c r="B19" s="90" t="s">
        <v>88</v>
      </c>
      <c r="C19" s="26">
        <v>32.0</v>
      </c>
      <c r="D19" s="26">
        <v>37.0</v>
      </c>
      <c r="E19" s="26">
        <v>6.0</v>
      </c>
      <c r="F19" s="26">
        <v>57.125</v>
      </c>
    </row>
    <row r="20">
      <c r="A20" s="26" t="s">
        <v>175</v>
      </c>
      <c r="B20" s="90" t="s">
        <v>176</v>
      </c>
      <c r="C20" s="26">
        <v>37.0</v>
      </c>
      <c r="D20" s="26">
        <v>30.0</v>
      </c>
      <c r="E20" s="26">
        <v>5.0</v>
      </c>
      <c r="F20" s="26">
        <v>57.41666667</v>
      </c>
    </row>
    <row r="21">
      <c r="A21" s="26" t="s">
        <v>1287</v>
      </c>
      <c r="B21" s="90" t="s">
        <v>1288</v>
      </c>
      <c r="C21" s="26">
        <v>34.0</v>
      </c>
      <c r="D21" s="26">
        <v>36.0</v>
      </c>
      <c r="E21" s="26">
        <v>6.0</v>
      </c>
      <c r="F21" s="26">
        <v>58.5</v>
      </c>
    </row>
    <row r="22">
      <c r="A22" s="26" t="s">
        <v>1330</v>
      </c>
      <c r="B22" s="90" t="s">
        <v>1331</v>
      </c>
      <c r="C22" s="26">
        <v>35.0</v>
      </c>
      <c r="D22" s="26">
        <v>36.0</v>
      </c>
      <c r="E22" s="26">
        <v>0.0</v>
      </c>
      <c r="F22" s="26">
        <v>57.5</v>
      </c>
    </row>
    <row r="23">
      <c r="A23" s="26" t="s">
        <v>90</v>
      </c>
      <c r="B23" s="90" t="s">
        <v>91</v>
      </c>
      <c r="C23" s="26">
        <v>34.0</v>
      </c>
      <c r="D23" s="26">
        <v>36.0</v>
      </c>
      <c r="E23" s="26">
        <v>6.0</v>
      </c>
      <c r="F23" s="26">
        <v>58.5</v>
      </c>
    </row>
    <row r="24">
      <c r="A24" s="26" t="s">
        <v>1299</v>
      </c>
      <c r="B24" s="90" t="s">
        <v>1300</v>
      </c>
      <c r="C24" s="26">
        <v>37.0</v>
      </c>
      <c r="D24" s="26">
        <v>29.0</v>
      </c>
      <c r="E24" s="26">
        <v>5.0</v>
      </c>
      <c r="F24" s="26">
        <v>56.79166667</v>
      </c>
    </row>
    <row r="25">
      <c r="A25" s="26" t="s">
        <v>93</v>
      </c>
      <c r="B25" s="90" t="s">
        <v>94</v>
      </c>
      <c r="C25" s="26">
        <v>15.0</v>
      </c>
      <c r="D25" s="26">
        <v>36.0</v>
      </c>
      <c r="E25" s="26">
        <v>6.0</v>
      </c>
      <c r="F25" s="26">
        <v>39.5</v>
      </c>
    </row>
    <row r="26">
      <c r="A26" s="26" t="s">
        <v>238</v>
      </c>
      <c r="B26" s="90" t="s">
        <v>239</v>
      </c>
      <c r="C26" s="26">
        <v>33.0</v>
      </c>
      <c r="D26" s="26">
        <v>30.0</v>
      </c>
      <c r="E26" s="26">
        <v>2.0</v>
      </c>
      <c r="F26" s="26">
        <v>52.41666667</v>
      </c>
    </row>
    <row r="27">
      <c r="A27" s="26" t="s">
        <v>96</v>
      </c>
      <c r="B27" s="90" t="s">
        <v>97</v>
      </c>
      <c r="C27" s="26">
        <v>38.0</v>
      </c>
      <c r="D27" s="26">
        <v>38.0</v>
      </c>
      <c r="E27" s="26">
        <v>6.0</v>
      </c>
      <c r="F27" s="26">
        <v>63.75</v>
      </c>
    </row>
    <row r="28">
      <c r="A28" s="26" t="s">
        <v>324</v>
      </c>
      <c r="B28" s="90" t="s">
        <v>325</v>
      </c>
      <c r="C28" s="26">
        <v>25.0</v>
      </c>
      <c r="D28" s="26">
        <v>28.0</v>
      </c>
      <c r="E28" s="26">
        <v>0.0</v>
      </c>
      <c r="F28" s="26">
        <v>42.5</v>
      </c>
    </row>
    <row r="29">
      <c r="A29" s="26" t="s">
        <v>103</v>
      </c>
      <c r="B29" s="90" t="s">
        <v>104</v>
      </c>
      <c r="C29" s="26">
        <v>30.0</v>
      </c>
      <c r="D29" s="26">
        <v>27.0</v>
      </c>
      <c r="E29" s="26">
        <v>6.0</v>
      </c>
      <c r="F29" s="26">
        <v>48.875</v>
      </c>
    </row>
    <row r="30">
      <c r="A30" s="26" t="s">
        <v>330</v>
      </c>
      <c r="B30" s="90" t="s">
        <v>331</v>
      </c>
      <c r="C30" s="26">
        <v>18.0</v>
      </c>
      <c r="D30" s="26">
        <v>10.0</v>
      </c>
      <c r="E30" s="26">
        <v>0.0</v>
      </c>
      <c r="F30" s="26">
        <v>24.25</v>
      </c>
    </row>
    <row r="31">
      <c r="A31" s="26" t="s">
        <v>106</v>
      </c>
      <c r="B31" s="90" t="s">
        <v>107</v>
      </c>
      <c r="C31" s="26">
        <v>22.0</v>
      </c>
      <c r="D31" s="26">
        <v>24.0</v>
      </c>
      <c r="E31" s="26">
        <v>6.0</v>
      </c>
      <c r="F31" s="26">
        <v>39.0</v>
      </c>
    </row>
    <row r="32">
      <c r="A32" s="26" t="s">
        <v>113</v>
      </c>
      <c r="B32" s="90" t="s">
        <v>114</v>
      </c>
      <c r="C32" s="26">
        <v>42.0</v>
      </c>
      <c r="D32" s="26">
        <v>36.0</v>
      </c>
      <c r="E32" s="26">
        <v>6.0</v>
      </c>
      <c r="F32" s="26">
        <v>66.5</v>
      </c>
    </row>
    <row r="33">
      <c r="A33" s="26" t="s">
        <v>116</v>
      </c>
      <c r="B33" s="90" t="s">
        <v>117</v>
      </c>
      <c r="C33" s="26">
        <v>36.0</v>
      </c>
      <c r="D33" s="26">
        <v>34.0</v>
      </c>
      <c r="E33" s="26">
        <v>6.0</v>
      </c>
      <c r="F33" s="26">
        <v>59.25</v>
      </c>
    </row>
    <row r="34">
      <c r="A34" s="26" t="s">
        <v>1305</v>
      </c>
      <c r="B34" s="90" t="s">
        <v>1306</v>
      </c>
      <c r="C34" s="26">
        <v>34.0</v>
      </c>
      <c r="D34" s="26">
        <v>33.0</v>
      </c>
      <c r="E34" s="26">
        <v>3.0</v>
      </c>
      <c r="F34" s="26">
        <v>55.625</v>
      </c>
    </row>
    <row r="35">
      <c r="A35" s="26" t="s">
        <v>119</v>
      </c>
      <c r="B35" s="90" t="s">
        <v>120</v>
      </c>
      <c r="C35" s="26">
        <v>41.0</v>
      </c>
      <c r="D35" s="26">
        <v>36.0</v>
      </c>
      <c r="E35" s="26">
        <v>6.0</v>
      </c>
      <c r="F35" s="26">
        <v>65.5</v>
      </c>
    </row>
    <row r="36">
      <c r="A36" s="26" t="s">
        <v>122</v>
      </c>
      <c r="B36" s="90" t="s">
        <v>123</v>
      </c>
      <c r="C36" s="26">
        <v>34.0</v>
      </c>
      <c r="D36" s="26">
        <v>36.0</v>
      </c>
      <c r="E36" s="26">
        <v>6.0</v>
      </c>
      <c r="F36" s="26">
        <v>58.5</v>
      </c>
    </row>
    <row r="37">
      <c r="A37" s="26" t="s">
        <v>125</v>
      </c>
      <c r="B37" s="90" t="s">
        <v>126</v>
      </c>
      <c r="C37" s="26">
        <v>38.0</v>
      </c>
      <c r="D37" s="26">
        <v>34.0</v>
      </c>
      <c r="E37" s="26">
        <v>6.0</v>
      </c>
      <c r="F37" s="26">
        <v>61.25</v>
      </c>
    </row>
    <row r="38">
      <c r="A38" s="26" t="s">
        <v>128</v>
      </c>
      <c r="B38" s="90" t="s">
        <v>129</v>
      </c>
      <c r="C38" s="26">
        <v>40.0</v>
      </c>
      <c r="D38" s="26">
        <v>38.0</v>
      </c>
      <c r="E38" s="26">
        <v>6.0</v>
      </c>
      <c r="F38" s="26">
        <v>65.75</v>
      </c>
    </row>
    <row r="39">
      <c r="A39" s="26" t="s">
        <v>1289</v>
      </c>
      <c r="B39" s="90" t="s">
        <v>1290</v>
      </c>
      <c r="C39" s="26">
        <v>26.0</v>
      </c>
      <c r="D39" s="26">
        <v>34.0</v>
      </c>
      <c r="E39" s="26">
        <v>6.0</v>
      </c>
      <c r="F39" s="26">
        <v>49.25</v>
      </c>
    </row>
    <row r="40">
      <c r="A40" s="26" t="s">
        <v>338</v>
      </c>
      <c r="B40" s="90" t="s">
        <v>339</v>
      </c>
      <c r="C40" s="26">
        <v>25.0</v>
      </c>
      <c r="D40" s="26">
        <v>40.0</v>
      </c>
      <c r="E40" s="26">
        <v>0.0</v>
      </c>
      <c r="F40" s="26">
        <v>50.0</v>
      </c>
    </row>
    <row r="41">
      <c r="A41" s="26" t="s">
        <v>341</v>
      </c>
      <c r="B41" s="96" t="s">
        <v>342</v>
      </c>
      <c r="C41" s="26">
        <v>12.0</v>
      </c>
      <c r="D41" s="26">
        <v>11.0</v>
      </c>
      <c r="E41" s="26">
        <v>0.0</v>
      </c>
      <c r="F41" s="26">
        <v>18.875</v>
      </c>
    </row>
    <row r="42">
      <c r="A42" s="26" t="s">
        <v>344</v>
      </c>
      <c r="B42" s="96" t="s">
        <v>345</v>
      </c>
      <c r="C42" s="26">
        <v>20.0</v>
      </c>
      <c r="D42" s="26">
        <v>29.0</v>
      </c>
      <c r="E42" s="26">
        <v>0.0</v>
      </c>
      <c r="F42" s="26">
        <v>38.125</v>
      </c>
    </row>
    <row r="43">
      <c r="A43" s="26" t="s">
        <v>347</v>
      </c>
      <c r="B43" s="96" t="s">
        <v>348</v>
      </c>
      <c r="C43" s="26">
        <v>18.0</v>
      </c>
      <c r="D43" s="26">
        <v>21.0</v>
      </c>
      <c r="E43" s="26">
        <v>0.0</v>
      </c>
      <c r="F43" s="26">
        <v>31.125</v>
      </c>
    </row>
    <row r="44">
      <c r="A44" s="26" t="s">
        <v>350</v>
      </c>
      <c r="B44" s="96" t="s">
        <v>351</v>
      </c>
      <c r="C44" s="26">
        <v>19.0</v>
      </c>
      <c r="D44" s="26">
        <v>26.0</v>
      </c>
      <c r="E44" s="26">
        <v>0.0</v>
      </c>
      <c r="F44" s="26">
        <v>35.25</v>
      </c>
    </row>
    <row r="45">
      <c r="A45" s="26" t="s">
        <v>355</v>
      </c>
      <c r="B45" s="96" t="s">
        <v>356</v>
      </c>
      <c r="C45" s="26">
        <v>13.0</v>
      </c>
      <c r="D45" s="26">
        <v>17.0</v>
      </c>
      <c r="E45" s="26">
        <v>0.0</v>
      </c>
      <c r="F45" s="26">
        <v>23.625</v>
      </c>
    </row>
    <row r="46">
      <c r="A46" s="26" t="s">
        <v>131</v>
      </c>
      <c r="B46" s="96" t="s">
        <v>132</v>
      </c>
      <c r="C46" s="26">
        <v>19.0</v>
      </c>
      <c r="D46" s="26">
        <v>26.0</v>
      </c>
      <c r="E46" s="26">
        <v>6.0</v>
      </c>
      <c r="F46" s="26">
        <v>37.25</v>
      </c>
    </row>
    <row r="47">
      <c r="A47" s="26" t="s">
        <v>135</v>
      </c>
      <c r="B47" s="96" t="s">
        <v>136</v>
      </c>
      <c r="C47" s="26">
        <v>29.0</v>
      </c>
      <c r="D47" s="26">
        <v>34.0</v>
      </c>
      <c r="E47" s="26">
        <v>6.0</v>
      </c>
      <c r="F47" s="26">
        <v>52.25</v>
      </c>
    </row>
    <row r="48">
      <c r="A48" s="26" t="s">
        <v>1396</v>
      </c>
      <c r="B48" s="96" t="s">
        <v>1397</v>
      </c>
      <c r="C48" s="26">
        <v>19.0</v>
      </c>
      <c r="D48" s="26">
        <v>12.0</v>
      </c>
      <c r="E48" s="26">
        <v>0.0</v>
      </c>
      <c r="F48" s="26">
        <v>26.5</v>
      </c>
    </row>
    <row r="49">
      <c r="A49" s="26" t="s">
        <v>362</v>
      </c>
      <c r="B49" s="96" t="s">
        <v>363</v>
      </c>
      <c r="C49" s="26">
        <v>21.0</v>
      </c>
      <c r="D49" s="26">
        <v>34.0</v>
      </c>
      <c r="E49" s="26">
        <v>0.0</v>
      </c>
      <c r="F49" s="26">
        <v>42.25</v>
      </c>
    </row>
    <row r="50">
      <c r="A50" s="26" t="s">
        <v>138</v>
      </c>
      <c r="B50" s="96" t="s">
        <v>139</v>
      </c>
      <c r="C50" s="26">
        <v>32.0</v>
      </c>
      <c r="D50" s="26">
        <v>34.0</v>
      </c>
      <c r="E50" s="26">
        <v>6.0</v>
      </c>
      <c r="F50" s="26">
        <v>55.25</v>
      </c>
    </row>
    <row r="51">
      <c r="A51" s="26" t="s">
        <v>1307</v>
      </c>
      <c r="B51" s="96" t="s">
        <v>1308</v>
      </c>
      <c r="C51" s="26">
        <v>16.0</v>
      </c>
      <c r="D51" s="26">
        <v>26.0</v>
      </c>
      <c r="E51" s="26">
        <v>3.0</v>
      </c>
      <c r="F51" s="26">
        <v>33.25</v>
      </c>
    </row>
    <row r="52">
      <c r="A52" s="26" t="s">
        <v>1366</v>
      </c>
      <c r="B52" s="96" t="s">
        <v>1367</v>
      </c>
      <c r="C52" s="26">
        <v>22.0</v>
      </c>
      <c r="D52" s="26">
        <v>23.0</v>
      </c>
      <c r="E52" s="26">
        <v>0.0</v>
      </c>
      <c r="F52" s="26">
        <v>36.375</v>
      </c>
    </row>
    <row r="53">
      <c r="A53" s="26" t="s">
        <v>1309</v>
      </c>
      <c r="B53" s="96" t="s">
        <v>1310</v>
      </c>
      <c r="C53" s="26">
        <v>21.0</v>
      </c>
      <c r="D53" s="26">
        <v>27.0</v>
      </c>
      <c r="E53" s="26">
        <v>3.0</v>
      </c>
      <c r="F53" s="26">
        <v>38.875</v>
      </c>
    </row>
    <row r="54">
      <c r="A54" s="26" t="s">
        <v>365</v>
      </c>
      <c r="B54" s="96" t="s">
        <v>366</v>
      </c>
      <c r="C54" s="26">
        <v>22.0</v>
      </c>
      <c r="D54" s="26">
        <v>30.0</v>
      </c>
      <c r="E54" s="26">
        <v>0.0</v>
      </c>
      <c r="F54" s="26">
        <v>40.75</v>
      </c>
    </row>
    <row r="55">
      <c r="A55" s="26" t="s">
        <v>141</v>
      </c>
      <c r="B55" s="96" t="s">
        <v>142</v>
      </c>
      <c r="C55" s="26">
        <v>24.0</v>
      </c>
      <c r="D55" s="26">
        <v>30.0</v>
      </c>
      <c r="E55" s="26">
        <v>6.0</v>
      </c>
      <c r="F55" s="26">
        <v>44.75</v>
      </c>
    </row>
    <row r="56">
      <c r="A56" s="26" t="s">
        <v>144</v>
      </c>
      <c r="B56" s="96" t="s">
        <v>145</v>
      </c>
      <c r="C56" s="26">
        <v>23.0</v>
      </c>
      <c r="D56" s="26">
        <v>35.0</v>
      </c>
      <c r="E56" s="26">
        <v>6.0</v>
      </c>
      <c r="F56" s="26">
        <v>46.875</v>
      </c>
    </row>
    <row r="57">
      <c r="A57" s="26" t="s">
        <v>368</v>
      </c>
      <c r="B57" s="96" t="s">
        <v>369</v>
      </c>
      <c r="C57" s="26">
        <v>17.0</v>
      </c>
      <c r="D57" s="26">
        <v>0.0</v>
      </c>
      <c r="E57" s="26">
        <v>0.0</v>
      </c>
      <c r="F57" s="26">
        <v>17.0</v>
      </c>
    </row>
    <row r="58">
      <c r="A58" s="26" t="s">
        <v>1346</v>
      </c>
      <c r="B58" s="96" t="s">
        <v>1347</v>
      </c>
      <c r="C58" s="26">
        <v>21.0</v>
      </c>
      <c r="D58" s="26">
        <v>33.0</v>
      </c>
      <c r="E58" s="26">
        <v>0.0</v>
      </c>
      <c r="F58" s="26">
        <v>41.625</v>
      </c>
    </row>
    <row r="59">
      <c r="A59" s="26" t="s">
        <v>371</v>
      </c>
      <c r="B59" s="96" t="s">
        <v>372</v>
      </c>
      <c r="C59" s="26">
        <v>22.0</v>
      </c>
      <c r="D59" s="26">
        <v>28.0</v>
      </c>
      <c r="E59" s="26">
        <v>0.0</v>
      </c>
      <c r="F59" s="26">
        <v>39.5</v>
      </c>
    </row>
    <row r="60">
      <c r="A60" s="26" t="s">
        <v>374</v>
      </c>
      <c r="B60" s="96" t="s">
        <v>375</v>
      </c>
      <c r="C60" s="26">
        <v>19.0</v>
      </c>
      <c r="D60" s="26">
        <v>7.0</v>
      </c>
      <c r="E60" s="26">
        <v>0.0</v>
      </c>
      <c r="F60" s="26">
        <v>23.375</v>
      </c>
    </row>
    <row r="61">
      <c r="A61" s="26" t="s">
        <v>199</v>
      </c>
      <c r="B61" s="96" t="s">
        <v>200</v>
      </c>
      <c r="C61" s="26">
        <v>11.0</v>
      </c>
      <c r="D61" s="26">
        <v>18.0</v>
      </c>
      <c r="E61" s="26">
        <v>3.0</v>
      </c>
      <c r="F61" s="26">
        <v>23.25</v>
      </c>
    </row>
    <row r="62">
      <c r="A62" s="26" t="s">
        <v>1370</v>
      </c>
      <c r="B62" s="96" t="s">
        <v>1371</v>
      </c>
      <c r="C62" s="26">
        <v>14.0</v>
      </c>
      <c r="D62" s="26">
        <v>35.0</v>
      </c>
      <c r="E62" s="26">
        <v>0.0</v>
      </c>
      <c r="F62" s="26">
        <v>35.875</v>
      </c>
    </row>
    <row r="63">
      <c r="A63" s="26" t="s">
        <v>381</v>
      </c>
      <c r="B63" s="96" t="s">
        <v>382</v>
      </c>
      <c r="C63" s="26">
        <v>11.0</v>
      </c>
      <c r="D63" s="26">
        <v>0.0</v>
      </c>
      <c r="E63" s="26">
        <v>0.0</v>
      </c>
      <c r="F63" s="26">
        <v>11.0</v>
      </c>
    </row>
    <row r="64">
      <c r="A64" s="26" t="s">
        <v>1368</v>
      </c>
      <c r="B64" s="96" t="s">
        <v>1369</v>
      </c>
      <c r="C64" s="26">
        <v>22.0</v>
      </c>
      <c r="D64" s="26">
        <v>23.0</v>
      </c>
      <c r="E64" s="26">
        <v>0.0</v>
      </c>
      <c r="F64" s="26">
        <v>36.375</v>
      </c>
    </row>
    <row r="65">
      <c r="A65" s="26" t="s">
        <v>1360</v>
      </c>
      <c r="B65" s="96" t="s">
        <v>1361</v>
      </c>
      <c r="C65" s="26">
        <v>21.0</v>
      </c>
      <c r="D65" s="26">
        <v>26.0</v>
      </c>
      <c r="E65" s="26">
        <v>0.0</v>
      </c>
      <c r="F65" s="26">
        <v>37.25</v>
      </c>
    </row>
    <row r="66">
      <c r="A66" s="26" t="s">
        <v>386</v>
      </c>
      <c r="B66" s="96" t="s">
        <v>387</v>
      </c>
      <c r="C66" s="26">
        <v>11.0</v>
      </c>
      <c r="D66" s="26">
        <v>0.0</v>
      </c>
      <c r="E66" s="26">
        <v>0.0</v>
      </c>
      <c r="F66" s="26">
        <v>11.0</v>
      </c>
    </row>
    <row r="67">
      <c r="A67" s="26" t="s">
        <v>389</v>
      </c>
      <c r="B67" s="96" t="s">
        <v>390</v>
      </c>
      <c r="C67" s="26">
        <v>17.0</v>
      </c>
      <c r="D67" s="26">
        <v>39.0</v>
      </c>
      <c r="E67" s="26">
        <v>0.0</v>
      </c>
      <c r="F67" s="26">
        <v>41.375</v>
      </c>
    </row>
    <row r="68">
      <c r="A68" s="26" t="s">
        <v>392</v>
      </c>
      <c r="B68" s="96" t="s">
        <v>393</v>
      </c>
      <c r="C68" s="26">
        <v>20.0</v>
      </c>
      <c r="D68" s="26">
        <v>13.0</v>
      </c>
      <c r="E68" s="26">
        <v>0.0</v>
      </c>
      <c r="F68" s="26">
        <v>28.125</v>
      </c>
    </row>
    <row r="69">
      <c r="A69" s="26" t="s">
        <v>178</v>
      </c>
      <c r="B69" s="96" t="s">
        <v>179</v>
      </c>
      <c r="C69" s="26">
        <v>23.0</v>
      </c>
      <c r="D69" s="26">
        <v>29.0</v>
      </c>
      <c r="E69" s="26">
        <v>5.0</v>
      </c>
      <c r="F69" s="26">
        <v>42.79166667</v>
      </c>
    </row>
    <row r="70">
      <c r="A70" s="26" t="s">
        <v>147</v>
      </c>
      <c r="B70" s="96" t="s">
        <v>148</v>
      </c>
      <c r="C70" s="26">
        <v>23.0</v>
      </c>
      <c r="D70" s="26">
        <v>29.0</v>
      </c>
      <c r="E70" s="26">
        <v>6.0</v>
      </c>
      <c r="F70" s="26">
        <v>43.125</v>
      </c>
    </row>
    <row r="71">
      <c r="A71" s="26" t="s">
        <v>1311</v>
      </c>
      <c r="B71" s="96" t="s">
        <v>1312</v>
      </c>
      <c r="C71" s="26">
        <v>31.0</v>
      </c>
      <c r="D71" s="26">
        <v>32.0</v>
      </c>
      <c r="E71" s="26">
        <v>3.0</v>
      </c>
      <c r="F71" s="26">
        <v>52.0</v>
      </c>
    </row>
    <row r="72">
      <c r="A72" s="26" t="s">
        <v>395</v>
      </c>
      <c r="B72" s="96" t="s">
        <v>396</v>
      </c>
      <c r="C72" s="26">
        <v>16.0</v>
      </c>
      <c r="D72" s="26">
        <v>4.0</v>
      </c>
      <c r="E72" s="26">
        <v>0.0</v>
      </c>
      <c r="F72" s="26">
        <v>18.5</v>
      </c>
    </row>
    <row r="73">
      <c r="A73" s="26" t="s">
        <v>1291</v>
      </c>
      <c r="B73" s="96" t="s">
        <v>1292</v>
      </c>
      <c r="C73" s="26">
        <v>22.0</v>
      </c>
      <c r="D73" s="26">
        <v>40.0</v>
      </c>
      <c r="E73" s="26">
        <v>6.0</v>
      </c>
      <c r="F73" s="26">
        <v>49.0</v>
      </c>
    </row>
    <row r="74">
      <c r="A74" s="26" t="s">
        <v>398</v>
      </c>
      <c r="B74" s="96" t="s">
        <v>399</v>
      </c>
      <c r="C74" s="26">
        <v>17.0</v>
      </c>
      <c r="D74" s="26">
        <v>34.0</v>
      </c>
      <c r="E74" s="26">
        <v>0.0</v>
      </c>
      <c r="F74" s="26">
        <v>38.25</v>
      </c>
    </row>
    <row r="75">
      <c r="A75" s="72" t="s">
        <v>401</v>
      </c>
      <c r="B75" s="96" t="s">
        <v>402</v>
      </c>
      <c r="C75" s="26">
        <v>22.0</v>
      </c>
      <c r="D75" s="26">
        <v>30.0</v>
      </c>
      <c r="E75" s="26">
        <v>0.0</v>
      </c>
      <c r="F75" s="26">
        <v>40.75</v>
      </c>
    </row>
    <row r="76">
      <c r="A76" s="26" t="s">
        <v>404</v>
      </c>
      <c r="B76" s="96" t="s">
        <v>405</v>
      </c>
      <c r="C76" s="26">
        <v>21.0</v>
      </c>
      <c r="D76" s="26">
        <v>38.0</v>
      </c>
      <c r="E76" s="26">
        <v>0.0</v>
      </c>
      <c r="F76" s="26">
        <v>44.75</v>
      </c>
    </row>
    <row r="77">
      <c r="A77" s="26" t="s">
        <v>407</v>
      </c>
      <c r="B77" s="96" t="s">
        <v>408</v>
      </c>
      <c r="C77" s="26">
        <v>7.0</v>
      </c>
      <c r="D77" s="26">
        <v>28.0</v>
      </c>
      <c r="E77" s="26">
        <v>0.0</v>
      </c>
      <c r="F77" s="26">
        <v>24.5</v>
      </c>
    </row>
    <row r="78">
      <c r="A78" s="26" t="s">
        <v>1413</v>
      </c>
      <c r="B78" s="96" t="s">
        <v>1414</v>
      </c>
      <c r="C78" s="26">
        <v>19.0</v>
      </c>
      <c r="D78" s="26">
        <v>1.0</v>
      </c>
      <c r="E78" s="26">
        <v>0.0</v>
      </c>
      <c r="F78" s="26">
        <v>19.625</v>
      </c>
    </row>
    <row r="79">
      <c r="A79" s="26" t="s">
        <v>410</v>
      </c>
      <c r="B79" s="96" t="s">
        <v>411</v>
      </c>
      <c r="C79" s="26">
        <v>24.0</v>
      </c>
      <c r="D79" s="26">
        <v>38.0</v>
      </c>
      <c r="E79" s="26">
        <v>0.0</v>
      </c>
      <c r="F79" s="26">
        <v>47.75</v>
      </c>
    </row>
    <row r="80">
      <c r="A80" s="26" t="s">
        <v>413</v>
      </c>
      <c r="B80" s="96" t="s">
        <v>414</v>
      </c>
      <c r="C80" s="26">
        <v>15.0</v>
      </c>
      <c r="D80" s="26">
        <v>4.0</v>
      </c>
      <c r="E80" s="26">
        <v>0.0</v>
      </c>
      <c r="F80" s="26">
        <v>17.5</v>
      </c>
    </row>
    <row r="81">
      <c r="A81" s="26" t="s">
        <v>150</v>
      </c>
      <c r="B81" s="96" t="s">
        <v>151</v>
      </c>
      <c r="C81" s="26">
        <v>13.0</v>
      </c>
      <c r="D81" s="26">
        <v>28.0</v>
      </c>
      <c r="E81" s="26">
        <v>6.0</v>
      </c>
      <c r="F81" s="26">
        <v>32.5</v>
      </c>
    </row>
    <row r="82">
      <c r="A82" s="26" t="s">
        <v>416</v>
      </c>
      <c r="B82" s="96" t="s">
        <v>417</v>
      </c>
      <c r="C82" s="26">
        <v>24.0</v>
      </c>
      <c r="D82" s="26">
        <v>4.0</v>
      </c>
      <c r="E82" s="26">
        <v>0.0</v>
      </c>
      <c r="F82" s="26">
        <v>26.5</v>
      </c>
    </row>
    <row r="83">
      <c r="A83" s="26" t="s">
        <v>241</v>
      </c>
      <c r="B83" s="96" t="s">
        <v>242</v>
      </c>
      <c r="C83" s="26">
        <v>21.0</v>
      </c>
      <c r="D83" s="26">
        <v>30.0</v>
      </c>
      <c r="E83" s="26">
        <v>2.0</v>
      </c>
      <c r="F83" s="26">
        <v>40.41666667</v>
      </c>
    </row>
    <row r="84">
      <c r="A84" s="26" t="s">
        <v>419</v>
      </c>
      <c r="B84" s="96" t="s">
        <v>420</v>
      </c>
      <c r="C84" s="26">
        <v>20.0</v>
      </c>
      <c r="D84" s="26">
        <v>30.0</v>
      </c>
      <c r="E84" s="26">
        <v>0.0</v>
      </c>
      <c r="F84" s="26">
        <v>38.75</v>
      </c>
    </row>
    <row r="85">
      <c r="A85" s="29" t="s">
        <v>422</v>
      </c>
      <c r="B85" s="106" t="s">
        <v>423</v>
      </c>
      <c r="C85" s="26">
        <v>20.0</v>
      </c>
      <c r="D85" s="26">
        <v>21.0</v>
      </c>
      <c r="E85" s="26">
        <v>0.0</v>
      </c>
      <c r="F85" s="26">
        <v>33.125</v>
      </c>
    </row>
    <row r="86">
      <c r="A86" s="26" t="s">
        <v>202</v>
      </c>
      <c r="B86" s="96" t="s">
        <v>203</v>
      </c>
      <c r="C86" s="26">
        <v>12.0</v>
      </c>
      <c r="D86" s="26">
        <v>33.0</v>
      </c>
      <c r="E86" s="26">
        <v>3.0</v>
      </c>
      <c r="F86" s="26">
        <v>33.625</v>
      </c>
    </row>
    <row r="87">
      <c r="A87" s="26" t="s">
        <v>205</v>
      </c>
      <c r="B87" s="96" t="s">
        <v>206</v>
      </c>
      <c r="C87" s="26">
        <v>17.0</v>
      </c>
      <c r="D87" s="26">
        <v>21.0</v>
      </c>
      <c r="E87" s="26">
        <v>3.0</v>
      </c>
      <c r="F87" s="26">
        <v>31.125</v>
      </c>
    </row>
    <row r="88">
      <c r="A88" s="26" t="s">
        <v>425</v>
      </c>
      <c r="B88" s="96" t="s">
        <v>426</v>
      </c>
      <c r="C88" s="26">
        <v>14.0</v>
      </c>
      <c r="D88" s="26">
        <v>25.0</v>
      </c>
      <c r="E88" s="26">
        <v>0.0</v>
      </c>
      <c r="F88" s="26">
        <v>29.625</v>
      </c>
    </row>
    <row r="89">
      <c r="A89" s="26" t="s">
        <v>153</v>
      </c>
      <c r="B89" s="96" t="s">
        <v>154</v>
      </c>
      <c r="C89" s="26">
        <v>28.0</v>
      </c>
      <c r="D89" s="26">
        <v>30.0</v>
      </c>
      <c r="E89" s="26">
        <v>6.0</v>
      </c>
      <c r="F89" s="26">
        <v>48.75</v>
      </c>
    </row>
    <row r="90">
      <c r="A90" s="26" t="s">
        <v>156</v>
      </c>
      <c r="B90" s="96" t="s">
        <v>157</v>
      </c>
      <c r="C90" s="26">
        <v>20.0</v>
      </c>
      <c r="D90" s="26">
        <v>30.0</v>
      </c>
      <c r="E90" s="26">
        <v>6.0</v>
      </c>
      <c r="F90" s="26">
        <v>40.75</v>
      </c>
    </row>
    <row r="91">
      <c r="A91" s="26" t="s">
        <v>159</v>
      </c>
      <c r="B91" s="96" t="s">
        <v>160</v>
      </c>
      <c r="C91" s="26">
        <v>19.0</v>
      </c>
      <c r="D91" s="26">
        <v>34.0</v>
      </c>
      <c r="E91" s="26">
        <v>6.0</v>
      </c>
      <c r="F91" s="26">
        <v>42.25</v>
      </c>
    </row>
    <row r="92">
      <c r="A92" s="26" t="s">
        <v>1313</v>
      </c>
      <c r="B92" s="96" t="s">
        <v>1314</v>
      </c>
      <c r="C92" s="26">
        <v>33.0</v>
      </c>
      <c r="D92" s="26">
        <v>33.0</v>
      </c>
      <c r="E92" s="26">
        <v>3.0</v>
      </c>
      <c r="F92" s="26">
        <v>54.625</v>
      </c>
    </row>
    <row r="93">
      <c r="A93" s="26" t="s">
        <v>208</v>
      </c>
      <c r="B93" s="96" t="s">
        <v>209</v>
      </c>
      <c r="C93" s="26">
        <v>16.0</v>
      </c>
      <c r="D93" s="26">
        <v>26.0</v>
      </c>
      <c r="E93" s="26">
        <v>3.0</v>
      </c>
      <c r="F93" s="26">
        <v>33.25</v>
      </c>
    </row>
    <row r="94">
      <c r="A94" s="26" t="s">
        <v>1358</v>
      </c>
      <c r="B94" s="96" t="s">
        <v>1359</v>
      </c>
      <c r="C94" s="26">
        <v>23.0</v>
      </c>
      <c r="D94" s="26">
        <v>23.0</v>
      </c>
      <c r="E94" s="26">
        <v>0.0</v>
      </c>
      <c r="F94" s="26">
        <v>37.375</v>
      </c>
    </row>
    <row r="95">
      <c r="A95" s="26" t="s">
        <v>430</v>
      </c>
      <c r="B95" s="97" t="s">
        <v>431</v>
      </c>
      <c r="C95" s="26">
        <v>25.0</v>
      </c>
      <c r="D95" s="26">
        <v>19.0</v>
      </c>
      <c r="E95" s="26">
        <v>0.0</v>
      </c>
      <c r="F95" s="26">
        <v>36.875</v>
      </c>
    </row>
    <row r="96">
      <c r="A96" s="26" t="s">
        <v>433</v>
      </c>
      <c r="B96" s="97" t="s">
        <v>434</v>
      </c>
      <c r="C96" s="26">
        <v>7.0</v>
      </c>
      <c r="D96" s="26">
        <v>20.0</v>
      </c>
      <c r="E96" s="26">
        <v>0.0</v>
      </c>
      <c r="F96" s="26">
        <v>19.5</v>
      </c>
    </row>
    <row r="97">
      <c r="A97" s="26" t="s">
        <v>436</v>
      </c>
      <c r="B97" s="97" t="s">
        <v>437</v>
      </c>
      <c r="C97" s="26">
        <v>29.0</v>
      </c>
      <c r="D97" s="26">
        <v>35.0</v>
      </c>
      <c r="E97" s="26">
        <v>0.0</v>
      </c>
      <c r="F97" s="26">
        <v>50.875</v>
      </c>
    </row>
    <row r="98">
      <c r="A98" s="26" t="s">
        <v>447</v>
      </c>
      <c r="B98" s="97" t="s">
        <v>448</v>
      </c>
      <c r="C98" s="26">
        <v>26.0</v>
      </c>
      <c r="D98" s="26">
        <v>21.0</v>
      </c>
      <c r="E98" s="26">
        <v>0.0</v>
      </c>
      <c r="F98" s="26">
        <v>39.125</v>
      </c>
    </row>
    <row r="99">
      <c r="A99" s="26" t="s">
        <v>450</v>
      </c>
      <c r="B99" s="97" t="s">
        <v>451</v>
      </c>
      <c r="C99" s="26">
        <v>21.0</v>
      </c>
      <c r="D99" s="26">
        <v>28.0</v>
      </c>
      <c r="E99" s="26">
        <v>0.0</v>
      </c>
      <c r="F99" s="26">
        <v>38.5</v>
      </c>
    </row>
    <row r="100">
      <c r="A100" s="26" t="s">
        <v>1332</v>
      </c>
      <c r="B100" s="97" t="s">
        <v>1333</v>
      </c>
      <c r="C100" s="26">
        <v>33.0</v>
      </c>
      <c r="D100" s="26">
        <v>34.0</v>
      </c>
      <c r="E100" s="26">
        <v>0.0</v>
      </c>
      <c r="F100" s="26">
        <v>54.25</v>
      </c>
    </row>
    <row r="101">
      <c r="A101" s="26" t="s">
        <v>453</v>
      </c>
      <c r="B101" s="97" t="s">
        <v>454</v>
      </c>
      <c r="C101" s="26">
        <v>16.0</v>
      </c>
      <c r="D101" s="26">
        <v>20.0</v>
      </c>
      <c r="E101" s="26">
        <v>0.0</v>
      </c>
      <c r="F101" s="26">
        <v>28.5</v>
      </c>
    </row>
    <row r="102">
      <c r="A102" s="26" t="s">
        <v>456</v>
      </c>
      <c r="B102" s="97" t="s">
        <v>457</v>
      </c>
      <c r="C102" s="26">
        <v>36.0</v>
      </c>
      <c r="D102" s="26">
        <v>33.0</v>
      </c>
      <c r="E102" s="26">
        <v>0.0</v>
      </c>
      <c r="F102" s="26">
        <v>56.625</v>
      </c>
    </row>
    <row r="103">
      <c r="A103" s="26" t="s">
        <v>1398</v>
      </c>
      <c r="B103" s="97" t="s">
        <v>1399</v>
      </c>
      <c r="C103" s="26">
        <v>11.0</v>
      </c>
      <c r="D103" s="26">
        <v>23.0</v>
      </c>
      <c r="E103" s="26">
        <v>0.0</v>
      </c>
      <c r="F103" s="26">
        <v>25.375</v>
      </c>
    </row>
    <row r="104">
      <c r="A104" s="26" t="s">
        <v>459</v>
      </c>
      <c r="B104" s="97" t="s">
        <v>460</v>
      </c>
      <c r="C104" s="26">
        <v>33.0</v>
      </c>
      <c r="D104" s="26">
        <v>28.0</v>
      </c>
      <c r="E104" s="26">
        <v>0.0</v>
      </c>
      <c r="F104" s="26">
        <v>50.5</v>
      </c>
    </row>
    <row r="105">
      <c r="A105" s="26" t="s">
        <v>462</v>
      </c>
      <c r="B105" s="97" t="s">
        <v>463</v>
      </c>
      <c r="C105" s="26">
        <v>27.0</v>
      </c>
      <c r="D105" s="26">
        <v>13.0</v>
      </c>
      <c r="E105" s="26">
        <v>0.0</v>
      </c>
      <c r="F105" s="26">
        <v>35.125</v>
      </c>
    </row>
    <row r="106">
      <c r="A106" s="26" t="s">
        <v>465</v>
      </c>
      <c r="B106" s="97" t="s">
        <v>466</v>
      </c>
      <c r="C106" s="26">
        <v>18.0</v>
      </c>
      <c r="D106" s="26">
        <v>21.0</v>
      </c>
      <c r="E106" s="26">
        <v>0.0</v>
      </c>
      <c r="F106" s="26">
        <v>31.125</v>
      </c>
    </row>
    <row r="107">
      <c r="A107" s="26" t="s">
        <v>1364</v>
      </c>
      <c r="B107" s="97" t="s">
        <v>1365</v>
      </c>
      <c r="C107" s="26">
        <v>21.0</v>
      </c>
      <c r="D107" s="26">
        <v>25.0</v>
      </c>
      <c r="E107" s="26">
        <v>0.0</v>
      </c>
      <c r="F107" s="26">
        <v>36.625</v>
      </c>
    </row>
    <row r="108">
      <c r="A108" s="26" t="s">
        <v>219</v>
      </c>
      <c r="B108" s="97" t="s">
        <v>220</v>
      </c>
      <c r="C108" s="26">
        <v>31.0</v>
      </c>
      <c r="D108" s="26">
        <v>23.0</v>
      </c>
      <c r="E108" s="26">
        <v>3.0</v>
      </c>
      <c r="F108" s="26">
        <v>46.375</v>
      </c>
    </row>
    <row r="109">
      <c r="A109" s="26" t="s">
        <v>468</v>
      </c>
      <c r="B109" s="97" t="s">
        <v>469</v>
      </c>
      <c r="C109" s="26">
        <v>24.0</v>
      </c>
      <c r="D109" s="26">
        <v>23.0</v>
      </c>
      <c r="E109" s="26">
        <v>0.0</v>
      </c>
      <c r="F109" s="26">
        <v>38.375</v>
      </c>
    </row>
    <row r="110">
      <c r="A110" s="26" t="s">
        <v>471</v>
      </c>
      <c r="B110" s="97" t="s">
        <v>472</v>
      </c>
      <c r="C110" s="26">
        <v>21.0</v>
      </c>
      <c r="D110" s="26">
        <v>16.0</v>
      </c>
      <c r="E110" s="26">
        <v>0.0</v>
      </c>
      <c r="F110" s="26">
        <v>31.0</v>
      </c>
    </row>
    <row r="111">
      <c r="A111" s="26" t="s">
        <v>474</v>
      </c>
      <c r="B111" s="97" t="s">
        <v>475</v>
      </c>
      <c r="C111" s="26">
        <v>33.0</v>
      </c>
      <c r="D111" s="26">
        <v>27.0</v>
      </c>
      <c r="E111" s="26">
        <v>0.0</v>
      </c>
      <c r="F111" s="26">
        <v>49.875</v>
      </c>
    </row>
    <row r="112">
      <c r="A112" s="26" t="s">
        <v>477</v>
      </c>
      <c r="B112" s="97" t="s">
        <v>478</v>
      </c>
      <c r="C112" s="26">
        <v>28.0</v>
      </c>
      <c r="D112" s="26">
        <v>34.0</v>
      </c>
      <c r="E112" s="26">
        <v>0.0</v>
      </c>
      <c r="F112" s="26">
        <v>49.25</v>
      </c>
    </row>
    <row r="113">
      <c r="A113" s="26" t="s">
        <v>480</v>
      </c>
      <c r="B113" s="97" t="s">
        <v>481</v>
      </c>
      <c r="C113" s="26">
        <v>33.0</v>
      </c>
      <c r="D113" s="26">
        <v>30.0</v>
      </c>
      <c r="E113" s="26">
        <v>0.0</v>
      </c>
      <c r="F113" s="26">
        <v>51.75</v>
      </c>
    </row>
    <row r="114">
      <c r="A114" s="26" t="s">
        <v>483</v>
      </c>
      <c r="B114" s="97" t="s">
        <v>484</v>
      </c>
      <c r="C114" s="26">
        <v>30.0</v>
      </c>
      <c r="D114" s="26">
        <v>23.0</v>
      </c>
      <c r="E114" s="26">
        <v>0.0</v>
      </c>
      <c r="F114" s="26">
        <v>44.375</v>
      </c>
    </row>
    <row r="115">
      <c r="A115" s="26" t="s">
        <v>1293</v>
      </c>
      <c r="B115" s="97" t="s">
        <v>1294</v>
      </c>
      <c r="C115" s="26">
        <v>23.0</v>
      </c>
      <c r="D115" s="26">
        <v>34.0</v>
      </c>
      <c r="E115" s="26">
        <v>6.0</v>
      </c>
      <c r="F115" s="26">
        <v>46.25</v>
      </c>
    </row>
    <row r="116">
      <c r="A116" s="26" t="s">
        <v>244</v>
      </c>
      <c r="B116" s="97" t="s">
        <v>245</v>
      </c>
      <c r="C116" s="26">
        <v>29.0</v>
      </c>
      <c r="D116" s="26">
        <v>34.0</v>
      </c>
      <c r="E116" s="26">
        <v>2.0</v>
      </c>
      <c r="F116" s="26">
        <v>50.91666667</v>
      </c>
    </row>
    <row r="117">
      <c r="A117" s="26" t="s">
        <v>486</v>
      </c>
      <c r="B117" s="97" t="s">
        <v>487</v>
      </c>
      <c r="C117" s="26">
        <v>18.0</v>
      </c>
      <c r="D117" s="26">
        <v>13.0</v>
      </c>
      <c r="E117" s="26">
        <v>0.0</v>
      </c>
      <c r="F117" s="26">
        <v>26.125</v>
      </c>
    </row>
    <row r="118">
      <c r="A118" s="26" t="s">
        <v>489</v>
      </c>
      <c r="B118" s="97" t="s">
        <v>490</v>
      </c>
      <c r="C118" s="26">
        <v>20.0</v>
      </c>
      <c r="D118" s="26">
        <v>23.0</v>
      </c>
      <c r="E118" s="26">
        <v>0.0</v>
      </c>
      <c r="F118" s="26">
        <v>34.375</v>
      </c>
    </row>
    <row r="119">
      <c r="A119" s="26" t="s">
        <v>492</v>
      </c>
      <c r="B119" s="97" t="s">
        <v>493</v>
      </c>
      <c r="C119" s="26">
        <v>26.0</v>
      </c>
      <c r="D119" s="26">
        <v>16.0</v>
      </c>
      <c r="E119" s="26">
        <v>0.0</v>
      </c>
      <c r="F119" s="26">
        <v>36.0</v>
      </c>
    </row>
    <row r="120">
      <c r="A120" s="26" t="s">
        <v>495</v>
      </c>
      <c r="B120" s="97" t="s">
        <v>496</v>
      </c>
      <c r="C120" s="26">
        <v>14.0</v>
      </c>
      <c r="D120" s="26">
        <v>21.0</v>
      </c>
      <c r="E120" s="26">
        <v>0.0</v>
      </c>
      <c r="F120" s="26">
        <v>27.125</v>
      </c>
    </row>
    <row r="121">
      <c r="A121" s="26" t="s">
        <v>498</v>
      </c>
      <c r="B121" s="97" t="s">
        <v>499</v>
      </c>
      <c r="C121" s="26">
        <v>35.0</v>
      </c>
      <c r="D121" s="26">
        <v>8.0</v>
      </c>
      <c r="E121" s="26">
        <v>0.0</v>
      </c>
      <c r="F121" s="26">
        <v>40.0</v>
      </c>
    </row>
    <row r="122">
      <c r="A122" s="72" t="s">
        <v>503</v>
      </c>
      <c r="B122" s="97" t="s">
        <v>504</v>
      </c>
      <c r="C122" s="26">
        <v>19.0</v>
      </c>
      <c r="D122" s="26">
        <v>14.0</v>
      </c>
      <c r="E122" s="26">
        <v>0.0</v>
      </c>
      <c r="F122" s="26">
        <v>27.75</v>
      </c>
    </row>
    <row r="123">
      <c r="A123" s="26" t="s">
        <v>223</v>
      </c>
      <c r="B123" s="97" t="s">
        <v>224</v>
      </c>
      <c r="C123" s="26">
        <v>33.0</v>
      </c>
      <c r="D123" s="26">
        <v>28.0</v>
      </c>
      <c r="E123" s="26">
        <v>3.0</v>
      </c>
      <c r="F123" s="26">
        <v>51.5</v>
      </c>
    </row>
    <row r="124">
      <c r="A124" s="26" t="s">
        <v>511</v>
      </c>
      <c r="B124" s="97" t="s">
        <v>512</v>
      </c>
      <c r="C124" s="26">
        <v>20.0</v>
      </c>
      <c r="D124" s="26">
        <v>18.0</v>
      </c>
      <c r="E124" s="26">
        <v>0.0</v>
      </c>
      <c r="F124" s="26">
        <v>31.25</v>
      </c>
    </row>
    <row r="125">
      <c r="A125" s="26" t="s">
        <v>518</v>
      </c>
      <c r="B125" s="97" t="s">
        <v>519</v>
      </c>
      <c r="C125" s="26">
        <v>37.0</v>
      </c>
      <c r="D125" s="26">
        <v>10.0</v>
      </c>
      <c r="E125" s="26">
        <v>0.0</v>
      </c>
      <c r="F125" s="26">
        <v>43.25</v>
      </c>
    </row>
    <row r="126">
      <c r="A126" s="26" t="s">
        <v>1342</v>
      </c>
      <c r="B126" s="97" t="s">
        <v>1343</v>
      </c>
      <c r="C126" s="26">
        <v>32.0</v>
      </c>
      <c r="D126" s="26">
        <v>19.0</v>
      </c>
      <c r="E126" s="26">
        <v>0.0</v>
      </c>
      <c r="F126" s="26">
        <v>43.875</v>
      </c>
    </row>
    <row r="127">
      <c r="A127" s="26" t="s">
        <v>521</v>
      </c>
      <c r="B127" s="97" t="s">
        <v>522</v>
      </c>
      <c r="C127" s="26">
        <v>37.0</v>
      </c>
      <c r="D127" s="26">
        <v>13.0</v>
      </c>
      <c r="E127" s="26">
        <v>0.0</v>
      </c>
      <c r="F127" s="26">
        <v>45.125</v>
      </c>
    </row>
    <row r="128">
      <c r="A128" s="26" t="s">
        <v>526</v>
      </c>
      <c r="B128" s="97" t="s">
        <v>527</v>
      </c>
      <c r="C128" s="26">
        <v>16.0</v>
      </c>
      <c r="D128" s="26">
        <v>26.0</v>
      </c>
      <c r="E128" s="26">
        <v>0.0</v>
      </c>
      <c r="F128" s="26">
        <v>32.25</v>
      </c>
    </row>
    <row r="129">
      <c r="A129" s="26" t="s">
        <v>529</v>
      </c>
      <c r="B129" s="97" t="s">
        <v>530</v>
      </c>
      <c r="C129" s="26">
        <v>20.0</v>
      </c>
      <c r="D129" s="26">
        <v>15.0</v>
      </c>
      <c r="E129" s="26">
        <v>0.0</v>
      </c>
      <c r="F129" s="26">
        <v>29.375</v>
      </c>
    </row>
    <row r="130">
      <c r="A130" s="26" t="s">
        <v>532</v>
      </c>
      <c r="B130" s="97" t="s">
        <v>533</v>
      </c>
      <c r="C130" s="26">
        <v>14.0</v>
      </c>
      <c r="D130" s="26">
        <v>16.0</v>
      </c>
      <c r="E130" s="26">
        <v>0.0</v>
      </c>
      <c r="F130" s="26">
        <v>24.0</v>
      </c>
    </row>
    <row r="131">
      <c r="A131" s="26" t="s">
        <v>535</v>
      </c>
      <c r="B131" s="97" t="s">
        <v>536</v>
      </c>
      <c r="C131" s="26">
        <v>18.0</v>
      </c>
      <c r="D131" s="26">
        <v>16.0</v>
      </c>
      <c r="E131" s="26">
        <v>0.0</v>
      </c>
      <c r="F131" s="26">
        <v>28.0</v>
      </c>
    </row>
    <row r="132">
      <c r="A132" s="26" t="s">
        <v>538</v>
      </c>
      <c r="B132" s="97" t="s">
        <v>539</v>
      </c>
      <c r="C132" s="26">
        <v>40.0</v>
      </c>
      <c r="D132" s="26">
        <v>20.0</v>
      </c>
      <c r="E132" s="26">
        <v>0.0</v>
      </c>
      <c r="F132" s="26">
        <v>52.5</v>
      </c>
    </row>
    <row r="133">
      <c r="A133" s="26" t="s">
        <v>541</v>
      </c>
      <c r="B133" s="97" t="s">
        <v>542</v>
      </c>
      <c r="C133" s="26">
        <v>17.0</v>
      </c>
      <c r="D133" s="26">
        <v>20.0</v>
      </c>
      <c r="E133" s="26">
        <v>0.0</v>
      </c>
      <c r="F133" s="26">
        <v>29.5</v>
      </c>
    </row>
    <row r="134">
      <c r="A134" s="26" t="s">
        <v>544</v>
      </c>
      <c r="B134" s="97" t="s">
        <v>545</v>
      </c>
      <c r="C134" s="26">
        <v>12.0</v>
      </c>
      <c r="D134" s="26">
        <v>29.0</v>
      </c>
      <c r="E134" s="26">
        <v>0.0</v>
      </c>
      <c r="F134" s="26">
        <v>30.125</v>
      </c>
    </row>
    <row r="135">
      <c r="A135" s="26" t="s">
        <v>550</v>
      </c>
      <c r="B135" s="97" t="s">
        <v>551</v>
      </c>
      <c r="C135" s="26">
        <v>19.0</v>
      </c>
      <c r="D135" s="26">
        <v>28.0</v>
      </c>
      <c r="E135" s="26">
        <v>0.0</v>
      </c>
      <c r="F135" s="26">
        <v>36.5</v>
      </c>
    </row>
    <row r="136">
      <c r="A136" s="26" t="s">
        <v>553</v>
      </c>
      <c r="B136" s="97" t="s">
        <v>554</v>
      </c>
      <c r="C136" s="26">
        <v>24.0</v>
      </c>
      <c r="D136" s="26">
        <v>25.0</v>
      </c>
      <c r="E136" s="26">
        <v>0.0</v>
      </c>
      <c r="F136" s="26">
        <v>39.625</v>
      </c>
    </row>
    <row r="137">
      <c r="A137" s="26" t="s">
        <v>1372</v>
      </c>
      <c r="B137" s="97" t="s">
        <v>1373</v>
      </c>
      <c r="C137" s="26">
        <v>27.0</v>
      </c>
      <c r="D137" s="26">
        <v>14.0</v>
      </c>
      <c r="E137" s="26">
        <v>0.0</v>
      </c>
      <c r="F137" s="26">
        <v>35.75</v>
      </c>
    </row>
    <row r="138">
      <c r="A138" s="26" t="s">
        <v>559</v>
      </c>
      <c r="B138" s="97" t="s">
        <v>560</v>
      </c>
      <c r="C138" s="26">
        <v>16.0</v>
      </c>
      <c r="D138" s="26">
        <v>7.0</v>
      </c>
      <c r="E138" s="26">
        <v>0.0</v>
      </c>
      <c r="F138" s="26">
        <v>20.375</v>
      </c>
    </row>
    <row r="139">
      <c r="A139" s="26" t="s">
        <v>562</v>
      </c>
      <c r="B139" s="97" t="s">
        <v>563</v>
      </c>
      <c r="C139" s="26">
        <v>22.0</v>
      </c>
      <c r="D139" s="26">
        <v>16.0</v>
      </c>
      <c r="E139" s="26">
        <v>0.0</v>
      </c>
      <c r="F139" s="26">
        <v>32.0</v>
      </c>
    </row>
    <row r="140">
      <c r="A140" s="26" t="s">
        <v>228</v>
      </c>
      <c r="B140" s="97" t="s">
        <v>229</v>
      </c>
      <c r="C140" s="26">
        <v>30.0</v>
      </c>
      <c r="D140" s="26">
        <v>34.0</v>
      </c>
      <c r="E140" s="26">
        <v>3.0</v>
      </c>
      <c r="F140" s="26">
        <v>52.25</v>
      </c>
    </row>
    <row r="141">
      <c r="A141" s="26" t="s">
        <v>524</v>
      </c>
      <c r="B141" s="97" t="s">
        <v>565</v>
      </c>
      <c r="C141" s="26">
        <v>33.0</v>
      </c>
      <c r="D141" s="26">
        <v>26.0</v>
      </c>
      <c r="E141" s="26">
        <v>0.0</v>
      </c>
      <c r="F141" s="26">
        <v>49.25</v>
      </c>
    </row>
    <row r="142">
      <c r="A142" s="26" t="s">
        <v>567</v>
      </c>
      <c r="B142" s="97" t="s">
        <v>568</v>
      </c>
      <c r="C142" s="26">
        <v>30.0</v>
      </c>
      <c r="D142" s="26">
        <v>11.0</v>
      </c>
      <c r="E142" s="26">
        <v>0.0</v>
      </c>
      <c r="F142" s="26">
        <v>36.875</v>
      </c>
    </row>
    <row r="143">
      <c r="A143" s="26" t="s">
        <v>572</v>
      </c>
      <c r="B143" s="98" t="s">
        <v>573</v>
      </c>
      <c r="C143" s="26">
        <v>20.0</v>
      </c>
      <c r="D143" s="26">
        <v>26.0</v>
      </c>
      <c r="E143" s="26">
        <v>0.0</v>
      </c>
      <c r="F143" s="26">
        <v>36.25</v>
      </c>
    </row>
    <row r="144">
      <c r="A144" s="26" t="s">
        <v>575</v>
      </c>
      <c r="B144" s="98" t="s">
        <v>576</v>
      </c>
      <c r="C144" s="26">
        <v>13.0</v>
      </c>
      <c r="D144" s="26">
        <v>19.0</v>
      </c>
      <c r="E144" s="26">
        <v>0.0</v>
      </c>
      <c r="F144" s="26">
        <v>24.875</v>
      </c>
    </row>
    <row r="145">
      <c r="A145" s="26" t="s">
        <v>578</v>
      </c>
      <c r="B145" s="98" t="s">
        <v>579</v>
      </c>
      <c r="C145" s="26">
        <v>19.0</v>
      </c>
      <c r="D145" s="26">
        <v>11.0</v>
      </c>
      <c r="E145" s="26">
        <v>0.0</v>
      </c>
      <c r="F145" s="26">
        <v>25.875</v>
      </c>
    </row>
    <row r="146">
      <c r="A146" s="26" t="s">
        <v>581</v>
      </c>
      <c r="B146" s="98" t="s">
        <v>582</v>
      </c>
      <c r="C146" s="26">
        <v>15.0</v>
      </c>
      <c r="D146" s="26">
        <v>22.0</v>
      </c>
      <c r="E146" s="26">
        <v>0.0</v>
      </c>
      <c r="F146" s="26">
        <v>28.75</v>
      </c>
    </row>
    <row r="147">
      <c r="A147" s="26" t="s">
        <v>1430</v>
      </c>
      <c r="B147" s="98" t="s">
        <v>1431</v>
      </c>
      <c r="C147" s="26">
        <v>9.0</v>
      </c>
      <c r="D147" s="26">
        <v>1.0</v>
      </c>
      <c r="E147" s="26">
        <v>0.0</v>
      </c>
      <c r="F147" s="26">
        <v>9.625</v>
      </c>
    </row>
    <row r="148">
      <c r="A148" s="26" t="s">
        <v>586</v>
      </c>
      <c r="B148" s="98" t="s">
        <v>587</v>
      </c>
      <c r="C148" s="26">
        <v>24.0</v>
      </c>
      <c r="D148" s="26">
        <v>25.0</v>
      </c>
      <c r="E148" s="26">
        <v>0.0</v>
      </c>
      <c r="F148" s="26">
        <v>39.625</v>
      </c>
    </row>
    <row r="149">
      <c r="A149" s="26" t="s">
        <v>589</v>
      </c>
      <c r="B149" s="98" t="s">
        <v>590</v>
      </c>
      <c r="C149" s="26">
        <v>27.0</v>
      </c>
      <c r="D149" s="26">
        <v>10.0</v>
      </c>
      <c r="E149" s="26">
        <v>0.0</v>
      </c>
      <c r="F149" s="26">
        <v>33.25</v>
      </c>
    </row>
    <row r="150">
      <c r="A150" s="26" t="s">
        <v>592</v>
      </c>
      <c r="B150" s="98" t="s">
        <v>593</v>
      </c>
      <c r="C150" s="26">
        <v>12.0</v>
      </c>
      <c r="D150" s="26">
        <v>16.0</v>
      </c>
      <c r="E150" s="26">
        <v>0.0</v>
      </c>
      <c r="F150" s="26">
        <v>22.0</v>
      </c>
    </row>
    <row r="151">
      <c r="A151" s="26" t="s">
        <v>595</v>
      </c>
      <c r="B151" s="98" t="s">
        <v>596</v>
      </c>
      <c r="C151" s="26">
        <v>26.0</v>
      </c>
      <c r="D151" s="26">
        <v>25.0</v>
      </c>
      <c r="E151" s="26">
        <v>0.0</v>
      </c>
      <c r="F151" s="26">
        <v>41.625</v>
      </c>
    </row>
    <row r="152">
      <c r="A152" s="26" t="s">
        <v>598</v>
      </c>
      <c r="B152" s="98" t="s">
        <v>599</v>
      </c>
      <c r="C152" s="26">
        <v>25.0</v>
      </c>
      <c r="D152" s="26">
        <v>13.0</v>
      </c>
      <c r="E152" s="26">
        <v>0.0</v>
      </c>
      <c r="F152" s="26">
        <v>33.125</v>
      </c>
    </row>
    <row r="153">
      <c r="A153" s="26" t="s">
        <v>601</v>
      </c>
      <c r="B153" s="98" t="s">
        <v>602</v>
      </c>
      <c r="C153" s="26">
        <v>17.0</v>
      </c>
      <c r="D153" s="26">
        <v>27.0</v>
      </c>
      <c r="E153" s="26">
        <v>0.0</v>
      </c>
      <c r="F153" s="26">
        <v>33.875</v>
      </c>
    </row>
    <row r="154">
      <c r="A154" s="26" t="s">
        <v>610</v>
      </c>
      <c r="B154" s="98" t="s">
        <v>611</v>
      </c>
      <c r="C154" s="26">
        <v>19.0</v>
      </c>
      <c r="D154" s="26">
        <v>16.0</v>
      </c>
      <c r="E154" s="26">
        <v>0.0</v>
      </c>
      <c r="F154" s="26">
        <v>29.0</v>
      </c>
    </row>
    <row r="155">
      <c r="A155" s="26" t="s">
        <v>247</v>
      </c>
      <c r="B155" s="82" t="s">
        <v>248</v>
      </c>
      <c r="C155" s="26">
        <v>17.0</v>
      </c>
      <c r="D155" s="26">
        <v>21.0</v>
      </c>
      <c r="E155" s="26">
        <v>2.0</v>
      </c>
      <c r="F155" s="26">
        <v>30.79166667</v>
      </c>
    </row>
    <row r="156">
      <c r="A156" s="26" t="s">
        <v>1390</v>
      </c>
      <c r="B156" s="82" t="s">
        <v>1391</v>
      </c>
      <c r="C156" s="26">
        <v>14.0</v>
      </c>
      <c r="D156" s="26">
        <v>25.0</v>
      </c>
      <c r="E156" s="26">
        <v>0.0</v>
      </c>
      <c r="F156" s="26">
        <v>29.625</v>
      </c>
    </row>
    <row r="157">
      <c r="A157" s="26" t="s">
        <v>1301</v>
      </c>
      <c r="B157" s="82" t="s">
        <v>1302</v>
      </c>
      <c r="C157" s="26">
        <v>21.0</v>
      </c>
      <c r="D157" s="26">
        <v>24.0</v>
      </c>
      <c r="E157" s="26">
        <v>5.0</v>
      </c>
      <c r="F157" s="26">
        <v>37.66666667</v>
      </c>
    </row>
    <row r="158">
      <c r="A158" s="26" t="s">
        <v>615</v>
      </c>
      <c r="B158" s="82" t="s">
        <v>616</v>
      </c>
      <c r="C158" s="26">
        <v>19.0</v>
      </c>
      <c r="D158" s="26">
        <v>26.0</v>
      </c>
      <c r="E158" s="26">
        <v>0.0</v>
      </c>
      <c r="F158" s="26">
        <v>35.25</v>
      </c>
    </row>
    <row r="159">
      <c r="A159" s="26" t="s">
        <v>1315</v>
      </c>
      <c r="B159" s="82" t="s">
        <v>1316</v>
      </c>
      <c r="C159" s="26">
        <v>28.0</v>
      </c>
      <c r="D159" s="26">
        <v>34.0</v>
      </c>
      <c r="E159" s="26">
        <v>2.0</v>
      </c>
      <c r="F159" s="26">
        <v>49.91666667</v>
      </c>
    </row>
    <row r="160">
      <c r="A160" s="26" t="s">
        <v>162</v>
      </c>
      <c r="B160" s="82" t="s">
        <v>163</v>
      </c>
      <c r="C160" s="26">
        <v>36.0</v>
      </c>
      <c r="D160" s="26">
        <v>16.0</v>
      </c>
      <c r="E160" s="26">
        <v>6.0</v>
      </c>
      <c r="F160" s="26">
        <v>48.0</v>
      </c>
    </row>
    <row r="161">
      <c r="A161" s="26" t="s">
        <v>251</v>
      </c>
      <c r="B161" s="82" t="s">
        <v>252</v>
      </c>
      <c r="C161" s="26">
        <v>25.0</v>
      </c>
      <c r="D161" s="26">
        <v>29.0</v>
      </c>
      <c r="E161" s="26">
        <v>2.0</v>
      </c>
      <c r="F161" s="26">
        <v>43.79166667</v>
      </c>
    </row>
    <row r="162">
      <c r="A162" s="26" t="s">
        <v>1295</v>
      </c>
      <c r="B162" s="82" t="s">
        <v>1296</v>
      </c>
      <c r="C162" s="26">
        <v>33.0</v>
      </c>
      <c r="D162" s="26">
        <v>22.0</v>
      </c>
      <c r="E162" s="26">
        <v>6.0</v>
      </c>
      <c r="F162" s="26">
        <v>48.75</v>
      </c>
    </row>
    <row r="163">
      <c r="A163" s="26" t="s">
        <v>618</v>
      </c>
      <c r="B163" s="82" t="s">
        <v>619</v>
      </c>
      <c r="C163" s="26">
        <v>17.0</v>
      </c>
      <c r="D163" s="26">
        <v>26.0</v>
      </c>
      <c r="E163" s="26">
        <v>0.0</v>
      </c>
      <c r="F163" s="26">
        <v>33.25</v>
      </c>
    </row>
    <row r="164">
      <c r="A164" s="26" t="s">
        <v>166</v>
      </c>
      <c r="B164" s="82" t="s">
        <v>167</v>
      </c>
      <c r="C164" s="26">
        <v>37.0</v>
      </c>
      <c r="D164" s="26">
        <v>19.0</v>
      </c>
      <c r="E164" s="26">
        <v>6.0</v>
      </c>
      <c r="F164" s="26">
        <v>50.875</v>
      </c>
    </row>
    <row r="165">
      <c r="A165" s="26" t="s">
        <v>1297</v>
      </c>
      <c r="B165" s="82" t="s">
        <v>1298</v>
      </c>
      <c r="C165" s="26">
        <v>22.0</v>
      </c>
      <c r="D165" s="26">
        <v>28.0</v>
      </c>
      <c r="E165" s="26">
        <v>6.0</v>
      </c>
      <c r="F165" s="26">
        <v>41.5</v>
      </c>
    </row>
    <row r="166">
      <c r="A166" s="26" t="s">
        <v>1317</v>
      </c>
      <c r="B166" s="82" t="s">
        <v>1318</v>
      </c>
      <c r="C166" s="26">
        <v>31.0</v>
      </c>
      <c r="D166" s="26">
        <v>34.0</v>
      </c>
      <c r="E166" s="26">
        <v>2.0</v>
      </c>
      <c r="F166" s="26">
        <v>52.91666667</v>
      </c>
    </row>
    <row r="167">
      <c r="A167" s="26" t="s">
        <v>181</v>
      </c>
      <c r="B167" s="82" t="s">
        <v>182</v>
      </c>
      <c r="C167" s="26">
        <v>16.0</v>
      </c>
      <c r="D167" s="26">
        <v>29.0</v>
      </c>
      <c r="E167" s="26">
        <v>5.0</v>
      </c>
      <c r="F167" s="26">
        <v>35.79166667</v>
      </c>
    </row>
    <row r="168">
      <c r="A168" s="26" t="s">
        <v>1394</v>
      </c>
      <c r="B168" s="82" t="s">
        <v>1395</v>
      </c>
      <c r="C168" s="26">
        <v>14.0</v>
      </c>
      <c r="D168" s="26">
        <v>22.0</v>
      </c>
      <c r="E168" s="26">
        <v>0.0</v>
      </c>
      <c r="F168" s="26">
        <v>27.75</v>
      </c>
    </row>
    <row r="169">
      <c r="A169" s="26" t="s">
        <v>627</v>
      </c>
      <c r="B169" s="82" t="s">
        <v>628</v>
      </c>
      <c r="C169" s="26">
        <v>18.0</v>
      </c>
      <c r="D169" s="26">
        <v>29.0</v>
      </c>
      <c r="E169" s="26">
        <v>0.0</v>
      </c>
      <c r="F169" s="26">
        <v>36.125</v>
      </c>
    </row>
    <row r="170">
      <c r="A170" s="26" t="s">
        <v>630</v>
      </c>
      <c r="B170" s="82" t="s">
        <v>631</v>
      </c>
      <c r="C170" s="26">
        <v>18.0</v>
      </c>
      <c r="D170" s="26">
        <v>3.0</v>
      </c>
      <c r="E170" s="26">
        <v>0.0</v>
      </c>
      <c r="F170" s="26">
        <v>19.875</v>
      </c>
    </row>
    <row r="173">
      <c r="C173" s="29">
        <f t="shared" ref="C173:E173" si="7">COUNTIF(C2:C170,0)</f>
        <v>0</v>
      </c>
      <c r="D173" s="29">
        <f t="shared" si="7"/>
        <v>3</v>
      </c>
      <c r="E173" s="29">
        <f t="shared" si="7"/>
        <v>105</v>
      </c>
    </row>
  </sheetData>
  <autoFilter ref="$A$1:$F$17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c r="C1" s="1" t="s">
        <v>57</v>
      </c>
    </row>
    <row r="2">
      <c r="A2" s="26" t="s">
        <v>62</v>
      </c>
      <c r="B2" s="26" t="s">
        <v>63</v>
      </c>
      <c r="C2" s="26">
        <v>6.0</v>
      </c>
      <c r="E2" s="70"/>
      <c r="F2" s="26" t="s">
        <v>1286</v>
      </c>
    </row>
    <row r="3">
      <c r="A3" s="26" t="s">
        <v>65</v>
      </c>
      <c r="B3" s="26" t="s">
        <v>66</v>
      </c>
      <c r="C3" s="26">
        <v>6.0</v>
      </c>
    </row>
    <row r="4">
      <c r="A4" s="26" t="s">
        <v>70</v>
      </c>
      <c r="B4" s="26" t="s">
        <v>71</v>
      </c>
      <c r="C4" s="26">
        <v>6.0</v>
      </c>
    </row>
    <row r="5">
      <c r="A5" s="26" t="s">
        <v>73</v>
      </c>
      <c r="B5" s="26" t="s">
        <v>74</v>
      </c>
      <c r="C5" s="26">
        <v>6.0</v>
      </c>
    </row>
    <row r="6">
      <c r="A6" s="26" t="s">
        <v>76</v>
      </c>
      <c r="B6" s="26" t="s">
        <v>77</v>
      </c>
      <c r="C6" s="26">
        <v>6.0</v>
      </c>
    </row>
    <row r="7">
      <c r="A7" s="26" t="s">
        <v>87</v>
      </c>
      <c r="B7" s="26" t="s">
        <v>88</v>
      </c>
      <c r="C7" s="26">
        <v>6.0</v>
      </c>
    </row>
    <row r="8">
      <c r="A8" s="26" t="s">
        <v>1287</v>
      </c>
      <c r="B8" s="26" t="s">
        <v>1288</v>
      </c>
      <c r="C8" s="26">
        <v>6.0</v>
      </c>
    </row>
    <row r="9">
      <c r="A9" s="26" t="s">
        <v>90</v>
      </c>
      <c r="B9" s="26" t="s">
        <v>91</v>
      </c>
      <c r="C9" s="26">
        <v>6.0</v>
      </c>
    </row>
    <row r="10">
      <c r="A10" s="26" t="s">
        <v>93</v>
      </c>
      <c r="B10" s="26" t="s">
        <v>94</v>
      </c>
      <c r="C10" s="26">
        <v>6.0</v>
      </c>
    </row>
    <row r="11">
      <c r="A11" s="26" t="s">
        <v>96</v>
      </c>
      <c r="B11" s="26" t="s">
        <v>97</v>
      </c>
      <c r="C11" s="26">
        <v>6.0</v>
      </c>
    </row>
    <row r="12">
      <c r="A12" s="26" t="s">
        <v>103</v>
      </c>
      <c r="B12" s="26" t="s">
        <v>104</v>
      </c>
      <c r="C12" s="26">
        <v>6.0</v>
      </c>
    </row>
    <row r="13">
      <c r="A13" s="26" t="s">
        <v>106</v>
      </c>
      <c r="B13" s="26" t="s">
        <v>107</v>
      </c>
      <c r="C13" s="26">
        <v>6.0</v>
      </c>
    </row>
    <row r="14">
      <c r="A14" s="26" t="s">
        <v>113</v>
      </c>
      <c r="B14" s="26" t="s">
        <v>114</v>
      </c>
      <c r="C14" s="26">
        <v>6.0</v>
      </c>
    </row>
    <row r="15">
      <c r="A15" s="26" t="s">
        <v>116</v>
      </c>
      <c r="B15" s="26" t="s">
        <v>117</v>
      </c>
      <c r="C15" s="26">
        <v>6.0</v>
      </c>
    </row>
    <row r="16">
      <c r="A16" s="26" t="s">
        <v>119</v>
      </c>
      <c r="B16" s="26" t="s">
        <v>120</v>
      </c>
      <c r="C16" s="26">
        <v>6.0</v>
      </c>
    </row>
    <row r="17">
      <c r="A17" s="26" t="s">
        <v>122</v>
      </c>
      <c r="B17" s="26" t="s">
        <v>123</v>
      </c>
      <c r="C17" s="26">
        <v>6.0</v>
      </c>
    </row>
    <row r="18">
      <c r="A18" s="26" t="s">
        <v>125</v>
      </c>
      <c r="B18" s="26" t="s">
        <v>126</v>
      </c>
      <c r="C18" s="26">
        <v>6.0</v>
      </c>
    </row>
    <row r="19">
      <c r="A19" s="26" t="s">
        <v>128</v>
      </c>
      <c r="B19" s="26" t="s">
        <v>129</v>
      </c>
      <c r="C19" s="26">
        <v>6.0</v>
      </c>
    </row>
    <row r="20">
      <c r="A20" s="26" t="s">
        <v>1289</v>
      </c>
      <c r="B20" s="26" t="s">
        <v>1290</v>
      </c>
      <c r="C20" s="26">
        <v>6.0</v>
      </c>
    </row>
    <row r="21">
      <c r="A21" s="26" t="s">
        <v>131</v>
      </c>
      <c r="B21" s="26" t="s">
        <v>132</v>
      </c>
      <c r="C21" s="26">
        <v>6.0</v>
      </c>
    </row>
    <row r="22">
      <c r="A22" s="26" t="s">
        <v>135</v>
      </c>
      <c r="B22" s="26" t="s">
        <v>136</v>
      </c>
      <c r="C22" s="26">
        <v>6.0</v>
      </c>
    </row>
    <row r="23">
      <c r="A23" s="26" t="s">
        <v>138</v>
      </c>
      <c r="B23" s="26" t="s">
        <v>139</v>
      </c>
      <c r="C23" s="26">
        <v>6.0</v>
      </c>
    </row>
    <row r="24">
      <c r="A24" s="26" t="s">
        <v>141</v>
      </c>
      <c r="B24" s="26" t="s">
        <v>142</v>
      </c>
      <c r="C24" s="26">
        <v>6.0</v>
      </c>
    </row>
    <row r="25">
      <c r="A25" s="26" t="s">
        <v>144</v>
      </c>
      <c r="B25" s="26" t="s">
        <v>145</v>
      </c>
      <c r="C25" s="26">
        <v>6.0</v>
      </c>
    </row>
    <row r="26">
      <c r="A26" s="26" t="s">
        <v>147</v>
      </c>
      <c r="B26" s="26" t="s">
        <v>148</v>
      </c>
      <c r="C26" s="26">
        <v>6.0</v>
      </c>
    </row>
    <row r="27">
      <c r="A27" s="26" t="s">
        <v>1291</v>
      </c>
      <c r="B27" s="26" t="s">
        <v>1292</v>
      </c>
      <c r="C27" s="26">
        <v>6.0</v>
      </c>
    </row>
    <row r="28">
      <c r="A28" s="26" t="s">
        <v>150</v>
      </c>
      <c r="B28" s="26" t="s">
        <v>151</v>
      </c>
      <c r="C28" s="26">
        <v>6.0</v>
      </c>
    </row>
    <row r="29">
      <c r="A29" s="26" t="s">
        <v>153</v>
      </c>
      <c r="B29" s="26" t="s">
        <v>154</v>
      </c>
      <c r="C29" s="26">
        <v>6.0</v>
      </c>
    </row>
    <row r="30">
      <c r="A30" s="26" t="s">
        <v>156</v>
      </c>
      <c r="B30" s="26" t="s">
        <v>157</v>
      </c>
      <c r="C30" s="26">
        <v>6.0</v>
      </c>
    </row>
    <row r="31">
      <c r="A31" s="26" t="s">
        <v>159</v>
      </c>
      <c r="B31" s="26" t="s">
        <v>160</v>
      </c>
      <c r="C31" s="26">
        <v>6.0</v>
      </c>
    </row>
    <row r="32">
      <c r="A32" s="26" t="s">
        <v>1293</v>
      </c>
      <c r="B32" s="26" t="s">
        <v>1294</v>
      </c>
      <c r="C32" s="26">
        <v>6.0</v>
      </c>
    </row>
    <row r="33">
      <c r="A33" s="26" t="s">
        <v>162</v>
      </c>
      <c r="B33" s="26" t="s">
        <v>163</v>
      </c>
      <c r="C33" s="44">
        <v>6.0</v>
      </c>
    </row>
    <row r="34">
      <c r="A34" s="26" t="s">
        <v>1295</v>
      </c>
      <c r="B34" s="26" t="s">
        <v>1296</v>
      </c>
      <c r="C34" s="44">
        <v>6.0</v>
      </c>
    </row>
    <row r="35">
      <c r="A35" s="26" t="s">
        <v>166</v>
      </c>
      <c r="B35" s="26" t="s">
        <v>167</v>
      </c>
      <c r="C35" s="44">
        <v>6.0</v>
      </c>
    </row>
    <row r="36">
      <c r="A36" s="26" t="s">
        <v>1297</v>
      </c>
      <c r="B36" s="26" t="s">
        <v>1298</v>
      </c>
      <c r="C36" s="44">
        <v>6.0</v>
      </c>
    </row>
    <row r="37">
      <c r="A37" s="26" t="s">
        <v>169</v>
      </c>
      <c r="B37" s="26" t="s">
        <v>170</v>
      </c>
      <c r="C37" s="44">
        <v>6.0</v>
      </c>
    </row>
    <row r="38">
      <c r="A38" s="26" t="s">
        <v>172</v>
      </c>
      <c r="B38" s="26" t="s">
        <v>173</v>
      </c>
      <c r="C38" s="26">
        <v>5.0</v>
      </c>
    </row>
    <row r="39">
      <c r="A39" s="26" t="s">
        <v>175</v>
      </c>
      <c r="B39" s="26" t="s">
        <v>176</v>
      </c>
      <c r="C39" s="26">
        <v>5.0</v>
      </c>
    </row>
    <row r="40">
      <c r="A40" s="26" t="s">
        <v>1299</v>
      </c>
      <c r="B40" s="26" t="s">
        <v>1300</v>
      </c>
      <c r="C40" s="26">
        <v>5.0</v>
      </c>
    </row>
    <row r="41">
      <c r="A41" s="26" t="s">
        <v>178</v>
      </c>
      <c r="B41" s="26" t="s">
        <v>179</v>
      </c>
      <c r="C41" s="26">
        <v>5.0</v>
      </c>
    </row>
    <row r="42">
      <c r="A42" s="26" t="s">
        <v>1301</v>
      </c>
      <c r="B42" s="26" t="s">
        <v>1302</v>
      </c>
      <c r="C42" s="44">
        <v>5.0</v>
      </c>
    </row>
    <row r="43">
      <c r="A43" s="26" t="s">
        <v>181</v>
      </c>
      <c r="B43" s="26" t="s">
        <v>182</v>
      </c>
      <c r="C43" s="44">
        <v>5.0</v>
      </c>
    </row>
    <row r="44">
      <c r="A44" s="26" t="s">
        <v>184</v>
      </c>
      <c r="B44" s="26" t="s">
        <v>185</v>
      </c>
      <c r="C44" s="44">
        <v>5.0</v>
      </c>
    </row>
    <row r="45">
      <c r="A45" s="26" t="s">
        <v>187</v>
      </c>
      <c r="B45" s="26" t="s">
        <v>188</v>
      </c>
      <c r="C45" s="44">
        <v>5.0</v>
      </c>
    </row>
    <row r="46">
      <c r="A46" s="26" t="s">
        <v>190</v>
      </c>
      <c r="B46" s="26" t="s">
        <v>191</v>
      </c>
      <c r="C46" s="26">
        <v>3.0</v>
      </c>
    </row>
    <row r="47">
      <c r="A47" s="26" t="s">
        <v>1303</v>
      </c>
      <c r="B47" s="26" t="s">
        <v>1304</v>
      </c>
      <c r="C47" s="26">
        <v>3.0</v>
      </c>
    </row>
    <row r="48">
      <c r="A48" s="26" t="s">
        <v>193</v>
      </c>
      <c r="B48" s="71" t="s">
        <v>194</v>
      </c>
      <c r="C48" s="26">
        <v>3.0</v>
      </c>
    </row>
    <row r="49">
      <c r="A49" s="26" t="s">
        <v>1305</v>
      </c>
      <c r="B49" s="26" t="s">
        <v>1306</v>
      </c>
      <c r="C49" s="26">
        <v>3.0</v>
      </c>
    </row>
    <row r="50">
      <c r="A50" s="72" t="s">
        <v>196</v>
      </c>
      <c r="B50" s="73" t="s">
        <v>197</v>
      </c>
      <c r="C50" s="72">
        <v>3.0</v>
      </c>
    </row>
    <row r="51">
      <c r="A51" s="26" t="s">
        <v>1307</v>
      </c>
      <c r="B51" s="26" t="s">
        <v>1308</v>
      </c>
      <c r="C51" s="26">
        <v>3.0</v>
      </c>
    </row>
    <row r="52">
      <c r="A52" s="26" t="s">
        <v>1309</v>
      </c>
      <c r="B52" s="26" t="s">
        <v>1310</v>
      </c>
      <c r="C52" s="26">
        <v>3.0</v>
      </c>
    </row>
    <row r="53">
      <c r="A53" s="26" t="s">
        <v>199</v>
      </c>
      <c r="B53" s="26" t="s">
        <v>200</v>
      </c>
      <c r="C53" s="26">
        <v>3.0</v>
      </c>
    </row>
    <row r="54">
      <c r="A54" s="26" t="s">
        <v>1311</v>
      </c>
      <c r="B54" s="26" t="s">
        <v>1312</v>
      </c>
      <c r="C54" s="26">
        <v>3.0</v>
      </c>
    </row>
    <row r="55">
      <c r="A55" s="26" t="s">
        <v>202</v>
      </c>
      <c r="B55" s="26" t="s">
        <v>203</v>
      </c>
      <c r="C55" s="26">
        <v>3.0</v>
      </c>
    </row>
    <row r="56">
      <c r="A56" s="26" t="s">
        <v>205</v>
      </c>
      <c r="B56" s="26" t="s">
        <v>206</v>
      </c>
      <c r="C56" s="26">
        <v>3.0</v>
      </c>
    </row>
    <row r="57">
      <c r="A57" s="26" t="s">
        <v>1313</v>
      </c>
      <c r="B57" s="26" t="s">
        <v>1314</v>
      </c>
      <c r="C57" s="26">
        <v>3.0</v>
      </c>
    </row>
    <row r="58">
      <c r="A58" s="26" t="s">
        <v>208</v>
      </c>
      <c r="B58" s="26" t="s">
        <v>209</v>
      </c>
      <c r="C58" s="26">
        <v>3.0</v>
      </c>
    </row>
    <row r="59">
      <c r="A59" s="26" t="s">
        <v>219</v>
      </c>
      <c r="B59" s="26" t="s">
        <v>220</v>
      </c>
      <c r="C59" s="26">
        <v>3.0</v>
      </c>
    </row>
    <row r="60">
      <c r="A60" s="26" t="s">
        <v>223</v>
      </c>
      <c r="B60" s="26" t="s">
        <v>224</v>
      </c>
      <c r="C60" s="26">
        <v>3.0</v>
      </c>
    </row>
    <row r="61">
      <c r="A61" s="26" t="s">
        <v>228</v>
      </c>
      <c r="B61" s="26" t="s">
        <v>229</v>
      </c>
      <c r="C61" s="44">
        <v>3.0</v>
      </c>
    </row>
    <row r="62">
      <c r="A62" s="26" t="s">
        <v>233</v>
      </c>
      <c r="B62" s="26" t="s">
        <v>234</v>
      </c>
      <c r="C62" s="26">
        <v>2.0</v>
      </c>
    </row>
    <row r="63">
      <c r="A63" s="26" t="s">
        <v>238</v>
      </c>
      <c r="B63" s="26" t="s">
        <v>239</v>
      </c>
      <c r="C63" s="26">
        <v>2.0</v>
      </c>
    </row>
    <row r="64">
      <c r="A64" s="26" t="s">
        <v>241</v>
      </c>
      <c r="B64" s="26" t="s">
        <v>242</v>
      </c>
      <c r="C64" s="26">
        <v>2.0</v>
      </c>
    </row>
    <row r="65">
      <c r="A65" s="26" t="s">
        <v>244</v>
      </c>
      <c r="B65" s="26" t="s">
        <v>245</v>
      </c>
      <c r="C65" s="26">
        <v>2.0</v>
      </c>
    </row>
    <row r="66">
      <c r="A66" s="26" t="s">
        <v>247</v>
      </c>
      <c r="B66" s="26" t="s">
        <v>248</v>
      </c>
      <c r="C66" s="44">
        <v>2.0</v>
      </c>
    </row>
    <row r="67">
      <c r="A67" s="26" t="s">
        <v>1315</v>
      </c>
      <c r="B67" s="26" t="s">
        <v>1316</v>
      </c>
      <c r="C67" s="44">
        <v>2.0</v>
      </c>
    </row>
    <row r="68">
      <c r="A68" s="26" t="s">
        <v>251</v>
      </c>
      <c r="B68" s="26" t="s">
        <v>252</v>
      </c>
      <c r="C68" s="44">
        <v>2.0</v>
      </c>
    </row>
    <row r="69">
      <c r="A69" s="72" t="s">
        <v>254</v>
      </c>
      <c r="B69" s="73" t="s">
        <v>255</v>
      </c>
      <c r="C69" s="72">
        <v>2.0</v>
      </c>
    </row>
    <row r="70">
      <c r="A70" s="26" t="s">
        <v>1317</v>
      </c>
      <c r="B70" s="26" t="s">
        <v>1318</v>
      </c>
      <c r="C70" s="44">
        <v>2.0</v>
      </c>
    </row>
    <row r="103">
      <c r="C103" s="44"/>
    </row>
    <row r="104">
      <c r="C104" s="44"/>
    </row>
    <row r="105">
      <c r="C105" s="44"/>
    </row>
    <row r="106">
      <c r="C106" s="44"/>
    </row>
    <row r="107">
      <c r="C107" s="44"/>
    </row>
    <row r="112">
      <c r="C112" s="44"/>
    </row>
    <row r="113">
      <c r="C113" s="44"/>
    </row>
    <row r="114">
      <c r="C114" s="44"/>
    </row>
    <row r="115">
      <c r="C115" s="44"/>
    </row>
    <row r="131">
      <c r="C131" s="44"/>
    </row>
    <row r="136">
      <c r="C136" s="44"/>
    </row>
    <row r="137">
      <c r="C137" s="44"/>
    </row>
    <row r="138">
      <c r="C138" s="44"/>
    </row>
    <row r="140">
      <c r="C140" s="44"/>
    </row>
    <row r="173">
      <c r="C173" s="44"/>
    </row>
    <row r="174">
      <c r="C174" s="44"/>
    </row>
    <row r="175">
      <c r="C175" s="44"/>
    </row>
    <row r="176">
      <c r="C176" s="44"/>
    </row>
    <row r="177">
      <c r="C177" s="44"/>
    </row>
    <row r="182">
      <c r="C182" s="44"/>
    </row>
    <row r="183">
      <c r="C183" s="44"/>
    </row>
    <row r="184">
      <c r="C184" s="44"/>
    </row>
    <row r="185">
      <c r="C185" s="44"/>
    </row>
    <row r="201">
      <c r="C201" s="44"/>
    </row>
    <row r="206">
      <c r="C206" s="44"/>
    </row>
    <row r="207">
      <c r="C207" s="44"/>
    </row>
    <row r="208">
      <c r="C208" s="44"/>
    </row>
    <row r="210">
      <c r="C210" s="44"/>
    </row>
    <row r="243">
      <c r="C243" s="44"/>
    </row>
    <row r="244">
      <c r="C244" s="44"/>
    </row>
    <row r="245">
      <c r="C245" s="44"/>
    </row>
    <row r="246">
      <c r="C246" s="44"/>
    </row>
    <row r="247">
      <c r="C247" s="44"/>
    </row>
    <row r="252">
      <c r="C252" s="44"/>
    </row>
    <row r="253">
      <c r="C253" s="44"/>
    </row>
    <row r="254">
      <c r="C254" s="44"/>
    </row>
    <row r="255">
      <c r="C255" s="44"/>
    </row>
    <row r="271">
      <c r="C271" s="44"/>
    </row>
    <row r="276">
      <c r="C276" s="44"/>
    </row>
    <row r="277">
      <c r="C277" s="44"/>
    </row>
    <row r="278">
      <c r="C278" s="44"/>
    </row>
    <row r="280">
      <c r="C280" s="44"/>
    </row>
    <row r="313">
      <c r="C313" s="44"/>
    </row>
    <row r="314">
      <c r="C314" s="44"/>
    </row>
    <row r="315">
      <c r="C315" s="44"/>
    </row>
    <row r="316">
      <c r="C316" s="44"/>
    </row>
    <row r="317">
      <c r="C317" s="44"/>
    </row>
    <row r="322">
      <c r="C322" s="44"/>
    </row>
    <row r="323">
      <c r="C323" s="44"/>
    </row>
    <row r="324">
      <c r="C324" s="44"/>
    </row>
    <row r="325">
      <c r="C325" s="44"/>
    </row>
    <row r="341">
      <c r="C341" s="44"/>
    </row>
    <row r="346">
      <c r="C346" s="44"/>
    </row>
    <row r="347">
      <c r="C347" s="44"/>
    </row>
    <row r="348">
      <c r="C348" s="44"/>
    </row>
    <row r="350">
      <c r="C350" s="44"/>
    </row>
    <row r="383">
      <c r="C383" s="44"/>
    </row>
    <row r="384">
      <c r="C384" s="44"/>
    </row>
    <row r="385">
      <c r="C385" s="44"/>
    </row>
    <row r="386">
      <c r="C386" s="44"/>
    </row>
    <row r="387">
      <c r="C387" s="44"/>
    </row>
    <row r="392">
      <c r="C392" s="44"/>
    </row>
    <row r="393">
      <c r="C393" s="44"/>
    </row>
    <row r="394">
      <c r="C394" s="44"/>
    </row>
    <row r="395">
      <c r="C395" s="44"/>
    </row>
    <row r="411">
      <c r="C411" s="44"/>
    </row>
    <row r="416">
      <c r="C416" s="44"/>
    </row>
    <row r="417">
      <c r="C417" s="44"/>
    </row>
    <row r="418">
      <c r="C418" s="44"/>
    </row>
    <row r="420">
      <c r="C420" s="44"/>
    </row>
    <row r="453">
      <c r="C453" s="44"/>
    </row>
    <row r="454">
      <c r="C454" s="44"/>
    </row>
    <row r="455">
      <c r="C455" s="44"/>
    </row>
    <row r="456">
      <c r="C456" s="44"/>
    </row>
    <row r="457">
      <c r="C457" s="44"/>
    </row>
    <row r="462">
      <c r="C462" s="44"/>
    </row>
    <row r="463">
      <c r="C463" s="44"/>
    </row>
    <row r="464">
      <c r="C464" s="44"/>
    </row>
    <row r="465">
      <c r="C465" s="44"/>
    </row>
    <row r="481">
      <c r="C481" s="44"/>
    </row>
    <row r="486">
      <c r="C486" s="44"/>
    </row>
    <row r="487">
      <c r="C487" s="44"/>
    </row>
    <row r="488">
      <c r="C488" s="44"/>
    </row>
    <row r="490">
      <c r="C490" s="44"/>
    </row>
    <row r="523">
      <c r="C523" s="44"/>
    </row>
    <row r="524">
      <c r="C524" s="44"/>
    </row>
    <row r="525">
      <c r="C525" s="44"/>
    </row>
    <row r="526">
      <c r="C526" s="44"/>
    </row>
    <row r="527">
      <c r="C527" s="44"/>
    </row>
    <row r="532">
      <c r="C532" s="44"/>
    </row>
    <row r="533">
      <c r="C533" s="44"/>
    </row>
    <row r="534">
      <c r="C534" s="44"/>
    </row>
    <row r="535">
      <c r="C535" s="44"/>
    </row>
    <row r="551">
      <c r="C551" s="44"/>
    </row>
    <row r="556">
      <c r="C556" s="44"/>
    </row>
    <row r="557">
      <c r="C557" s="44"/>
    </row>
    <row r="558">
      <c r="C558" s="44"/>
    </row>
    <row r="560">
      <c r="C560" s="44"/>
    </row>
    <row r="593">
      <c r="C593" s="44"/>
    </row>
    <row r="594">
      <c r="C594" s="44"/>
    </row>
    <row r="595">
      <c r="C595" s="44"/>
    </row>
    <row r="596">
      <c r="C596" s="44"/>
    </row>
    <row r="597">
      <c r="C597" s="44"/>
    </row>
    <row r="602">
      <c r="C602" s="44"/>
    </row>
    <row r="603">
      <c r="C603" s="44"/>
    </row>
    <row r="604">
      <c r="C604" s="44"/>
    </row>
    <row r="605">
      <c r="C605" s="44"/>
    </row>
    <row r="621">
      <c r="C621" s="44"/>
    </row>
    <row r="626">
      <c r="C626" s="44"/>
    </row>
    <row r="627">
      <c r="C627" s="44"/>
    </row>
    <row r="628">
      <c r="C628" s="44"/>
    </row>
    <row r="630">
      <c r="C630" s="44"/>
    </row>
    <row r="663">
      <c r="C663" s="44"/>
    </row>
    <row r="664">
      <c r="C664" s="44"/>
    </row>
    <row r="665">
      <c r="C665" s="44"/>
    </row>
    <row r="666">
      <c r="C666" s="44"/>
    </row>
    <row r="667">
      <c r="C667" s="44"/>
    </row>
    <row r="672">
      <c r="C672" s="44"/>
    </row>
    <row r="673">
      <c r="C673" s="44"/>
    </row>
    <row r="674">
      <c r="C674" s="44"/>
    </row>
    <row r="675">
      <c r="C675" s="44"/>
    </row>
    <row r="691">
      <c r="C691" s="44"/>
    </row>
    <row r="696">
      <c r="C696" s="44"/>
    </row>
    <row r="697">
      <c r="C697" s="44"/>
    </row>
    <row r="698">
      <c r="C698" s="44"/>
    </row>
    <row r="700">
      <c r="C700" s="44"/>
    </row>
    <row r="733">
      <c r="C733" s="44"/>
    </row>
    <row r="734">
      <c r="C734" s="44"/>
    </row>
    <row r="735">
      <c r="C735" s="44"/>
    </row>
    <row r="736">
      <c r="C736" s="44"/>
    </row>
    <row r="737">
      <c r="C737" s="44"/>
    </row>
    <row r="742">
      <c r="C742" s="44"/>
    </row>
    <row r="743">
      <c r="C743" s="44"/>
    </row>
    <row r="744">
      <c r="C744" s="44"/>
    </row>
    <row r="745">
      <c r="C745" s="44"/>
    </row>
    <row r="761">
      <c r="C761" s="44"/>
    </row>
    <row r="766">
      <c r="C766" s="44"/>
    </row>
    <row r="767">
      <c r="C767" s="44"/>
    </row>
    <row r="768">
      <c r="C768" s="44"/>
    </row>
    <row r="770">
      <c r="C770" s="44"/>
    </row>
    <row r="803">
      <c r="C803" s="44"/>
    </row>
    <row r="804">
      <c r="C804" s="44"/>
    </row>
    <row r="805">
      <c r="C805" s="44"/>
    </row>
    <row r="806">
      <c r="C806" s="44"/>
    </row>
    <row r="807">
      <c r="C807" s="44"/>
    </row>
    <row r="812">
      <c r="C812" s="44"/>
    </row>
    <row r="813">
      <c r="C813" s="44"/>
    </row>
    <row r="814">
      <c r="C814" s="44"/>
    </row>
    <row r="815">
      <c r="C815" s="44"/>
    </row>
    <row r="831">
      <c r="C831" s="44"/>
    </row>
    <row r="836">
      <c r="C836" s="44"/>
    </row>
    <row r="837">
      <c r="C837" s="44"/>
    </row>
    <row r="838">
      <c r="C838" s="44"/>
    </row>
    <row r="840">
      <c r="C840" s="44"/>
    </row>
    <row r="873">
      <c r="C873" s="44"/>
    </row>
    <row r="874">
      <c r="C874" s="44"/>
    </row>
    <row r="875">
      <c r="C875" s="44"/>
    </row>
    <row r="876">
      <c r="C876" s="44"/>
    </row>
    <row r="877">
      <c r="C877" s="44"/>
    </row>
    <row r="882">
      <c r="C882" s="44"/>
    </row>
    <row r="883">
      <c r="C883" s="44"/>
    </row>
    <row r="884">
      <c r="C884" s="44"/>
    </row>
    <row r="885">
      <c r="C885" s="44"/>
    </row>
    <row r="901">
      <c r="C901" s="44"/>
    </row>
    <row r="906">
      <c r="C906" s="44"/>
    </row>
    <row r="907">
      <c r="C907" s="44"/>
    </row>
    <row r="908">
      <c r="C908" s="44"/>
    </row>
    <row r="910">
      <c r="C910" s="44"/>
    </row>
    <row r="943">
      <c r="C943" s="44"/>
    </row>
    <row r="944">
      <c r="C944" s="44"/>
    </row>
    <row r="945">
      <c r="C945" s="44"/>
    </row>
    <row r="946">
      <c r="C946" s="44"/>
    </row>
    <row r="947">
      <c r="C947" s="44"/>
    </row>
    <row r="952">
      <c r="C952" s="44"/>
    </row>
    <row r="953">
      <c r="C953" s="44"/>
    </row>
    <row r="954">
      <c r="C954" s="44"/>
    </row>
    <row r="955">
      <c r="C955" s="44"/>
    </row>
    <row r="971">
      <c r="C971" s="44"/>
    </row>
    <row r="976">
      <c r="C976" s="44"/>
    </row>
    <row r="977">
      <c r="C977" s="44"/>
    </row>
    <row r="978">
      <c r="C978" s="44"/>
    </row>
    <row r="980">
      <c r="C980" s="44"/>
    </row>
  </sheetData>
  <conditionalFormatting sqref="B70">
    <cfRule type="expression" dxfId="0" priority="1">
      <formula>COUNTIF($B$2:$B$510,B70)&gt;1</formula>
    </cfRule>
  </conditionalFormatting>
  <conditionalFormatting sqref="B63:B69">
    <cfRule type="expression" dxfId="0" priority="2">
      <formula>COUNTIF($B$2:$B$510,B63)&gt;1</formula>
    </cfRule>
  </conditionalFormatting>
  <conditionalFormatting sqref="B62">
    <cfRule type="expression" dxfId="0" priority="3">
      <formula>COUNTIF($B$2:$B$510,B62)&gt;1</formula>
    </cfRule>
  </conditionalFormatting>
  <conditionalFormatting sqref="B61">
    <cfRule type="expression" dxfId="0" priority="4">
      <formula>COUNTIF($B$2:$B$510,B61)&gt;1</formula>
    </cfRule>
  </conditionalFormatting>
  <conditionalFormatting sqref="B59:B60">
    <cfRule type="expression" dxfId="0" priority="5">
      <formula>COUNTIF($B$2:$B$510,B59)&gt;1</formula>
    </cfRule>
  </conditionalFormatting>
  <conditionalFormatting sqref="B14:B58">
    <cfRule type="expression" dxfId="0" priority="6">
      <formula>COUNTIF($B$2:$B$510,B14)&gt;1</formula>
    </cfRule>
  </conditionalFormatting>
  <conditionalFormatting sqref="B12:B13">
    <cfRule type="expression" dxfId="0" priority="7">
      <formula>COUNTIF($B$2:$B$510,B12)&gt;1</formula>
    </cfRule>
  </conditionalFormatting>
  <conditionalFormatting sqref="B7:B11">
    <cfRule type="expression" dxfId="0" priority="8">
      <formula>COUNTIF($B$2:$B$510,B7)&gt;1</formula>
    </cfRule>
  </conditionalFormatting>
  <conditionalFormatting sqref="B4:B6">
    <cfRule type="expression" dxfId="0" priority="9">
      <formula>COUNTIF($B$2:$B$510,B4)&gt;1</formula>
    </cfRule>
  </conditionalFormatting>
  <conditionalFormatting sqref="B2:B3">
    <cfRule type="expression" dxfId="0" priority="10">
      <formula>COUNTIF($B$2:$B$510,B2)&gt;1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14.0"/>
    <col customWidth="1" min="4" max="4" width="20.13"/>
    <col customWidth="1" min="5" max="5" width="16.75"/>
    <col customWidth="1" min="6" max="6" width="19.13"/>
    <col customWidth="1" min="7" max="7" width="19.63"/>
    <col customWidth="1" min="8" max="8" width="20.13"/>
    <col customWidth="1" min="9" max="9" width="14.13"/>
  </cols>
  <sheetData>
    <row r="1">
      <c r="A1" s="1" t="s">
        <v>1321</v>
      </c>
      <c r="B1" s="1" t="s">
        <v>2</v>
      </c>
      <c r="C1" s="3" t="s">
        <v>1322</v>
      </c>
      <c r="D1" s="3" t="s">
        <v>1323</v>
      </c>
      <c r="E1" s="3" t="s">
        <v>1324</v>
      </c>
      <c r="F1" s="74" t="s">
        <v>1325</v>
      </c>
      <c r="G1" s="74" t="s">
        <v>1326</v>
      </c>
      <c r="H1" s="74" t="s">
        <v>1327</v>
      </c>
      <c r="I1" s="75" t="s">
        <v>1328</v>
      </c>
      <c r="J1" s="76" t="s">
        <v>1329</v>
      </c>
    </row>
    <row r="2">
      <c r="A2" s="26" t="s">
        <v>113</v>
      </c>
      <c r="B2" s="26" t="s">
        <v>114</v>
      </c>
      <c r="C2" s="26">
        <v>42.0</v>
      </c>
      <c r="D2" s="26">
        <v>36.0</v>
      </c>
      <c r="E2" s="26">
        <v>6.0</v>
      </c>
      <c r="F2" s="26">
        <f t="shared" ref="F2:F10" si="1">50*C2/50</f>
        <v>42</v>
      </c>
      <c r="G2" s="26">
        <f t="shared" ref="G2:G322" si="2">25*D2/40</f>
        <v>22.5</v>
      </c>
      <c r="H2" s="29">
        <f t="shared" ref="H2:H322" si="3">25*E2/75</f>
        <v>2</v>
      </c>
      <c r="I2" s="29">
        <f t="shared" ref="I2:I322" si="4">F2+G2+H2</f>
        <v>66.5</v>
      </c>
    </row>
    <row r="3">
      <c r="A3" s="26" t="s">
        <v>119</v>
      </c>
      <c r="B3" s="26" t="s">
        <v>120</v>
      </c>
      <c r="C3" s="26">
        <v>41.0</v>
      </c>
      <c r="D3" s="26">
        <v>36.0</v>
      </c>
      <c r="E3" s="26">
        <v>6.0</v>
      </c>
      <c r="F3" s="26">
        <f t="shared" si="1"/>
        <v>41</v>
      </c>
      <c r="G3" s="26">
        <f t="shared" si="2"/>
        <v>22.5</v>
      </c>
      <c r="H3" s="29">
        <f t="shared" si="3"/>
        <v>2</v>
      </c>
      <c r="I3" s="29">
        <f t="shared" si="4"/>
        <v>65.5</v>
      </c>
    </row>
    <row r="4">
      <c r="A4" s="26" t="s">
        <v>184</v>
      </c>
      <c r="B4" s="26" t="s">
        <v>185</v>
      </c>
      <c r="C4" s="26">
        <v>42.0</v>
      </c>
      <c r="D4" s="26">
        <v>33.0</v>
      </c>
      <c r="E4" s="26">
        <v>5.0</v>
      </c>
      <c r="F4" s="26">
        <f t="shared" si="1"/>
        <v>42</v>
      </c>
      <c r="G4" s="26">
        <f t="shared" si="2"/>
        <v>20.625</v>
      </c>
      <c r="H4" s="29">
        <f t="shared" si="3"/>
        <v>1.666666667</v>
      </c>
      <c r="I4" s="29">
        <f t="shared" si="4"/>
        <v>64.29166667</v>
      </c>
    </row>
    <row r="5">
      <c r="A5" s="26" t="s">
        <v>96</v>
      </c>
      <c r="B5" s="26" t="s">
        <v>97</v>
      </c>
      <c r="C5" s="26">
        <v>38.0</v>
      </c>
      <c r="D5" s="26">
        <v>38.0</v>
      </c>
      <c r="E5" s="26">
        <v>6.0</v>
      </c>
      <c r="F5" s="26">
        <f t="shared" si="1"/>
        <v>38</v>
      </c>
      <c r="G5" s="26">
        <f t="shared" si="2"/>
        <v>23.75</v>
      </c>
      <c r="H5" s="29">
        <f t="shared" si="3"/>
        <v>2</v>
      </c>
      <c r="I5" s="29">
        <f t="shared" si="4"/>
        <v>63.75</v>
      </c>
    </row>
    <row r="6">
      <c r="A6" s="26" t="s">
        <v>70</v>
      </c>
      <c r="B6" s="26" t="s">
        <v>71</v>
      </c>
      <c r="C6" s="26">
        <v>43.0</v>
      </c>
      <c r="D6" s="26">
        <v>28.0</v>
      </c>
      <c r="E6" s="26">
        <v>6.0</v>
      </c>
      <c r="F6" s="26">
        <f t="shared" si="1"/>
        <v>43</v>
      </c>
      <c r="G6" s="26">
        <f t="shared" si="2"/>
        <v>17.5</v>
      </c>
      <c r="H6" s="29">
        <f t="shared" si="3"/>
        <v>2</v>
      </c>
      <c r="I6" s="29">
        <f t="shared" si="4"/>
        <v>62.5</v>
      </c>
    </row>
    <row r="7">
      <c r="A7" s="26" t="s">
        <v>306</v>
      </c>
      <c r="B7" s="26" t="s">
        <v>307</v>
      </c>
      <c r="C7" s="26">
        <v>40.0</v>
      </c>
      <c r="D7" s="26">
        <v>35.0</v>
      </c>
      <c r="E7" s="26">
        <v>0.0</v>
      </c>
      <c r="F7" s="26">
        <f t="shared" si="1"/>
        <v>40</v>
      </c>
      <c r="G7" s="26">
        <f t="shared" si="2"/>
        <v>21.875</v>
      </c>
      <c r="H7" s="29">
        <f t="shared" si="3"/>
        <v>0</v>
      </c>
      <c r="I7" s="29">
        <f t="shared" si="4"/>
        <v>61.875</v>
      </c>
    </row>
    <row r="8">
      <c r="A8" s="26" t="s">
        <v>1303</v>
      </c>
      <c r="B8" s="26" t="s">
        <v>1304</v>
      </c>
      <c r="C8" s="26">
        <v>37.0</v>
      </c>
      <c r="D8" s="26">
        <v>38.0</v>
      </c>
      <c r="E8" s="26">
        <v>3.0</v>
      </c>
      <c r="F8" s="26">
        <f t="shared" si="1"/>
        <v>37</v>
      </c>
      <c r="G8" s="26">
        <f t="shared" si="2"/>
        <v>23.75</v>
      </c>
      <c r="H8" s="29">
        <f t="shared" si="3"/>
        <v>1</v>
      </c>
      <c r="I8" s="29">
        <f t="shared" si="4"/>
        <v>61.75</v>
      </c>
      <c r="J8" s="26" t="s">
        <v>81</v>
      </c>
    </row>
    <row r="9">
      <c r="A9" s="26" t="s">
        <v>125</v>
      </c>
      <c r="B9" s="26" t="s">
        <v>126</v>
      </c>
      <c r="C9" s="26">
        <v>38.0</v>
      </c>
      <c r="D9" s="26">
        <v>34.0</v>
      </c>
      <c r="E9" s="26">
        <v>6.0</v>
      </c>
      <c r="F9" s="26">
        <f t="shared" si="1"/>
        <v>38</v>
      </c>
      <c r="G9" s="26">
        <f t="shared" si="2"/>
        <v>21.25</v>
      </c>
      <c r="H9" s="29">
        <f t="shared" si="3"/>
        <v>2</v>
      </c>
      <c r="I9" s="29">
        <f t="shared" si="4"/>
        <v>61.25</v>
      </c>
    </row>
    <row r="10">
      <c r="A10" s="26" t="s">
        <v>309</v>
      </c>
      <c r="B10" s="26" t="s">
        <v>310</v>
      </c>
      <c r="C10" s="26">
        <v>38.0</v>
      </c>
      <c r="D10" s="26">
        <v>35.0</v>
      </c>
      <c r="E10" s="26">
        <v>0.0</v>
      </c>
      <c r="F10" s="26">
        <f t="shared" si="1"/>
        <v>38</v>
      </c>
      <c r="G10" s="26">
        <f t="shared" si="2"/>
        <v>21.875</v>
      </c>
      <c r="H10" s="29">
        <f t="shared" si="3"/>
        <v>0</v>
      </c>
      <c r="I10" s="29">
        <f t="shared" si="4"/>
        <v>59.875</v>
      </c>
    </row>
    <row r="11">
      <c r="A11" s="26" t="s">
        <v>128</v>
      </c>
      <c r="B11" s="26" t="s">
        <v>129</v>
      </c>
      <c r="C11" s="26">
        <v>40.0</v>
      </c>
      <c r="D11" s="26">
        <v>38.0</v>
      </c>
      <c r="E11" s="26">
        <v>6.0</v>
      </c>
      <c r="F11" s="26">
        <f>50*C12/50</f>
        <v>35</v>
      </c>
      <c r="G11" s="26">
        <f t="shared" si="2"/>
        <v>23.75</v>
      </c>
      <c r="H11" s="29">
        <f t="shared" si="3"/>
        <v>2</v>
      </c>
      <c r="I11" s="29">
        <f t="shared" si="4"/>
        <v>60.75</v>
      </c>
    </row>
    <row r="12">
      <c r="A12" s="26" t="s">
        <v>76</v>
      </c>
      <c r="B12" s="26" t="s">
        <v>77</v>
      </c>
      <c r="C12" s="26">
        <v>35.0</v>
      </c>
      <c r="D12" s="26">
        <v>36.0</v>
      </c>
      <c r="E12" s="26">
        <v>6.0</v>
      </c>
      <c r="F12" s="26">
        <f t="shared" ref="F12:F143" si="5">50*C12/50</f>
        <v>35</v>
      </c>
      <c r="G12" s="26">
        <f t="shared" si="2"/>
        <v>22.5</v>
      </c>
      <c r="H12" s="29">
        <f t="shared" si="3"/>
        <v>2</v>
      </c>
      <c r="I12" s="29">
        <f t="shared" si="4"/>
        <v>59.5</v>
      </c>
    </row>
    <row r="13">
      <c r="A13" s="26" t="s">
        <v>116</v>
      </c>
      <c r="B13" s="26" t="s">
        <v>117</v>
      </c>
      <c r="C13" s="26">
        <v>36.0</v>
      </c>
      <c r="D13" s="26">
        <v>34.0</v>
      </c>
      <c r="E13" s="26">
        <v>6.0</v>
      </c>
      <c r="F13" s="26">
        <f t="shared" si="5"/>
        <v>36</v>
      </c>
      <c r="G13" s="26">
        <f t="shared" si="2"/>
        <v>21.25</v>
      </c>
      <c r="H13" s="29">
        <f t="shared" si="3"/>
        <v>2</v>
      </c>
      <c r="I13" s="29">
        <f t="shared" si="4"/>
        <v>59.25</v>
      </c>
    </row>
    <row r="14">
      <c r="A14" s="26" t="s">
        <v>1287</v>
      </c>
      <c r="B14" s="26" t="s">
        <v>1288</v>
      </c>
      <c r="C14" s="26">
        <v>34.0</v>
      </c>
      <c r="D14" s="26">
        <v>36.0</v>
      </c>
      <c r="E14" s="26">
        <v>6.0</v>
      </c>
      <c r="F14" s="26">
        <f t="shared" si="5"/>
        <v>34</v>
      </c>
      <c r="G14" s="26">
        <f t="shared" si="2"/>
        <v>22.5</v>
      </c>
      <c r="H14" s="29">
        <f t="shared" si="3"/>
        <v>2</v>
      </c>
      <c r="I14" s="29">
        <f t="shared" si="4"/>
        <v>58.5</v>
      </c>
      <c r="J14" s="26" t="s">
        <v>81</v>
      </c>
    </row>
    <row r="15">
      <c r="A15" s="26" t="s">
        <v>90</v>
      </c>
      <c r="B15" s="26" t="s">
        <v>91</v>
      </c>
      <c r="C15" s="26">
        <v>34.0</v>
      </c>
      <c r="D15" s="26">
        <v>36.0</v>
      </c>
      <c r="E15" s="26">
        <v>6.0</v>
      </c>
      <c r="F15" s="26">
        <f t="shared" si="5"/>
        <v>34</v>
      </c>
      <c r="G15" s="26">
        <f t="shared" si="2"/>
        <v>22.5</v>
      </c>
      <c r="H15" s="29">
        <f t="shared" si="3"/>
        <v>2</v>
      </c>
      <c r="I15" s="29">
        <f t="shared" si="4"/>
        <v>58.5</v>
      </c>
    </row>
    <row r="16">
      <c r="A16" s="26" t="s">
        <v>122</v>
      </c>
      <c r="B16" s="26" t="s">
        <v>123</v>
      </c>
      <c r="C16" s="26">
        <v>34.0</v>
      </c>
      <c r="D16" s="26">
        <v>36.0</v>
      </c>
      <c r="E16" s="26">
        <v>6.0</v>
      </c>
      <c r="F16" s="26">
        <f t="shared" si="5"/>
        <v>34</v>
      </c>
      <c r="G16" s="26">
        <f t="shared" si="2"/>
        <v>22.5</v>
      </c>
      <c r="H16" s="29">
        <f t="shared" si="3"/>
        <v>2</v>
      </c>
      <c r="I16" s="29">
        <f t="shared" si="4"/>
        <v>58.5</v>
      </c>
    </row>
    <row r="17">
      <c r="A17" s="26" t="s">
        <v>190</v>
      </c>
      <c r="B17" s="26" t="s">
        <v>191</v>
      </c>
      <c r="C17" s="26">
        <v>34.0</v>
      </c>
      <c r="D17" s="26">
        <v>36.0</v>
      </c>
      <c r="E17" s="26">
        <v>3.0</v>
      </c>
      <c r="F17" s="26">
        <f t="shared" si="5"/>
        <v>34</v>
      </c>
      <c r="G17" s="26">
        <f t="shared" si="2"/>
        <v>22.5</v>
      </c>
      <c r="H17" s="29">
        <f t="shared" si="3"/>
        <v>1</v>
      </c>
      <c r="I17" s="29">
        <f t="shared" si="4"/>
        <v>57.5</v>
      </c>
    </row>
    <row r="18">
      <c r="A18" s="26" t="s">
        <v>1330</v>
      </c>
      <c r="B18" s="26" t="s">
        <v>1331</v>
      </c>
      <c r="C18" s="26">
        <v>35.0</v>
      </c>
      <c r="D18" s="26">
        <v>36.0</v>
      </c>
      <c r="E18" s="26">
        <v>0.0</v>
      </c>
      <c r="F18" s="26">
        <f t="shared" si="5"/>
        <v>35</v>
      </c>
      <c r="G18" s="26">
        <f t="shared" si="2"/>
        <v>22.5</v>
      </c>
      <c r="H18" s="29">
        <f t="shared" si="3"/>
        <v>0</v>
      </c>
      <c r="I18" s="29">
        <f t="shared" si="4"/>
        <v>57.5</v>
      </c>
      <c r="J18" s="26" t="s">
        <v>81</v>
      </c>
    </row>
    <row r="19">
      <c r="A19" s="26" t="s">
        <v>175</v>
      </c>
      <c r="B19" s="26" t="s">
        <v>176</v>
      </c>
      <c r="C19" s="26">
        <v>37.0</v>
      </c>
      <c r="D19" s="26">
        <v>30.0</v>
      </c>
      <c r="E19" s="26">
        <v>5.0</v>
      </c>
      <c r="F19" s="26">
        <f t="shared" si="5"/>
        <v>37</v>
      </c>
      <c r="G19" s="26">
        <f t="shared" si="2"/>
        <v>18.75</v>
      </c>
      <c r="H19" s="29">
        <f t="shared" si="3"/>
        <v>1.666666667</v>
      </c>
      <c r="I19" s="29">
        <f t="shared" si="4"/>
        <v>57.41666667</v>
      </c>
    </row>
    <row r="20">
      <c r="A20" s="26" t="s">
        <v>87</v>
      </c>
      <c r="B20" s="26" t="s">
        <v>88</v>
      </c>
      <c r="C20" s="26">
        <v>32.0</v>
      </c>
      <c r="D20" s="26">
        <v>37.0</v>
      </c>
      <c r="E20" s="26">
        <v>6.0</v>
      </c>
      <c r="F20" s="26">
        <f t="shared" si="5"/>
        <v>32</v>
      </c>
      <c r="G20" s="26">
        <f t="shared" si="2"/>
        <v>23.125</v>
      </c>
      <c r="H20" s="29">
        <f t="shared" si="3"/>
        <v>2</v>
      </c>
      <c r="I20" s="29">
        <f t="shared" si="4"/>
        <v>57.125</v>
      </c>
    </row>
    <row r="21">
      <c r="A21" s="26" t="s">
        <v>1299</v>
      </c>
      <c r="B21" s="26" t="s">
        <v>1300</v>
      </c>
      <c r="C21" s="26">
        <v>37.0</v>
      </c>
      <c r="D21" s="26">
        <v>29.0</v>
      </c>
      <c r="E21" s="26">
        <v>5.0</v>
      </c>
      <c r="F21" s="26">
        <f t="shared" si="5"/>
        <v>37</v>
      </c>
      <c r="G21" s="26">
        <f t="shared" si="2"/>
        <v>18.125</v>
      </c>
      <c r="H21" s="29">
        <f t="shared" si="3"/>
        <v>1.666666667</v>
      </c>
      <c r="I21" s="29">
        <f t="shared" si="4"/>
        <v>56.79166667</v>
      </c>
      <c r="J21" s="26" t="s">
        <v>81</v>
      </c>
    </row>
    <row r="22">
      <c r="A22" s="26" t="s">
        <v>456</v>
      </c>
      <c r="B22" s="26" t="s">
        <v>457</v>
      </c>
      <c r="C22" s="26">
        <v>36.0</v>
      </c>
      <c r="D22" s="26">
        <v>33.0</v>
      </c>
      <c r="E22" s="26">
        <v>0.0</v>
      </c>
      <c r="F22" s="26">
        <f t="shared" si="5"/>
        <v>36</v>
      </c>
      <c r="G22" s="26">
        <f t="shared" si="2"/>
        <v>20.625</v>
      </c>
      <c r="H22" s="29">
        <f t="shared" si="3"/>
        <v>0</v>
      </c>
      <c r="I22" s="29">
        <f t="shared" si="4"/>
        <v>56.625</v>
      </c>
    </row>
    <row r="23">
      <c r="A23" s="26" t="s">
        <v>1305</v>
      </c>
      <c r="B23" s="26" t="s">
        <v>1306</v>
      </c>
      <c r="C23" s="26">
        <v>34.0</v>
      </c>
      <c r="D23" s="26">
        <v>33.0</v>
      </c>
      <c r="E23" s="26">
        <v>3.0</v>
      </c>
      <c r="F23" s="26">
        <f t="shared" si="5"/>
        <v>34</v>
      </c>
      <c r="G23" s="26">
        <f t="shared" si="2"/>
        <v>20.625</v>
      </c>
      <c r="H23" s="29">
        <f t="shared" si="3"/>
        <v>1</v>
      </c>
      <c r="I23" s="29">
        <f t="shared" si="4"/>
        <v>55.625</v>
      </c>
      <c r="J23" s="26" t="s">
        <v>85</v>
      </c>
    </row>
    <row r="24">
      <c r="A24" s="26" t="s">
        <v>65</v>
      </c>
      <c r="B24" s="26" t="s">
        <v>66</v>
      </c>
      <c r="C24" s="26">
        <v>34.0</v>
      </c>
      <c r="D24" s="26">
        <v>31.0</v>
      </c>
      <c r="E24" s="26">
        <v>6.0</v>
      </c>
      <c r="F24" s="26">
        <f t="shared" si="5"/>
        <v>34</v>
      </c>
      <c r="G24" s="26">
        <f t="shared" si="2"/>
        <v>19.375</v>
      </c>
      <c r="H24" s="29">
        <f t="shared" si="3"/>
        <v>2</v>
      </c>
      <c r="I24" s="29">
        <f t="shared" si="4"/>
        <v>55.375</v>
      </c>
    </row>
    <row r="25">
      <c r="A25" s="26" t="s">
        <v>138</v>
      </c>
      <c r="B25" s="26" t="s">
        <v>139</v>
      </c>
      <c r="C25" s="26">
        <v>32.0</v>
      </c>
      <c r="D25" s="26">
        <v>34.0</v>
      </c>
      <c r="E25" s="26">
        <v>6.0</v>
      </c>
      <c r="F25" s="26">
        <f t="shared" si="5"/>
        <v>32</v>
      </c>
      <c r="G25" s="26">
        <f t="shared" si="2"/>
        <v>21.25</v>
      </c>
      <c r="H25" s="29">
        <f t="shared" si="3"/>
        <v>2</v>
      </c>
      <c r="I25" s="29">
        <f t="shared" si="4"/>
        <v>55.25</v>
      </c>
    </row>
    <row r="26">
      <c r="A26" s="26" t="s">
        <v>798</v>
      </c>
      <c r="B26" s="26" t="s">
        <v>799</v>
      </c>
      <c r="C26" s="26">
        <v>32.0</v>
      </c>
      <c r="D26" s="26">
        <v>37.0</v>
      </c>
      <c r="E26" s="26">
        <v>0.0</v>
      </c>
      <c r="F26" s="26">
        <f t="shared" si="5"/>
        <v>32</v>
      </c>
      <c r="G26" s="26">
        <f t="shared" si="2"/>
        <v>23.125</v>
      </c>
      <c r="H26" s="29">
        <f t="shared" si="3"/>
        <v>0</v>
      </c>
      <c r="I26" s="29">
        <f t="shared" si="4"/>
        <v>55.125</v>
      </c>
    </row>
    <row r="27">
      <c r="A27" s="26" t="s">
        <v>298</v>
      </c>
      <c r="B27" s="26" t="s">
        <v>299</v>
      </c>
      <c r="C27" s="26">
        <v>30.0</v>
      </c>
      <c r="D27" s="26">
        <v>40.0</v>
      </c>
      <c r="E27" s="26">
        <v>0.0</v>
      </c>
      <c r="F27" s="26">
        <f t="shared" si="5"/>
        <v>30</v>
      </c>
      <c r="G27" s="26">
        <f t="shared" si="2"/>
        <v>25</v>
      </c>
      <c r="H27" s="29">
        <f t="shared" si="3"/>
        <v>0</v>
      </c>
      <c r="I27" s="29">
        <f t="shared" si="4"/>
        <v>55</v>
      </c>
    </row>
    <row r="28">
      <c r="A28" s="26" t="s">
        <v>1313</v>
      </c>
      <c r="B28" s="26" t="s">
        <v>1314</v>
      </c>
      <c r="C28" s="26">
        <v>33.0</v>
      </c>
      <c r="D28" s="26">
        <v>33.0</v>
      </c>
      <c r="E28" s="26">
        <v>3.0</v>
      </c>
      <c r="F28" s="26">
        <f t="shared" si="5"/>
        <v>33</v>
      </c>
      <c r="G28" s="26">
        <f t="shared" si="2"/>
        <v>20.625</v>
      </c>
      <c r="H28" s="29">
        <f t="shared" si="3"/>
        <v>1</v>
      </c>
      <c r="I28" s="29">
        <f t="shared" si="4"/>
        <v>54.625</v>
      </c>
      <c r="J28" s="26" t="s">
        <v>85</v>
      </c>
    </row>
    <row r="29">
      <c r="A29" s="26" t="s">
        <v>1332</v>
      </c>
      <c r="B29" s="26" t="s">
        <v>1333</v>
      </c>
      <c r="C29" s="26">
        <v>33.0</v>
      </c>
      <c r="D29" s="26">
        <v>34.0</v>
      </c>
      <c r="E29" s="26">
        <v>0.0</v>
      </c>
      <c r="F29" s="26">
        <f t="shared" si="5"/>
        <v>33</v>
      </c>
      <c r="G29" s="26">
        <f t="shared" si="2"/>
        <v>21.25</v>
      </c>
      <c r="H29" s="29">
        <f t="shared" si="3"/>
        <v>0</v>
      </c>
      <c r="I29" s="29">
        <f t="shared" si="4"/>
        <v>54.25</v>
      </c>
      <c r="J29" s="26" t="s">
        <v>81</v>
      </c>
    </row>
    <row r="30">
      <c r="A30" s="72" t="s">
        <v>670</v>
      </c>
      <c r="B30" s="26" t="s">
        <v>671</v>
      </c>
      <c r="C30" s="26">
        <v>40.0</v>
      </c>
      <c r="D30" s="26">
        <v>21.0</v>
      </c>
      <c r="E30" s="26">
        <v>0.0</v>
      </c>
      <c r="F30" s="26">
        <f t="shared" si="5"/>
        <v>40</v>
      </c>
      <c r="G30" s="26">
        <f t="shared" si="2"/>
        <v>13.125</v>
      </c>
      <c r="H30" s="29">
        <f t="shared" si="3"/>
        <v>0</v>
      </c>
      <c r="I30" s="29">
        <f t="shared" si="4"/>
        <v>53.125</v>
      </c>
    </row>
    <row r="31">
      <c r="A31" s="26" t="s">
        <v>1317</v>
      </c>
      <c r="B31" s="26" t="s">
        <v>1318</v>
      </c>
      <c r="C31" s="26">
        <v>31.0</v>
      </c>
      <c r="D31" s="26">
        <v>34.0</v>
      </c>
      <c r="E31" s="26">
        <v>2.0</v>
      </c>
      <c r="F31" s="26">
        <f t="shared" si="5"/>
        <v>31</v>
      </c>
      <c r="G31" s="26">
        <f t="shared" si="2"/>
        <v>21.25</v>
      </c>
      <c r="H31" s="29">
        <f t="shared" si="3"/>
        <v>0.6666666667</v>
      </c>
      <c r="I31" s="29">
        <f t="shared" si="4"/>
        <v>52.91666667</v>
      </c>
      <c r="J31" s="26" t="s">
        <v>81</v>
      </c>
    </row>
    <row r="32">
      <c r="A32" s="26" t="s">
        <v>638</v>
      </c>
      <c r="B32" s="26" t="s">
        <v>639</v>
      </c>
      <c r="C32" s="26">
        <v>34.0</v>
      </c>
      <c r="D32" s="26">
        <v>30.0</v>
      </c>
      <c r="E32" s="26">
        <v>0.0</v>
      </c>
      <c r="F32" s="26">
        <f t="shared" si="5"/>
        <v>34</v>
      </c>
      <c r="G32" s="26">
        <f t="shared" si="2"/>
        <v>18.75</v>
      </c>
      <c r="H32" s="29">
        <f t="shared" si="3"/>
        <v>0</v>
      </c>
      <c r="I32" s="29">
        <f t="shared" si="4"/>
        <v>52.75</v>
      </c>
    </row>
    <row r="33">
      <c r="A33" s="26" t="s">
        <v>538</v>
      </c>
      <c r="B33" s="26" t="s">
        <v>539</v>
      </c>
      <c r="C33" s="26">
        <v>40.0</v>
      </c>
      <c r="D33" s="26">
        <v>20.0</v>
      </c>
      <c r="E33" s="26">
        <v>0.0</v>
      </c>
      <c r="F33" s="26">
        <f t="shared" si="5"/>
        <v>40</v>
      </c>
      <c r="G33" s="26">
        <f t="shared" si="2"/>
        <v>12.5</v>
      </c>
      <c r="H33" s="29">
        <f t="shared" si="3"/>
        <v>0</v>
      </c>
      <c r="I33" s="29">
        <f t="shared" si="4"/>
        <v>52.5</v>
      </c>
    </row>
    <row r="34">
      <c r="A34" s="26" t="s">
        <v>238</v>
      </c>
      <c r="B34" s="26" t="s">
        <v>239</v>
      </c>
      <c r="C34" s="26">
        <v>33.0</v>
      </c>
      <c r="D34" s="26">
        <v>30.0</v>
      </c>
      <c r="E34" s="26">
        <v>2.0</v>
      </c>
      <c r="F34" s="26">
        <f t="shared" si="5"/>
        <v>33</v>
      </c>
      <c r="G34" s="26">
        <f t="shared" si="2"/>
        <v>18.75</v>
      </c>
      <c r="H34" s="29">
        <f t="shared" si="3"/>
        <v>0.6666666667</v>
      </c>
      <c r="I34" s="29">
        <f t="shared" si="4"/>
        <v>52.41666667</v>
      </c>
    </row>
    <row r="35">
      <c r="A35" s="26" t="s">
        <v>135</v>
      </c>
      <c r="B35" s="26" t="s">
        <v>136</v>
      </c>
      <c r="C35" s="26">
        <v>29.0</v>
      </c>
      <c r="D35" s="26">
        <v>34.0</v>
      </c>
      <c r="E35" s="26">
        <v>6.0</v>
      </c>
      <c r="F35" s="26">
        <f t="shared" si="5"/>
        <v>29</v>
      </c>
      <c r="G35" s="26">
        <f t="shared" si="2"/>
        <v>21.25</v>
      </c>
      <c r="H35" s="29">
        <f t="shared" si="3"/>
        <v>2</v>
      </c>
      <c r="I35" s="29">
        <f t="shared" si="4"/>
        <v>52.25</v>
      </c>
    </row>
    <row r="36">
      <c r="A36" s="26" t="s">
        <v>228</v>
      </c>
      <c r="B36" s="26" t="s">
        <v>229</v>
      </c>
      <c r="C36" s="26">
        <v>30.0</v>
      </c>
      <c r="D36" s="26">
        <v>34.0</v>
      </c>
      <c r="E36" s="26">
        <v>3.0</v>
      </c>
      <c r="F36" s="26">
        <f t="shared" si="5"/>
        <v>30</v>
      </c>
      <c r="G36" s="26">
        <f t="shared" si="2"/>
        <v>21.25</v>
      </c>
      <c r="H36" s="29">
        <f t="shared" si="3"/>
        <v>1</v>
      </c>
      <c r="I36" s="29">
        <f t="shared" si="4"/>
        <v>52.25</v>
      </c>
    </row>
    <row r="37">
      <c r="A37" s="26" t="s">
        <v>1311</v>
      </c>
      <c r="B37" s="26" t="s">
        <v>1312</v>
      </c>
      <c r="C37" s="26">
        <v>31.0</v>
      </c>
      <c r="D37" s="26">
        <v>32.0</v>
      </c>
      <c r="E37" s="26">
        <v>3.0</v>
      </c>
      <c r="F37" s="26">
        <f t="shared" si="5"/>
        <v>31</v>
      </c>
      <c r="G37" s="26">
        <f t="shared" si="2"/>
        <v>20</v>
      </c>
      <c r="H37" s="29">
        <f t="shared" si="3"/>
        <v>1</v>
      </c>
      <c r="I37" s="29">
        <f t="shared" si="4"/>
        <v>52</v>
      </c>
      <c r="J37" s="26" t="s">
        <v>85</v>
      </c>
    </row>
    <row r="38">
      <c r="A38" s="26" t="s">
        <v>312</v>
      </c>
      <c r="B38" s="26" t="s">
        <v>313</v>
      </c>
      <c r="C38" s="26">
        <v>33.0</v>
      </c>
      <c r="D38" s="26">
        <v>30.0</v>
      </c>
      <c r="E38" s="26">
        <v>0.0</v>
      </c>
      <c r="F38" s="26">
        <f t="shared" si="5"/>
        <v>33</v>
      </c>
      <c r="G38" s="26">
        <f t="shared" si="2"/>
        <v>18.75</v>
      </c>
      <c r="H38" s="29">
        <f t="shared" si="3"/>
        <v>0</v>
      </c>
      <c r="I38" s="29">
        <f t="shared" si="4"/>
        <v>51.75</v>
      </c>
    </row>
    <row r="39">
      <c r="A39" s="26" t="s">
        <v>480</v>
      </c>
      <c r="B39" s="26" t="s">
        <v>481</v>
      </c>
      <c r="C39" s="26">
        <v>33.0</v>
      </c>
      <c r="D39" s="26">
        <v>30.0</v>
      </c>
      <c r="E39" s="26">
        <v>0.0</v>
      </c>
      <c r="F39" s="26">
        <f t="shared" si="5"/>
        <v>33</v>
      </c>
      <c r="G39" s="26">
        <f t="shared" si="2"/>
        <v>18.75</v>
      </c>
      <c r="H39" s="29">
        <f t="shared" si="3"/>
        <v>0</v>
      </c>
      <c r="I39" s="29">
        <f t="shared" si="4"/>
        <v>51.75</v>
      </c>
    </row>
    <row r="40">
      <c r="A40" s="26" t="s">
        <v>223</v>
      </c>
      <c r="B40" s="26" t="s">
        <v>224</v>
      </c>
      <c r="C40" s="26">
        <v>33.0</v>
      </c>
      <c r="D40" s="26">
        <v>28.0</v>
      </c>
      <c r="E40" s="26">
        <v>3.0</v>
      </c>
      <c r="F40" s="26">
        <f t="shared" si="5"/>
        <v>33</v>
      </c>
      <c r="G40" s="26">
        <f t="shared" si="2"/>
        <v>17.5</v>
      </c>
      <c r="H40" s="29">
        <f t="shared" si="3"/>
        <v>1</v>
      </c>
      <c r="I40" s="29">
        <f t="shared" si="4"/>
        <v>51.5</v>
      </c>
    </row>
    <row r="41">
      <c r="A41" s="26" t="s">
        <v>271</v>
      </c>
      <c r="B41" s="26" t="s">
        <v>272</v>
      </c>
      <c r="C41" s="26">
        <v>32.0</v>
      </c>
      <c r="D41" s="26">
        <v>31.0</v>
      </c>
      <c r="E41" s="26">
        <v>0.0</v>
      </c>
      <c r="F41" s="26">
        <f t="shared" si="5"/>
        <v>32</v>
      </c>
      <c r="G41" s="26">
        <f t="shared" si="2"/>
        <v>19.375</v>
      </c>
      <c r="H41" s="29">
        <f t="shared" si="3"/>
        <v>0</v>
      </c>
      <c r="I41" s="29">
        <f t="shared" si="4"/>
        <v>51.375</v>
      </c>
    </row>
    <row r="42">
      <c r="A42" s="26" t="s">
        <v>244</v>
      </c>
      <c r="B42" s="26" t="s">
        <v>245</v>
      </c>
      <c r="C42" s="26">
        <v>29.0</v>
      </c>
      <c r="D42" s="26">
        <v>34.0</v>
      </c>
      <c r="E42" s="26">
        <v>2.0</v>
      </c>
      <c r="F42" s="26">
        <f t="shared" si="5"/>
        <v>29</v>
      </c>
      <c r="G42" s="26">
        <f t="shared" si="2"/>
        <v>21.25</v>
      </c>
      <c r="H42" s="29">
        <f t="shared" si="3"/>
        <v>0.6666666667</v>
      </c>
      <c r="I42" s="29">
        <f t="shared" si="4"/>
        <v>50.91666667</v>
      </c>
    </row>
    <row r="43">
      <c r="A43" s="26" t="s">
        <v>436</v>
      </c>
      <c r="B43" s="26" t="s">
        <v>437</v>
      </c>
      <c r="C43" s="26">
        <v>29.0</v>
      </c>
      <c r="D43" s="26">
        <v>35.0</v>
      </c>
      <c r="E43" s="26">
        <v>0.0</v>
      </c>
      <c r="F43" s="26">
        <f t="shared" si="5"/>
        <v>29</v>
      </c>
      <c r="G43" s="26">
        <f t="shared" si="2"/>
        <v>21.875</v>
      </c>
      <c r="H43" s="29">
        <f t="shared" si="3"/>
        <v>0</v>
      </c>
      <c r="I43" s="29">
        <f t="shared" si="4"/>
        <v>50.875</v>
      </c>
    </row>
    <row r="44">
      <c r="A44" s="26" t="s">
        <v>166</v>
      </c>
      <c r="B44" s="26" t="s">
        <v>167</v>
      </c>
      <c r="C44" s="26">
        <v>37.0</v>
      </c>
      <c r="D44" s="26">
        <v>19.0</v>
      </c>
      <c r="E44" s="26">
        <v>6.0</v>
      </c>
      <c r="F44" s="26">
        <f t="shared" si="5"/>
        <v>37</v>
      </c>
      <c r="G44" s="26">
        <f t="shared" si="2"/>
        <v>11.875</v>
      </c>
      <c r="H44" s="29">
        <f t="shared" si="3"/>
        <v>2</v>
      </c>
      <c r="I44" s="29">
        <f t="shared" si="4"/>
        <v>50.875</v>
      </c>
    </row>
    <row r="45">
      <c r="A45" s="26" t="s">
        <v>1210</v>
      </c>
      <c r="B45" s="26" t="s">
        <v>1211</v>
      </c>
      <c r="C45" s="26">
        <v>39.0</v>
      </c>
      <c r="D45" s="26">
        <v>19.0</v>
      </c>
      <c r="E45" s="26">
        <v>0.0</v>
      </c>
      <c r="F45" s="26">
        <f t="shared" si="5"/>
        <v>39</v>
      </c>
      <c r="G45" s="26">
        <f t="shared" si="2"/>
        <v>11.875</v>
      </c>
      <c r="H45" s="29">
        <f t="shared" si="3"/>
        <v>0</v>
      </c>
      <c r="I45" s="29">
        <f t="shared" si="4"/>
        <v>50.875</v>
      </c>
    </row>
    <row r="46">
      <c r="A46" s="26" t="s">
        <v>459</v>
      </c>
      <c r="B46" s="26" t="s">
        <v>460</v>
      </c>
      <c r="C46" s="26">
        <v>33.0</v>
      </c>
      <c r="D46" s="26">
        <v>28.0</v>
      </c>
      <c r="E46" s="26">
        <v>0.0</v>
      </c>
      <c r="F46" s="26">
        <f t="shared" si="5"/>
        <v>33</v>
      </c>
      <c r="G46" s="26">
        <f t="shared" si="2"/>
        <v>17.5</v>
      </c>
      <c r="H46" s="29">
        <f t="shared" si="3"/>
        <v>0</v>
      </c>
      <c r="I46" s="29">
        <f t="shared" si="4"/>
        <v>50.5</v>
      </c>
    </row>
    <row r="47">
      <c r="A47" s="26" t="s">
        <v>193</v>
      </c>
      <c r="B47" s="26" t="s">
        <v>194</v>
      </c>
      <c r="C47" s="26">
        <v>34.0</v>
      </c>
      <c r="D47" s="26">
        <v>24.0</v>
      </c>
      <c r="E47" s="26">
        <v>3.0</v>
      </c>
      <c r="F47" s="26">
        <f t="shared" si="5"/>
        <v>34</v>
      </c>
      <c r="G47" s="26">
        <f t="shared" si="2"/>
        <v>15</v>
      </c>
      <c r="H47" s="29">
        <f t="shared" si="3"/>
        <v>1</v>
      </c>
      <c r="I47" s="29">
        <f t="shared" si="4"/>
        <v>50</v>
      </c>
    </row>
    <row r="48">
      <c r="A48" s="26" t="s">
        <v>338</v>
      </c>
      <c r="B48" s="26" t="s">
        <v>339</v>
      </c>
      <c r="C48" s="26">
        <v>25.0</v>
      </c>
      <c r="D48" s="26">
        <v>40.0</v>
      </c>
      <c r="E48" s="26">
        <v>0.0</v>
      </c>
      <c r="F48" s="26">
        <f t="shared" si="5"/>
        <v>25</v>
      </c>
      <c r="G48" s="26">
        <f t="shared" si="2"/>
        <v>25</v>
      </c>
      <c r="H48" s="29">
        <f t="shared" si="3"/>
        <v>0</v>
      </c>
      <c r="I48" s="29">
        <f t="shared" si="4"/>
        <v>50</v>
      </c>
    </row>
    <row r="49">
      <c r="A49" s="26" t="s">
        <v>1315</v>
      </c>
      <c r="B49" s="26" t="s">
        <v>1316</v>
      </c>
      <c r="C49" s="26">
        <v>28.0</v>
      </c>
      <c r="D49" s="26">
        <v>34.0</v>
      </c>
      <c r="E49" s="26">
        <v>2.0</v>
      </c>
      <c r="F49" s="26">
        <f t="shared" si="5"/>
        <v>28</v>
      </c>
      <c r="G49" s="26">
        <f t="shared" si="2"/>
        <v>21.25</v>
      </c>
      <c r="H49" s="29">
        <f t="shared" si="3"/>
        <v>0.6666666667</v>
      </c>
      <c r="I49" s="29">
        <f t="shared" si="4"/>
        <v>49.91666667</v>
      </c>
      <c r="J49" s="26" t="s">
        <v>81</v>
      </c>
    </row>
    <row r="50">
      <c r="A50" s="26" t="s">
        <v>474</v>
      </c>
      <c r="B50" s="26" t="s">
        <v>475</v>
      </c>
      <c r="C50" s="26">
        <v>33.0</v>
      </c>
      <c r="D50" s="26">
        <v>27.0</v>
      </c>
      <c r="E50" s="26">
        <v>0.0</v>
      </c>
      <c r="F50" s="26">
        <f t="shared" si="5"/>
        <v>33</v>
      </c>
      <c r="G50" s="26">
        <f t="shared" si="2"/>
        <v>16.875</v>
      </c>
      <c r="H50" s="29">
        <f t="shared" si="3"/>
        <v>0</v>
      </c>
      <c r="I50" s="29">
        <f t="shared" si="4"/>
        <v>49.875</v>
      </c>
    </row>
    <row r="51">
      <c r="A51" s="26" t="s">
        <v>765</v>
      </c>
      <c r="B51" s="26" t="s">
        <v>766</v>
      </c>
      <c r="C51" s="26">
        <v>27.0</v>
      </c>
      <c r="D51" s="26">
        <v>36.0</v>
      </c>
      <c r="E51" s="26">
        <v>0.0</v>
      </c>
      <c r="F51" s="26">
        <f t="shared" si="5"/>
        <v>27</v>
      </c>
      <c r="G51" s="26">
        <f t="shared" si="2"/>
        <v>22.5</v>
      </c>
      <c r="H51" s="29">
        <f t="shared" si="3"/>
        <v>0</v>
      </c>
      <c r="I51" s="29">
        <f t="shared" si="4"/>
        <v>49.5</v>
      </c>
    </row>
    <row r="52">
      <c r="A52" s="26" t="s">
        <v>1289</v>
      </c>
      <c r="B52" s="26" t="s">
        <v>1290</v>
      </c>
      <c r="C52" s="26">
        <v>26.0</v>
      </c>
      <c r="D52" s="26">
        <v>34.0</v>
      </c>
      <c r="E52" s="26">
        <v>6.0</v>
      </c>
      <c r="F52" s="26">
        <f t="shared" si="5"/>
        <v>26</v>
      </c>
      <c r="G52" s="26">
        <f t="shared" si="2"/>
        <v>21.25</v>
      </c>
      <c r="H52" s="29">
        <f t="shared" si="3"/>
        <v>2</v>
      </c>
      <c r="I52" s="29">
        <f t="shared" si="4"/>
        <v>49.25</v>
      </c>
      <c r="J52" s="26" t="s">
        <v>81</v>
      </c>
    </row>
    <row r="53">
      <c r="A53" s="26" t="s">
        <v>477</v>
      </c>
      <c r="B53" s="26" t="s">
        <v>478</v>
      </c>
      <c r="C53" s="26">
        <v>28.0</v>
      </c>
      <c r="D53" s="26">
        <v>34.0</v>
      </c>
      <c r="E53" s="26">
        <v>0.0</v>
      </c>
      <c r="F53" s="26">
        <f t="shared" si="5"/>
        <v>28</v>
      </c>
      <c r="G53" s="26">
        <f t="shared" si="2"/>
        <v>21.25</v>
      </c>
      <c r="H53" s="29">
        <f t="shared" si="3"/>
        <v>0</v>
      </c>
      <c r="I53" s="29">
        <f t="shared" si="4"/>
        <v>49.25</v>
      </c>
    </row>
    <row r="54">
      <c r="A54" s="26" t="s">
        <v>524</v>
      </c>
      <c r="B54" s="26" t="s">
        <v>565</v>
      </c>
      <c r="C54" s="26">
        <v>33.0</v>
      </c>
      <c r="D54" s="26">
        <v>26.0</v>
      </c>
      <c r="E54" s="26">
        <v>0.0</v>
      </c>
      <c r="F54" s="26">
        <f t="shared" si="5"/>
        <v>33</v>
      </c>
      <c r="G54" s="26">
        <f t="shared" si="2"/>
        <v>16.25</v>
      </c>
      <c r="H54" s="29">
        <f t="shared" si="3"/>
        <v>0</v>
      </c>
      <c r="I54" s="29">
        <f t="shared" si="4"/>
        <v>49.25</v>
      </c>
    </row>
    <row r="55">
      <c r="A55" s="26" t="s">
        <v>1173</v>
      </c>
      <c r="B55" s="26" t="s">
        <v>1174</v>
      </c>
      <c r="C55" s="26">
        <v>28.0</v>
      </c>
      <c r="D55" s="26">
        <v>34.0</v>
      </c>
      <c r="E55" s="26">
        <v>0.0</v>
      </c>
      <c r="F55" s="26">
        <f t="shared" si="5"/>
        <v>28</v>
      </c>
      <c r="G55" s="26">
        <f t="shared" si="2"/>
        <v>21.25</v>
      </c>
      <c r="H55" s="29">
        <f t="shared" si="3"/>
        <v>0</v>
      </c>
      <c r="I55" s="29">
        <f t="shared" si="4"/>
        <v>49.25</v>
      </c>
    </row>
    <row r="56">
      <c r="A56" s="26" t="s">
        <v>1291</v>
      </c>
      <c r="B56" s="26" t="s">
        <v>1292</v>
      </c>
      <c r="C56" s="26">
        <v>22.0</v>
      </c>
      <c r="D56" s="26">
        <v>40.0</v>
      </c>
      <c r="E56" s="26">
        <v>6.0</v>
      </c>
      <c r="F56" s="26">
        <f t="shared" si="5"/>
        <v>22</v>
      </c>
      <c r="G56" s="26">
        <f t="shared" si="2"/>
        <v>25</v>
      </c>
      <c r="H56" s="29">
        <f t="shared" si="3"/>
        <v>2</v>
      </c>
      <c r="I56" s="29">
        <f t="shared" si="4"/>
        <v>49</v>
      </c>
      <c r="J56" s="26" t="s">
        <v>81</v>
      </c>
    </row>
    <row r="57">
      <c r="A57" s="26" t="s">
        <v>103</v>
      </c>
      <c r="B57" s="26" t="s">
        <v>104</v>
      </c>
      <c r="C57" s="26">
        <v>30.0</v>
      </c>
      <c r="D57" s="26">
        <v>27.0</v>
      </c>
      <c r="E57" s="26">
        <v>6.0</v>
      </c>
      <c r="F57" s="26">
        <f t="shared" si="5"/>
        <v>30</v>
      </c>
      <c r="G57" s="26">
        <f t="shared" si="2"/>
        <v>16.875</v>
      </c>
      <c r="H57" s="29">
        <f t="shared" si="3"/>
        <v>2</v>
      </c>
      <c r="I57" s="29">
        <f t="shared" si="4"/>
        <v>48.875</v>
      </c>
    </row>
    <row r="58">
      <c r="A58" s="26" t="s">
        <v>153</v>
      </c>
      <c r="B58" s="26" t="s">
        <v>154</v>
      </c>
      <c r="C58" s="26">
        <v>28.0</v>
      </c>
      <c r="D58" s="26">
        <v>30.0</v>
      </c>
      <c r="E58" s="26">
        <v>6.0</v>
      </c>
      <c r="F58" s="26">
        <f t="shared" si="5"/>
        <v>28</v>
      </c>
      <c r="G58" s="26">
        <f t="shared" si="2"/>
        <v>18.75</v>
      </c>
      <c r="H58" s="29">
        <f t="shared" si="3"/>
        <v>2</v>
      </c>
      <c r="I58" s="29">
        <f t="shared" si="4"/>
        <v>48.75</v>
      </c>
    </row>
    <row r="59">
      <c r="A59" s="26" t="s">
        <v>1295</v>
      </c>
      <c r="B59" s="26" t="s">
        <v>1296</v>
      </c>
      <c r="C59" s="26">
        <v>33.0</v>
      </c>
      <c r="D59" s="26">
        <v>22.0</v>
      </c>
      <c r="E59" s="26">
        <v>6.0</v>
      </c>
      <c r="F59" s="26">
        <f t="shared" si="5"/>
        <v>33</v>
      </c>
      <c r="G59" s="26">
        <f t="shared" si="2"/>
        <v>13.75</v>
      </c>
      <c r="H59" s="29">
        <f t="shared" si="3"/>
        <v>2</v>
      </c>
      <c r="I59" s="29">
        <f t="shared" si="4"/>
        <v>48.75</v>
      </c>
      <c r="J59" s="26" t="s">
        <v>85</v>
      </c>
    </row>
    <row r="60">
      <c r="A60" s="26" t="s">
        <v>1226</v>
      </c>
      <c r="B60" s="26" t="s">
        <v>1227</v>
      </c>
      <c r="C60" s="26">
        <v>30.0</v>
      </c>
      <c r="D60" s="26">
        <v>30.0</v>
      </c>
      <c r="E60" s="26">
        <v>0.0</v>
      </c>
      <c r="F60" s="26">
        <f t="shared" si="5"/>
        <v>30</v>
      </c>
      <c r="G60" s="26">
        <f t="shared" si="2"/>
        <v>18.75</v>
      </c>
      <c r="H60" s="29">
        <f t="shared" si="3"/>
        <v>0</v>
      </c>
      <c r="I60" s="29">
        <f t="shared" si="4"/>
        <v>48.75</v>
      </c>
    </row>
    <row r="61">
      <c r="A61" s="26" t="s">
        <v>658</v>
      </c>
      <c r="B61" s="26" t="s">
        <v>659</v>
      </c>
      <c r="C61" s="26">
        <v>32.0</v>
      </c>
      <c r="D61" s="26">
        <v>26.0</v>
      </c>
      <c r="E61" s="26">
        <v>0.0</v>
      </c>
      <c r="F61" s="26">
        <f t="shared" si="5"/>
        <v>32</v>
      </c>
      <c r="G61" s="26">
        <f t="shared" si="2"/>
        <v>16.25</v>
      </c>
      <c r="H61" s="29">
        <f t="shared" si="3"/>
        <v>0</v>
      </c>
      <c r="I61" s="29">
        <f t="shared" si="4"/>
        <v>48.25</v>
      </c>
    </row>
    <row r="62">
      <c r="A62" s="26" t="s">
        <v>813</v>
      </c>
      <c r="B62" s="26" t="s">
        <v>814</v>
      </c>
      <c r="C62" s="26">
        <v>25.0</v>
      </c>
      <c r="D62" s="26">
        <v>37.0</v>
      </c>
      <c r="E62" s="26">
        <v>0.0</v>
      </c>
      <c r="F62" s="26">
        <f t="shared" si="5"/>
        <v>25</v>
      </c>
      <c r="G62" s="26">
        <f t="shared" si="2"/>
        <v>23.125</v>
      </c>
      <c r="H62" s="29">
        <f t="shared" si="3"/>
        <v>0</v>
      </c>
      <c r="I62" s="29">
        <f t="shared" si="4"/>
        <v>48.125</v>
      </c>
    </row>
    <row r="63">
      <c r="A63" s="72" t="s">
        <v>318</v>
      </c>
      <c r="B63" s="26" t="s">
        <v>319</v>
      </c>
      <c r="C63" s="26">
        <v>33.0</v>
      </c>
      <c r="D63" s="26">
        <v>24.0</v>
      </c>
      <c r="E63" s="26">
        <v>0.0</v>
      </c>
      <c r="F63" s="26">
        <f t="shared" si="5"/>
        <v>33</v>
      </c>
      <c r="G63" s="26">
        <f t="shared" si="2"/>
        <v>15</v>
      </c>
      <c r="H63" s="29">
        <f t="shared" si="3"/>
        <v>0</v>
      </c>
      <c r="I63" s="29">
        <f t="shared" si="4"/>
        <v>48</v>
      </c>
    </row>
    <row r="64">
      <c r="A64" s="26" t="s">
        <v>162</v>
      </c>
      <c r="B64" s="26" t="s">
        <v>163</v>
      </c>
      <c r="C64" s="26">
        <v>36.0</v>
      </c>
      <c r="D64" s="26">
        <v>16.0</v>
      </c>
      <c r="E64" s="26">
        <v>6.0</v>
      </c>
      <c r="F64" s="26">
        <f t="shared" si="5"/>
        <v>36</v>
      </c>
      <c r="G64" s="26">
        <f t="shared" si="2"/>
        <v>10</v>
      </c>
      <c r="H64" s="29">
        <f t="shared" si="3"/>
        <v>2</v>
      </c>
      <c r="I64" s="29">
        <f t="shared" si="4"/>
        <v>48</v>
      </c>
    </row>
    <row r="65">
      <c r="A65" s="26" t="s">
        <v>667</v>
      </c>
      <c r="B65" s="26" t="s">
        <v>668</v>
      </c>
      <c r="C65" s="26">
        <v>33.0</v>
      </c>
      <c r="D65" s="26">
        <v>24.0</v>
      </c>
      <c r="E65" s="26">
        <v>0.0</v>
      </c>
      <c r="F65" s="26">
        <f t="shared" si="5"/>
        <v>33</v>
      </c>
      <c r="G65" s="26">
        <f t="shared" si="2"/>
        <v>15</v>
      </c>
      <c r="H65" s="29">
        <f t="shared" si="3"/>
        <v>0</v>
      </c>
      <c r="I65" s="29">
        <f t="shared" si="4"/>
        <v>48</v>
      </c>
    </row>
    <row r="66">
      <c r="A66" s="26" t="s">
        <v>410</v>
      </c>
      <c r="B66" s="26" t="s">
        <v>411</v>
      </c>
      <c r="C66" s="26">
        <v>24.0</v>
      </c>
      <c r="D66" s="26">
        <v>38.0</v>
      </c>
      <c r="E66" s="26">
        <v>0.0</v>
      </c>
      <c r="F66" s="26">
        <f t="shared" si="5"/>
        <v>24</v>
      </c>
      <c r="G66" s="26">
        <f t="shared" si="2"/>
        <v>23.75</v>
      </c>
      <c r="H66" s="29">
        <f t="shared" si="3"/>
        <v>0</v>
      </c>
      <c r="I66" s="29">
        <f t="shared" si="4"/>
        <v>47.75</v>
      </c>
    </row>
    <row r="67">
      <c r="A67" s="26" t="s">
        <v>233</v>
      </c>
      <c r="B67" s="26" t="s">
        <v>234</v>
      </c>
      <c r="C67" s="26">
        <v>26.0</v>
      </c>
      <c r="D67" s="26">
        <v>33.0</v>
      </c>
      <c r="E67" s="26">
        <v>2.0</v>
      </c>
      <c r="F67" s="26">
        <f t="shared" si="5"/>
        <v>26</v>
      </c>
      <c r="G67" s="26">
        <f t="shared" si="2"/>
        <v>20.625</v>
      </c>
      <c r="H67" s="29">
        <f t="shared" si="3"/>
        <v>0.6666666667</v>
      </c>
      <c r="I67" s="29">
        <f t="shared" si="4"/>
        <v>47.29166667</v>
      </c>
    </row>
    <row r="68">
      <c r="A68" s="26" t="s">
        <v>1334</v>
      </c>
      <c r="B68" s="26" t="s">
        <v>1335</v>
      </c>
      <c r="C68" s="26">
        <v>36.0</v>
      </c>
      <c r="D68" s="26">
        <v>18.0</v>
      </c>
      <c r="E68" s="26">
        <v>0.0</v>
      </c>
      <c r="F68" s="26">
        <f t="shared" si="5"/>
        <v>36</v>
      </c>
      <c r="G68" s="26">
        <f t="shared" si="2"/>
        <v>11.25</v>
      </c>
      <c r="H68" s="29">
        <f t="shared" si="3"/>
        <v>0</v>
      </c>
      <c r="I68" s="29">
        <f t="shared" si="4"/>
        <v>47.25</v>
      </c>
      <c r="J68" s="26" t="s">
        <v>81</v>
      </c>
    </row>
    <row r="69">
      <c r="A69" s="26" t="s">
        <v>807</v>
      </c>
      <c r="B69" s="26" t="s">
        <v>808</v>
      </c>
      <c r="C69" s="26">
        <v>24.0</v>
      </c>
      <c r="D69" s="26">
        <v>37.0</v>
      </c>
      <c r="E69" s="26">
        <v>0.0</v>
      </c>
      <c r="F69" s="26">
        <f t="shared" si="5"/>
        <v>24</v>
      </c>
      <c r="G69" s="26">
        <f t="shared" si="2"/>
        <v>23.125</v>
      </c>
      <c r="H69" s="29">
        <f t="shared" si="3"/>
        <v>0</v>
      </c>
      <c r="I69" s="29">
        <f t="shared" si="4"/>
        <v>47.125</v>
      </c>
    </row>
    <row r="70">
      <c r="A70" s="26" t="s">
        <v>62</v>
      </c>
      <c r="B70" s="26" t="s">
        <v>63</v>
      </c>
      <c r="C70" s="26">
        <v>25.0</v>
      </c>
      <c r="D70" s="26">
        <v>32.0</v>
      </c>
      <c r="E70" s="26">
        <v>6.0</v>
      </c>
      <c r="F70" s="26">
        <f t="shared" si="5"/>
        <v>25</v>
      </c>
      <c r="G70" s="26">
        <f t="shared" si="2"/>
        <v>20</v>
      </c>
      <c r="H70" s="29">
        <f t="shared" si="3"/>
        <v>2</v>
      </c>
      <c r="I70" s="29">
        <f t="shared" si="4"/>
        <v>47</v>
      </c>
    </row>
    <row r="71">
      <c r="A71" s="26" t="s">
        <v>144</v>
      </c>
      <c r="B71" s="26" t="s">
        <v>145</v>
      </c>
      <c r="C71" s="26">
        <v>23.0</v>
      </c>
      <c r="D71" s="26">
        <v>35.0</v>
      </c>
      <c r="E71" s="26">
        <v>6.0</v>
      </c>
      <c r="F71" s="26">
        <f t="shared" si="5"/>
        <v>23</v>
      </c>
      <c r="G71" s="26">
        <f t="shared" si="2"/>
        <v>21.875</v>
      </c>
      <c r="H71" s="29">
        <f t="shared" si="3"/>
        <v>2</v>
      </c>
      <c r="I71" s="29">
        <f t="shared" si="4"/>
        <v>46.875</v>
      </c>
    </row>
    <row r="72">
      <c r="A72" s="26" t="s">
        <v>792</v>
      </c>
      <c r="B72" s="26" t="s">
        <v>793</v>
      </c>
      <c r="C72" s="26">
        <v>33.0</v>
      </c>
      <c r="D72" s="26">
        <v>22.0</v>
      </c>
      <c r="E72" s="26">
        <v>0.0</v>
      </c>
      <c r="F72" s="26">
        <f t="shared" si="5"/>
        <v>33</v>
      </c>
      <c r="G72" s="26">
        <f t="shared" si="2"/>
        <v>13.75</v>
      </c>
      <c r="H72" s="29">
        <f t="shared" si="3"/>
        <v>0</v>
      </c>
      <c r="I72" s="29">
        <f t="shared" si="4"/>
        <v>46.75</v>
      </c>
    </row>
    <row r="73">
      <c r="A73" s="26" t="s">
        <v>1336</v>
      </c>
      <c r="B73" s="26" t="s">
        <v>1337</v>
      </c>
      <c r="C73" s="26">
        <v>31.0</v>
      </c>
      <c r="D73" s="26">
        <v>25.0</v>
      </c>
      <c r="E73" s="26">
        <v>0.0</v>
      </c>
      <c r="F73" s="26">
        <f t="shared" si="5"/>
        <v>31</v>
      </c>
      <c r="G73" s="26">
        <f t="shared" si="2"/>
        <v>15.625</v>
      </c>
      <c r="H73" s="29">
        <f t="shared" si="3"/>
        <v>0</v>
      </c>
      <c r="I73" s="29">
        <f t="shared" si="4"/>
        <v>46.625</v>
      </c>
      <c r="J73" s="26" t="s">
        <v>81</v>
      </c>
    </row>
    <row r="74">
      <c r="A74" s="77" t="s">
        <v>783</v>
      </c>
      <c r="B74" s="26" t="s">
        <v>784</v>
      </c>
      <c r="C74" s="26">
        <v>31.0</v>
      </c>
      <c r="D74" s="26">
        <v>25.0</v>
      </c>
      <c r="E74" s="26">
        <v>0.0</v>
      </c>
      <c r="F74" s="26">
        <f t="shared" si="5"/>
        <v>31</v>
      </c>
      <c r="G74" s="26">
        <f t="shared" si="2"/>
        <v>15.625</v>
      </c>
      <c r="H74" s="29">
        <f t="shared" si="3"/>
        <v>0</v>
      </c>
      <c r="I74" s="29">
        <f t="shared" si="4"/>
        <v>46.625</v>
      </c>
    </row>
    <row r="75">
      <c r="A75" s="26" t="s">
        <v>705</v>
      </c>
      <c r="B75" s="26" t="s">
        <v>706</v>
      </c>
      <c r="C75" s="26">
        <v>34.0</v>
      </c>
      <c r="D75" s="26">
        <v>20.0</v>
      </c>
      <c r="E75" s="26">
        <v>0.0</v>
      </c>
      <c r="F75" s="26">
        <f t="shared" si="5"/>
        <v>34</v>
      </c>
      <c r="G75" s="26">
        <f t="shared" si="2"/>
        <v>12.5</v>
      </c>
      <c r="H75" s="29">
        <f t="shared" si="3"/>
        <v>0</v>
      </c>
      <c r="I75" s="29">
        <f t="shared" si="4"/>
        <v>46.5</v>
      </c>
    </row>
    <row r="76">
      <c r="A76" s="26" t="s">
        <v>731</v>
      </c>
      <c r="B76" s="26" t="s">
        <v>732</v>
      </c>
      <c r="C76" s="26">
        <v>34.0</v>
      </c>
      <c r="D76" s="26">
        <v>20.0</v>
      </c>
      <c r="E76" s="26">
        <v>0.0</v>
      </c>
      <c r="F76" s="26">
        <f t="shared" si="5"/>
        <v>34</v>
      </c>
      <c r="G76" s="26">
        <f t="shared" si="2"/>
        <v>12.5</v>
      </c>
      <c r="H76" s="29">
        <f t="shared" si="3"/>
        <v>0</v>
      </c>
      <c r="I76" s="29">
        <f t="shared" si="4"/>
        <v>46.5</v>
      </c>
    </row>
    <row r="77">
      <c r="A77" s="26" t="s">
        <v>219</v>
      </c>
      <c r="B77" s="26" t="s">
        <v>220</v>
      </c>
      <c r="C77" s="26">
        <v>31.0</v>
      </c>
      <c r="D77" s="26">
        <v>23.0</v>
      </c>
      <c r="E77" s="26">
        <v>3.0</v>
      </c>
      <c r="F77" s="26">
        <f t="shared" si="5"/>
        <v>31</v>
      </c>
      <c r="G77" s="26">
        <f t="shared" si="2"/>
        <v>14.375</v>
      </c>
      <c r="H77" s="29">
        <f t="shared" si="3"/>
        <v>1</v>
      </c>
      <c r="I77" s="29">
        <f t="shared" si="4"/>
        <v>46.375</v>
      </c>
    </row>
    <row r="78">
      <c r="A78" s="26" t="s">
        <v>1293</v>
      </c>
      <c r="B78" s="26" t="s">
        <v>1294</v>
      </c>
      <c r="C78" s="26">
        <v>23.0</v>
      </c>
      <c r="D78" s="26">
        <v>34.0</v>
      </c>
      <c r="E78" s="26">
        <v>6.0</v>
      </c>
      <c r="F78" s="26">
        <f t="shared" si="5"/>
        <v>23</v>
      </c>
      <c r="G78" s="26">
        <f t="shared" si="2"/>
        <v>21.25</v>
      </c>
      <c r="H78" s="29">
        <f t="shared" si="3"/>
        <v>2</v>
      </c>
      <c r="I78" s="29">
        <f t="shared" si="4"/>
        <v>46.25</v>
      </c>
      <c r="J78" s="26" t="s">
        <v>85</v>
      </c>
    </row>
    <row r="79">
      <c r="A79" s="26" t="s">
        <v>689</v>
      </c>
      <c r="B79" s="26" t="s">
        <v>690</v>
      </c>
      <c r="C79" s="26">
        <v>38.0</v>
      </c>
      <c r="D79" s="26">
        <v>13.0</v>
      </c>
      <c r="E79" s="26">
        <v>0.0</v>
      </c>
      <c r="F79" s="26">
        <f t="shared" si="5"/>
        <v>38</v>
      </c>
      <c r="G79" s="26">
        <f t="shared" si="2"/>
        <v>8.125</v>
      </c>
      <c r="H79" s="29">
        <f t="shared" si="3"/>
        <v>0</v>
      </c>
      <c r="I79" s="29">
        <f t="shared" si="4"/>
        <v>46.125</v>
      </c>
    </row>
    <row r="80">
      <c r="A80" s="26" t="s">
        <v>1338</v>
      </c>
      <c r="B80" s="26" t="s">
        <v>1339</v>
      </c>
      <c r="C80" s="26">
        <v>26.0</v>
      </c>
      <c r="D80" s="26">
        <v>32.0</v>
      </c>
      <c r="E80" s="26">
        <v>0.0</v>
      </c>
      <c r="F80" s="26">
        <f t="shared" si="5"/>
        <v>26</v>
      </c>
      <c r="G80" s="26">
        <f t="shared" si="2"/>
        <v>20</v>
      </c>
      <c r="H80" s="29">
        <f t="shared" si="3"/>
        <v>0</v>
      </c>
      <c r="I80" s="29">
        <f t="shared" si="4"/>
        <v>46</v>
      </c>
      <c r="J80" s="26" t="s">
        <v>81</v>
      </c>
    </row>
    <row r="81">
      <c r="A81" s="26" t="s">
        <v>265</v>
      </c>
      <c r="B81" s="26" t="s">
        <v>266</v>
      </c>
      <c r="C81" s="26">
        <v>24.0</v>
      </c>
      <c r="D81" s="26">
        <v>35.0</v>
      </c>
      <c r="E81" s="26">
        <v>0.0</v>
      </c>
      <c r="F81" s="26">
        <f t="shared" si="5"/>
        <v>24</v>
      </c>
      <c r="G81" s="26">
        <f t="shared" si="2"/>
        <v>21.875</v>
      </c>
      <c r="H81" s="29">
        <f t="shared" si="3"/>
        <v>0</v>
      </c>
      <c r="I81" s="29">
        <f t="shared" si="4"/>
        <v>45.875</v>
      </c>
    </row>
    <row r="82">
      <c r="A82" s="26" t="s">
        <v>1067</v>
      </c>
      <c r="B82" s="26" t="s">
        <v>1068</v>
      </c>
      <c r="C82" s="26">
        <v>25.0</v>
      </c>
      <c r="D82" s="26">
        <v>33.0</v>
      </c>
      <c r="E82" s="26">
        <v>0.0</v>
      </c>
      <c r="F82" s="26">
        <f t="shared" si="5"/>
        <v>25</v>
      </c>
      <c r="G82" s="26">
        <f t="shared" si="2"/>
        <v>20.625</v>
      </c>
      <c r="H82" s="29">
        <f t="shared" si="3"/>
        <v>0</v>
      </c>
      <c r="I82" s="29">
        <f t="shared" si="4"/>
        <v>45.625</v>
      </c>
    </row>
    <row r="83">
      <c r="A83" s="26" t="s">
        <v>1161</v>
      </c>
      <c r="B83" s="26" t="s">
        <v>1162</v>
      </c>
      <c r="C83" s="26">
        <v>30.0</v>
      </c>
      <c r="D83" s="26">
        <v>25.0</v>
      </c>
      <c r="E83" s="26">
        <v>0.0</v>
      </c>
      <c r="F83" s="26">
        <f t="shared" si="5"/>
        <v>30</v>
      </c>
      <c r="G83" s="26">
        <f t="shared" si="2"/>
        <v>15.625</v>
      </c>
      <c r="H83" s="29">
        <f t="shared" si="3"/>
        <v>0</v>
      </c>
      <c r="I83" s="29">
        <f t="shared" si="4"/>
        <v>45.625</v>
      </c>
    </row>
    <row r="84">
      <c r="A84" s="26" t="s">
        <v>768</v>
      </c>
      <c r="B84" s="26" t="s">
        <v>769</v>
      </c>
      <c r="C84" s="26">
        <v>31.0</v>
      </c>
      <c r="D84" s="26">
        <v>23.0</v>
      </c>
      <c r="E84" s="26">
        <v>0.0</v>
      </c>
      <c r="F84" s="26">
        <f t="shared" si="5"/>
        <v>31</v>
      </c>
      <c r="G84" s="26">
        <f t="shared" si="2"/>
        <v>14.375</v>
      </c>
      <c r="H84" s="29">
        <f t="shared" si="3"/>
        <v>0</v>
      </c>
      <c r="I84" s="29">
        <f t="shared" si="4"/>
        <v>45.375</v>
      </c>
    </row>
    <row r="85">
      <c r="A85" s="26" t="s">
        <v>521</v>
      </c>
      <c r="B85" s="26" t="s">
        <v>522</v>
      </c>
      <c r="C85" s="26">
        <v>37.0</v>
      </c>
      <c r="D85" s="26">
        <v>13.0</v>
      </c>
      <c r="E85" s="26">
        <v>0.0</v>
      </c>
      <c r="F85" s="26">
        <f t="shared" si="5"/>
        <v>37</v>
      </c>
      <c r="G85" s="26">
        <f t="shared" si="2"/>
        <v>8.125</v>
      </c>
      <c r="H85" s="29">
        <f t="shared" si="3"/>
        <v>0</v>
      </c>
      <c r="I85" s="29">
        <f t="shared" si="4"/>
        <v>45.125</v>
      </c>
    </row>
    <row r="86">
      <c r="A86" s="26" t="s">
        <v>1340</v>
      </c>
      <c r="B86" s="26" t="s">
        <v>1341</v>
      </c>
      <c r="C86" s="26">
        <v>25.0</v>
      </c>
      <c r="D86" s="26">
        <v>32.0</v>
      </c>
      <c r="E86" s="26">
        <v>0.0</v>
      </c>
      <c r="F86" s="26">
        <f t="shared" si="5"/>
        <v>25</v>
      </c>
      <c r="G86" s="26">
        <f t="shared" si="2"/>
        <v>20</v>
      </c>
      <c r="H86" s="29">
        <f t="shared" si="3"/>
        <v>0</v>
      </c>
      <c r="I86" s="29">
        <f t="shared" si="4"/>
        <v>45</v>
      </c>
      <c r="J86" s="26" t="s">
        <v>81</v>
      </c>
    </row>
    <row r="87">
      <c r="A87" s="26" t="s">
        <v>743</v>
      </c>
      <c r="B87" s="26" t="s">
        <v>744</v>
      </c>
      <c r="C87" s="26">
        <v>28.0</v>
      </c>
      <c r="D87" s="26">
        <v>27.0</v>
      </c>
      <c r="E87" s="26">
        <v>0.0</v>
      </c>
      <c r="F87" s="26">
        <f t="shared" si="5"/>
        <v>28</v>
      </c>
      <c r="G87" s="26">
        <f t="shared" si="2"/>
        <v>16.875</v>
      </c>
      <c r="H87" s="29">
        <f t="shared" si="3"/>
        <v>0</v>
      </c>
      <c r="I87" s="29">
        <f t="shared" si="4"/>
        <v>44.875</v>
      </c>
    </row>
    <row r="88">
      <c r="A88" s="26" t="s">
        <v>853</v>
      </c>
      <c r="B88" s="26" t="s">
        <v>854</v>
      </c>
      <c r="C88" s="26">
        <v>23.0</v>
      </c>
      <c r="D88" s="26">
        <v>35.0</v>
      </c>
      <c r="E88" s="26">
        <v>0.0</v>
      </c>
      <c r="F88" s="26">
        <f t="shared" si="5"/>
        <v>23</v>
      </c>
      <c r="G88" s="26">
        <f t="shared" si="2"/>
        <v>21.875</v>
      </c>
      <c r="H88" s="29">
        <f t="shared" si="3"/>
        <v>0</v>
      </c>
      <c r="I88" s="29">
        <f t="shared" si="4"/>
        <v>44.875</v>
      </c>
    </row>
    <row r="89">
      <c r="A89" s="26" t="s">
        <v>141</v>
      </c>
      <c r="B89" s="26" t="s">
        <v>142</v>
      </c>
      <c r="C89" s="26">
        <v>24.0</v>
      </c>
      <c r="D89" s="26">
        <v>30.0</v>
      </c>
      <c r="E89" s="26">
        <v>6.0</v>
      </c>
      <c r="F89" s="26">
        <f t="shared" si="5"/>
        <v>24</v>
      </c>
      <c r="G89" s="26">
        <f t="shared" si="2"/>
        <v>18.75</v>
      </c>
      <c r="H89" s="29">
        <f t="shared" si="3"/>
        <v>2</v>
      </c>
      <c r="I89" s="29">
        <f t="shared" si="4"/>
        <v>44.75</v>
      </c>
    </row>
    <row r="90">
      <c r="A90" s="26" t="s">
        <v>404</v>
      </c>
      <c r="B90" s="26" t="s">
        <v>405</v>
      </c>
      <c r="C90" s="26">
        <v>21.0</v>
      </c>
      <c r="D90" s="26">
        <v>38.0</v>
      </c>
      <c r="E90" s="26">
        <v>0.0</v>
      </c>
      <c r="F90" s="26">
        <f t="shared" si="5"/>
        <v>21</v>
      </c>
      <c r="G90" s="26">
        <f t="shared" si="2"/>
        <v>23.75</v>
      </c>
      <c r="H90" s="29">
        <f t="shared" si="3"/>
        <v>0</v>
      </c>
      <c r="I90" s="29">
        <f t="shared" si="4"/>
        <v>44.75</v>
      </c>
    </row>
    <row r="91">
      <c r="A91" s="26" t="s">
        <v>483</v>
      </c>
      <c r="B91" s="26" t="s">
        <v>484</v>
      </c>
      <c r="C91" s="26">
        <v>30.0</v>
      </c>
      <c r="D91" s="26">
        <v>23.0</v>
      </c>
      <c r="E91" s="26">
        <v>0.0</v>
      </c>
      <c r="F91" s="26">
        <f t="shared" si="5"/>
        <v>30</v>
      </c>
      <c r="G91" s="26">
        <f t="shared" si="2"/>
        <v>14.375</v>
      </c>
      <c r="H91" s="29">
        <f t="shared" si="3"/>
        <v>0</v>
      </c>
      <c r="I91" s="29">
        <f t="shared" si="4"/>
        <v>44.375</v>
      </c>
    </row>
    <row r="92">
      <c r="A92" s="26" t="s">
        <v>714</v>
      </c>
      <c r="B92" s="26" t="s">
        <v>715</v>
      </c>
      <c r="C92" s="26">
        <v>33.0</v>
      </c>
      <c r="D92" s="26">
        <v>18.0</v>
      </c>
      <c r="E92" s="26">
        <v>0.0</v>
      </c>
      <c r="F92" s="26">
        <f t="shared" si="5"/>
        <v>33</v>
      </c>
      <c r="G92" s="26">
        <f t="shared" si="2"/>
        <v>11.25</v>
      </c>
      <c r="H92" s="29">
        <f t="shared" si="3"/>
        <v>0</v>
      </c>
      <c r="I92" s="29">
        <f t="shared" si="4"/>
        <v>44.25</v>
      </c>
    </row>
    <row r="93">
      <c r="A93" s="26" t="s">
        <v>830</v>
      </c>
      <c r="B93" s="26" t="s">
        <v>831</v>
      </c>
      <c r="C93" s="26">
        <v>23.0</v>
      </c>
      <c r="D93" s="26">
        <v>34.0</v>
      </c>
      <c r="E93" s="26">
        <v>0.0</v>
      </c>
      <c r="F93" s="26">
        <f t="shared" si="5"/>
        <v>23</v>
      </c>
      <c r="G93" s="26">
        <f t="shared" si="2"/>
        <v>21.25</v>
      </c>
      <c r="H93" s="29">
        <f t="shared" si="3"/>
        <v>0</v>
      </c>
      <c r="I93" s="29">
        <f t="shared" si="4"/>
        <v>44.25</v>
      </c>
    </row>
    <row r="94">
      <c r="A94" s="26" t="s">
        <v>900</v>
      </c>
      <c r="B94" s="26" t="s">
        <v>901</v>
      </c>
      <c r="C94" s="26">
        <v>23.0</v>
      </c>
      <c r="D94" s="26">
        <v>34.0</v>
      </c>
      <c r="E94" s="26">
        <v>0.0</v>
      </c>
      <c r="F94" s="26">
        <f t="shared" si="5"/>
        <v>23</v>
      </c>
      <c r="G94" s="26">
        <f t="shared" si="2"/>
        <v>21.25</v>
      </c>
      <c r="H94" s="29">
        <f t="shared" si="3"/>
        <v>0</v>
      </c>
      <c r="I94" s="29">
        <f t="shared" si="4"/>
        <v>44.25</v>
      </c>
    </row>
    <row r="95">
      <c r="A95" s="26" t="s">
        <v>1342</v>
      </c>
      <c r="B95" s="26" t="s">
        <v>1343</v>
      </c>
      <c r="C95" s="26">
        <v>32.0</v>
      </c>
      <c r="D95" s="26">
        <v>19.0</v>
      </c>
      <c r="E95" s="26">
        <v>0.0</v>
      </c>
      <c r="F95" s="26">
        <f t="shared" si="5"/>
        <v>32</v>
      </c>
      <c r="G95" s="26">
        <f t="shared" si="2"/>
        <v>11.875</v>
      </c>
      <c r="H95" s="29">
        <f t="shared" si="3"/>
        <v>0</v>
      </c>
      <c r="I95" s="29">
        <f t="shared" si="4"/>
        <v>43.875</v>
      </c>
      <c r="J95" s="26" t="s">
        <v>81</v>
      </c>
    </row>
    <row r="96">
      <c r="A96" s="26" t="s">
        <v>251</v>
      </c>
      <c r="B96" s="26" t="s">
        <v>252</v>
      </c>
      <c r="C96" s="26">
        <v>25.0</v>
      </c>
      <c r="D96" s="26">
        <v>29.0</v>
      </c>
      <c r="E96" s="26">
        <v>2.0</v>
      </c>
      <c r="F96" s="26">
        <f t="shared" si="5"/>
        <v>25</v>
      </c>
      <c r="G96" s="26">
        <f t="shared" si="2"/>
        <v>18.125</v>
      </c>
      <c r="H96" s="29">
        <f t="shared" si="3"/>
        <v>0.6666666667</v>
      </c>
      <c r="I96" s="29">
        <f t="shared" si="4"/>
        <v>43.79166667</v>
      </c>
    </row>
    <row r="97">
      <c r="A97" s="26" t="s">
        <v>1344</v>
      </c>
      <c r="B97" s="26" t="s">
        <v>1345</v>
      </c>
      <c r="C97" s="26">
        <v>29.0</v>
      </c>
      <c r="D97" s="26">
        <v>23.0</v>
      </c>
      <c r="E97" s="26">
        <v>0.0</v>
      </c>
      <c r="F97" s="26">
        <f t="shared" si="5"/>
        <v>29</v>
      </c>
      <c r="G97" s="26">
        <f t="shared" si="2"/>
        <v>14.375</v>
      </c>
      <c r="H97" s="29">
        <f t="shared" si="3"/>
        <v>0</v>
      </c>
      <c r="I97" s="29">
        <f t="shared" si="4"/>
        <v>43.375</v>
      </c>
      <c r="J97" s="26" t="s">
        <v>81</v>
      </c>
    </row>
    <row r="98">
      <c r="A98" s="26" t="s">
        <v>518</v>
      </c>
      <c r="B98" s="26" t="s">
        <v>519</v>
      </c>
      <c r="C98" s="26">
        <v>37.0</v>
      </c>
      <c r="D98" s="26">
        <v>10.0</v>
      </c>
      <c r="E98" s="26">
        <v>0.0</v>
      </c>
      <c r="F98" s="26">
        <f t="shared" si="5"/>
        <v>37</v>
      </c>
      <c r="G98" s="26">
        <f t="shared" si="2"/>
        <v>6.25</v>
      </c>
      <c r="H98" s="29">
        <f t="shared" si="3"/>
        <v>0</v>
      </c>
      <c r="I98" s="29">
        <f t="shared" si="4"/>
        <v>43.25</v>
      </c>
    </row>
    <row r="99">
      <c r="A99" s="26" t="s">
        <v>147</v>
      </c>
      <c r="B99" s="26" t="s">
        <v>148</v>
      </c>
      <c r="C99" s="26">
        <v>23.0</v>
      </c>
      <c r="D99" s="26">
        <v>29.0</v>
      </c>
      <c r="E99" s="26">
        <v>6.0</v>
      </c>
      <c r="F99" s="26">
        <f t="shared" si="5"/>
        <v>23</v>
      </c>
      <c r="G99" s="26">
        <f t="shared" si="2"/>
        <v>18.125</v>
      </c>
      <c r="H99" s="29">
        <f t="shared" si="3"/>
        <v>2</v>
      </c>
      <c r="I99" s="29">
        <f t="shared" si="4"/>
        <v>43.125</v>
      </c>
    </row>
    <row r="100">
      <c r="A100" s="26" t="s">
        <v>178</v>
      </c>
      <c r="B100" s="26" t="s">
        <v>179</v>
      </c>
      <c r="C100" s="26">
        <v>23.0</v>
      </c>
      <c r="D100" s="26">
        <v>29.0</v>
      </c>
      <c r="E100" s="26">
        <v>5.0</v>
      </c>
      <c r="F100" s="26">
        <f t="shared" si="5"/>
        <v>23</v>
      </c>
      <c r="G100" s="26">
        <f t="shared" si="2"/>
        <v>18.125</v>
      </c>
      <c r="H100" s="29">
        <f t="shared" si="3"/>
        <v>1.666666667</v>
      </c>
      <c r="I100" s="29">
        <f t="shared" si="4"/>
        <v>42.79166667</v>
      </c>
    </row>
    <row r="101">
      <c r="A101" s="26" t="s">
        <v>324</v>
      </c>
      <c r="B101" s="26" t="s">
        <v>325</v>
      </c>
      <c r="C101" s="26">
        <v>25.0</v>
      </c>
      <c r="D101" s="26">
        <v>28.0</v>
      </c>
      <c r="E101" s="26">
        <v>0.0</v>
      </c>
      <c r="F101" s="26">
        <f t="shared" si="5"/>
        <v>25</v>
      </c>
      <c r="G101" s="26">
        <f t="shared" si="2"/>
        <v>17.5</v>
      </c>
      <c r="H101" s="29">
        <f t="shared" si="3"/>
        <v>0</v>
      </c>
      <c r="I101" s="29">
        <f t="shared" si="4"/>
        <v>42.5</v>
      </c>
    </row>
    <row r="102">
      <c r="A102" s="26" t="s">
        <v>362</v>
      </c>
      <c r="B102" s="26" t="s">
        <v>363</v>
      </c>
      <c r="C102" s="26">
        <v>21.0</v>
      </c>
      <c r="D102" s="26">
        <v>34.0</v>
      </c>
      <c r="E102" s="26">
        <v>0.0</v>
      </c>
      <c r="F102" s="26">
        <f t="shared" si="5"/>
        <v>21</v>
      </c>
      <c r="G102" s="26">
        <f t="shared" si="2"/>
        <v>21.25</v>
      </c>
      <c r="H102" s="29">
        <f t="shared" si="3"/>
        <v>0</v>
      </c>
      <c r="I102" s="29">
        <f t="shared" si="4"/>
        <v>42.25</v>
      </c>
    </row>
    <row r="103">
      <c r="A103" s="26" t="s">
        <v>159</v>
      </c>
      <c r="B103" s="26" t="s">
        <v>160</v>
      </c>
      <c r="C103" s="26">
        <v>19.0</v>
      </c>
      <c r="D103" s="26">
        <v>34.0</v>
      </c>
      <c r="E103" s="26">
        <v>6.0</v>
      </c>
      <c r="F103" s="26">
        <f t="shared" si="5"/>
        <v>19</v>
      </c>
      <c r="G103" s="26">
        <f t="shared" si="2"/>
        <v>21.25</v>
      </c>
      <c r="H103" s="29">
        <f t="shared" si="3"/>
        <v>2</v>
      </c>
      <c r="I103" s="29">
        <f t="shared" si="4"/>
        <v>42.25</v>
      </c>
    </row>
    <row r="104">
      <c r="A104" s="26" t="s">
        <v>762</v>
      </c>
      <c r="B104" s="26" t="s">
        <v>763</v>
      </c>
      <c r="C104" s="26">
        <v>21.0</v>
      </c>
      <c r="D104" s="26">
        <v>34.0</v>
      </c>
      <c r="E104" s="26">
        <v>0.0</v>
      </c>
      <c r="F104" s="26">
        <f t="shared" si="5"/>
        <v>21</v>
      </c>
      <c r="G104" s="26">
        <f t="shared" si="2"/>
        <v>21.25</v>
      </c>
      <c r="H104" s="29">
        <f t="shared" si="3"/>
        <v>0</v>
      </c>
      <c r="I104" s="29">
        <f t="shared" si="4"/>
        <v>42.25</v>
      </c>
    </row>
    <row r="105">
      <c r="A105" s="26" t="s">
        <v>771</v>
      </c>
      <c r="B105" s="26" t="s">
        <v>772</v>
      </c>
      <c r="C105" s="26">
        <v>31.0</v>
      </c>
      <c r="D105" s="26">
        <v>18.0</v>
      </c>
      <c r="E105" s="26">
        <v>0.0</v>
      </c>
      <c r="F105" s="26">
        <f t="shared" si="5"/>
        <v>31</v>
      </c>
      <c r="G105" s="26">
        <f t="shared" si="2"/>
        <v>11.25</v>
      </c>
      <c r="H105" s="29">
        <f t="shared" si="3"/>
        <v>0</v>
      </c>
      <c r="I105" s="29">
        <f t="shared" si="4"/>
        <v>42.25</v>
      </c>
    </row>
    <row r="106">
      <c r="A106" s="26" t="s">
        <v>868</v>
      </c>
      <c r="B106" s="26" t="s">
        <v>869</v>
      </c>
      <c r="C106" s="26">
        <v>21.0</v>
      </c>
      <c r="D106" s="26">
        <v>34.0</v>
      </c>
      <c r="E106" s="26">
        <v>0.0</v>
      </c>
      <c r="F106" s="26">
        <f t="shared" si="5"/>
        <v>21</v>
      </c>
      <c r="G106" s="26">
        <f t="shared" si="2"/>
        <v>21.25</v>
      </c>
      <c r="H106" s="29">
        <f t="shared" si="3"/>
        <v>0</v>
      </c>
      <c r="I106" s="29">
        <f t="shared" si="4"/>
        <v>42.25</v>
      </c>
    </row>
    <row r="107">
      <c r="A107" s="26" t="s">
        <v>647</v>
      </c>
      <c r="B107" s="26" t="s">
        <v>648</v>
      </c>
      <c r="C107" s="26">
        <v>25.0</v>
      </c>
      <c r="D107" s="26">
        <v>27.0</v>
      </c>
      <c r="E107" s="26">
        <v>0.0</v>
      </c>
      <c r="F107" s="26">
        <f t="shared" si="5"/>
        <v>25</v>
      </c>
      <c r="G107" s="26">
        <f t="shared" si="2"/>
        <v>16.875</v>
      </c>
      <c r="H107" s="29">
        <f t="shared" si="3"/>
        <v>0</v>
      </c>
      <c r="I107" s="29">
        <f t="shared" si="4"/>
        <v>41.875</v>
      </c>
    </row>
    <row r="108">
      <c r="A108" s="26" t="s">
        <v>172</v>
      </c>
      <c r="B108" s="26" t="s">
        <v>173</v>
      </c>
      <c r="C108" s="26">
        <v>22.0</v>
      </c>
      <c r="D108" s="26">
        <v>29.0</v>
      </c>
      <c r="E108" s="26">
        <v>5.0</v>
      </c>
      <c r="F108" s="26">
        <f t="shared" si="5"/>
        <v>22</v>
      </c>
      <c r="G108" s="26">
        <f t="shared" si="2"/>
        <v>18.125</v>
      </c>
      <c r="H108" s="29">
        <f t="shared" si="3"/>
        <v>1.666666667</v>
      </c>
      <c r="I108" s="29">
        <f t="shared" si="4"/>
        <v>41.79166667</v>
      </c>
    </row>
    <row r="109">
      <c r="A109" s="26" t="s">
        <v>754</v>
      </c>
      <c r="B109" s="26" t="s">
        <v>755</v>
      </c>
      <c r="C109" s="26">
        <v>18.0</v>
      </c>
      <c r="D109" s="26">
        <v>38.0</v>
      </c>
      <c r="E109" s="26">
        <v>0.0</v>
      </c>
      <c r="F109" s="26">
        <f t="shared" si="5"/>
        <v>18</v>
      </c>
      <c r="G109" s="26">
        <f t="shared" si="2"/>
        <v>23.75</v>
      </c>
      <c r="H109" s="29">
        <f t="shared" si="3"/>
        <v>0</v>
      </c>
      <c r="I109" s="29">
        <f t="shared" si="4"/>
        <v>41.75</v>
      </c>
    </row>
    <row r="110">
      <c r="A110" s="26" t="s">
        <v>754</v>
      </c>
      <c r="B110" s="26" t="s">
        <v>757</v>
      </c>
      <c r="C110" s="26">
        <v>18.0</v>
      </c>
      <c r="D110" s="26">
        <v>38.0</v>
      </c>
      <c r="E110" s="26">
        <v>0.0</v>
      </c>
      <c r="F110" s="26">
        <f t="shared" si="5"/>
        <v>18</v>
      </c>
      <c r="G110" s="26">
        <f t="shared" si="2"/>
        <v>23.75</v>
      </c>
      <c r="H110" s="29">
        <f t="shared" si="3"/>
        <v>0</v>
      </c>
      <c r="I110" s="29">
        <f t="shared" si="4"/>
        <v>41.75</v>
      </c>
    </row>
    <row r="111">
      <c r="A111" s="26" t="s">
        <v>874</v>
      </c>
      <c r="B111" s="26" t="s">
        <v>875</v>
      </c>
      <c r="C111" s="26">
        <v>18.0</v>
      </c>
      <c r="D111" s="26">
        <v>38.0</v>
      </c>
      <c r="E111" s="26">
        <v>0.0</v>
      </c>
      <c r="F111" s="26">
        <f t="shared" si="5"/>
        <v>18</v>
      </c>
      <c r="G111" s="26">
        <f t="shared" si="2"/>
        <v>23.75</v>
      </c>
      <c r="H111" s="29">
        <f t="shared" si="3"/>
        <v>0</v>
      </c>
      <c r="I111" s="29">
        <f t="shared" si="4"/>
        <v>41.75</v>
      </c>
    </row>
    <row r="112">
      <c r="A112" s="26" t="s">
        <v>891</v>
      </c>
      <c r="B112" s="26" t="s">
        <v>892</v>
      </c>
      <c r="C112" s="26">
        <v>18.0</v>
      </c>
      <c r="D112" s="26">
        <v>38.0</v>
      </c>
      <c r="E112" s="26">
        <v>0.0</v>
      </c>
      <c r="F112" s="26">
        <f t="shared" si="5"/>
        <v>18</v>
      </c>
      <c r="G112" s="26">
        <f t="shared" si="2"/>
        <v>23.75</v>
      </c>
      <c r="H112" s="29">
        <f t="shared" si="3"/>
        <v>0</v>
      </c>
      <c r="I112" s="29">
        <f t="shared" si="4"/>
        <v>41.75</v>
      </c>
    </row>
    <row r="113">
      <c r="A113" s="26" t="s">
        <v>1346</v>
      </c>
      <c r="B113" s="26" t="s">
        <v>1347</v>
      </c>
      <c r="C113" s="26">
        <v>21.0</v>
      </c>
      <c r="D113" s="26">
        <v>33.0</v>
      </c>
      <c r="E113" s="26">
        <v>0.0</v>
      </c>
      <c r="F113" s="26">
        <f t="shared" si="5"/>
        <v>21</v>
      </c>
      <c r="G113" s="26">
        <f t="shared" si="2"/>
        <v>20.625</v>
      </c>
      <c r="H113" s="29">
        <f t="shared" si="3"/>
        <v>0</v>
      </c>
      <c r="I113" s="29">
        <f t="shared" si="4"/>
        <v>41.625</v>
      </c>
      <c r="J113" s="26" t="s">
        <v>81</v>
      </c>
    </row>
    <row r="114">
      <c r="A114" s="26" t="s">
        <v>595</v>
      </c>
      <c r="B114" s="26" t="s">
        <v>596</v>
      </c>
      <c r="C114" s="26">
        <v>26.0</v>
      </c>
      <c r="D114" s="26">
        <v>25.0</v>
      </c>
      <c r="E114" s="26">
        <v>0.0</v>
      </c>
      <c r="F114" s="26">
        <f t="shared" si="5"/>
        <v>26</v>
      </c>
      <c r="G114" s="26">
        <f t="shared" si="2"/>
        <v>15.625</v>
      </c>
      <c r="H114" s="29">
        <f t="shared" si="3"/>
        <v>0</v>
      </c>
      <c r="I114" s="29">
        <f t="shared" si="4"/>
        <v>41.625</v>
      </c>
    </row>
    <row r="115">
      <c r="A115" s="26" t="s">
        <v>1297</v>
      </c>
      <c r="B115" s="26" t="s">
        <v>1298</v>
      </c>
      <c r="C115" s="26">
        <v>22.0</v>
      </c>
      <c r="D115" s="26">
        <v>28.0</v>
      </c>
      <c r="E115" s="26">
        <v>6.0</v>
      </c>
      <c r="F115" s="26">
        <f t="shared" si="5"/>
        <v>22</v>
      </c>
      <c r="G115" s="26">
        <f t="shared" si="2"/>
        <v>17.5</v>
      </c>
      <c r="H115" s="29">
        <f t="shared" si="3"/>
        <v>2</v>
      </c>
      <c r="I115" s="29">
        <f t="shared" si="4"/>
        <v>41.5</v>
      </c>
      <c r="J115" s="26" t="s">
        <v>81</v>
      </c>
    </row>
    <row r="116">
      <c r="A116" s="26" t="s">
        <v>389</v>
      </c>
      <c r="B116" s="26" t="s">
        <v>390</v>
      </c>
      <c r="C116" s="26">
        <v>17.0</v>
      </c>
      <c r="D116" s="26">
        <v>39.0</v>
      </c>
      <c r="E116" s="26">
        <v>0.0</v>
      </c>
      <c r="F116" s="26">
        <f t="shared" si="5"/>
        <v>17</v>
      </c>
      <c r="G116" s="26">
        <f t="shared" si="2"/>
        <v>24.375</v>
      </c>
      <c r="H116" s="29">
        <f t="shared" si="3"/>
        <v>0</v>
      </c>
      <c r="I116" s="29">
        <f t="shared" si="4"/>
        <v>41.375</v>
      </c>
    </row>
    <row r="117">
      <c r="A117" s="26" t="s">
        <v>749</v>
      </c>
      <c r="B117" s="26" t="s">
        <v>750</v>
      </c>
      <c r="C117" s="26">
        <v>27.0</v>
      </c>
      <c r="D117" s="26">
        <v>23.0</v>
      </c>
      <c r="E117" s="26">
        <v>0.0</v>
      </c>
      <c r="F117" s="26">
        <f t="shared" si="5"/>
        <v>27</v>
      </c>
      <c r="G117" s="26">
        <f t="shared" si="2"/>
        <v>14.375</v>
      </c>
      <c r="H117" s="29">
        <f t="shared" si="3"/>
        <v>0</v>
      </c>
      <c r="I117" s="29">
        <f t="shared" si="4"/>
        <v>41.375</v>
      </c>
    </row>
    <row r="118">
      <c r="A118" s="26" t="s">
        <v>1348</v>
      </c>
      <c r="B118" s="26" t="s">
        <v>1349</v>
      </c>
      <c r="C118" s="26">
        <v>24.0</v>
      </c>
      <c r="D118" s="26">
        <v>27.0</v>
      </c>
      <c r="E118" s="26">
        <v>0.0</v>
      </c>
      <c r="F118" s="26">
        <f t="shared" si="5"/>
        <v>24</v>
      </c>
      <c r="G118" s="26">
        <f t="shared" si="2"/>
        <v>16.875</v>
      </c>
      <c r="H118" s="29">
        <f t="shared" si="3"/>
        <v>0</v>
      </c>
      <c r="I118" s="29">
        <f t="shared" si="4"/>
        <v>40.875</v>
      </c>
      <c r="J118" s="26" t="s">
        <v>215</v>
      </c>
    </row>
    <row r="119">
      <c r="A119" s="26" t="s">
        <v>365</v>
      </c>
      <c r="B119" s="26" t="s">
        <v>366</v>
      </c>
      <c r="C119" s="26">
        <v>22.0</v>
      </c>
      <c r="D119" s="26">
        <v>30.0</v>
      </c>
      <c r="E119" s="26">
        <v>0.0</v>
      </c>
      <c r="F119" s="26">
        <f t="shared" si="5"/>
        <v>22</v>
      </c>
      <c r="G119" s="26">
        <f t="shared" si="2"/>
        <v>18.75</v>
      </c>
      <c r="H119" s="29">
        <f t="shared" si="3"/>
        <v>0</v>
      </c>
      <c r="I119" s="29">
        <f t="shared" si="4"/>
        <v>40.75</v>
      </c>
    </row>
    <row r="120">
      <c r="A120" s="72" t="s">
        <v>401</v>
      </c>
      <c r="B120" s="26" t="s">
        <v>402</v>
      </c>
      <c r="C120" s="26">
        <v>22.0</v>
      </c>
      <c r="D120" s="29">
        <v>30.0</v>
      </c>
      <c r="E120" s="29">
        <v>0.0</v>
      </c>
      <c r="F120" s="26">
        <f t="shared" si="5"/>
        <v>22</v>
      </c>
      <c r="G120" s="26">
        <f t="shared" si="2"/>
        <v>18.75</v>
      </c>
      <c r="H120" s="29">
        <f t="shared" si="3"/>
        <v>0</v>
      </c>
      <c r="I120" s="29">
        <f t="shared" si="4"/>
        <v>40.75</v>
      </c>
    </row>
    <row r="121">
      <c r="A121" s="26" t="s">
        <v>156</v>
      </c>
      <c r="B121" s="26" t="s">
        <v>157</v>
      </c>
      <c r="C121" s="26">
        <v>20.0</v>
      </c>
      <c r="D121" s="26">
        <v>30.0</v>
      </c>
      <c r="E121" s="26">
        <v>6.0</v>
      </c>
      <c r="F121" s="26">
        <f t="shared" si="5"/>
        <v>20</v>
      </c>
      <c r="G121" s="26">
        <f t="shared" si="2"/>
        <v>18.75</v>
      </c>
      <c r="H121" s="29">
        <f t="shared" si="3"/>
        <v>2</v>
      </c>
      <c r="I121" s="29">
        <f t="shared" si="4"/>
        <v>40.75</v>
      </c>
    </row>
    <row r="122">
      <c r="A122" s="26" t="s">
        <v>1220</v>
      </c>
      <c r="B122" s="26" t="s">
        <v>1221</v>
      </c>
      <c r="C122" s="26">
        <v>22.0</v>
      </c>
      <c r="D122" s="26">
        <v>30.0</v>
      </c>
      <c r="E122" s="26">
        <v>0.0</v>
      </c>
      <c r="F122" s="26">
        <f t="shared" si="5"/>
        <v>22</v>
      </c>
      <c r="G122" s="26">
        <f t="shared" si="2"/>
        <v>18.75</v>
      </c>
      <c r="H122" s="29">
        <f t="shared" si="3"/>
        <v>0</v>
      </c>
      <c r="I122" s="29">
        <f t="shared" si="4"/>
        <v>40.75</v>
      </c>
    </row>
    <row r="123">
      <c r="A123" s="26" t="s">
        <v>241</v>
      </c>
      <c r="B123" s="26" t="s">
        <v>242</v>
      </c>
      <c r="C123" s="26">
        <v>21.0</v>
      </c>
      <c r="D123" s="26">
        <v>30.0</v>
      </c>
      <c r="E123" s="26">
        <v>2.0</v>
      </c>
      <c r="F123" s="26">
        <f t="shared" si="5"/>
        <v>21</v>
      </c>
      <c r="G123" s="26">
        <f t="shared" si="2"/>
        <v>18.75</v>
      </c>
      <c r="H123" s="29">
        <f t="shared" si="3"/>
        <v>0.6666666667</v>
      </c>
      <c r="I123" s="29">
        <f t="shared" si="4"/>
        <v>40.41666667</v>
      </c>
    </row>
    <row r="124">
      <c r="A124" s="26" t="s">
        <v>759</v>
      </c>
      <c r="B124" s="26" t="s">
        <v>760</v>
      </c>
      <c r="C124" s="26">
        <v>26.0</v>
      </c>
      <c r="D124" s="26">
        <v>23.0</v>
      </c>
      <c r="E124" s="26">
        <v>0.0</v>
      </c>
      <c r="F124" s="26">
        <f t="shared" si="5"/>
        <v>26</v>
      </c>
      <c r="G124" s="26">
        <f t="shared" si="2"/>
        <v>14.375</v>
      </c>
      <c r="H124" s="29">
        <f t="shared" si="3"/>
        <v>0</v>
      </c>
      <c r="I124" s="29">
        <f t="shared" si="4"/>
        <v>40.375</v>
      </c>
    </row>
    <row r="125">
      <c r="A125" s="26" t="s">
        <v>801</v>
      </c>
      <c r="B125" s="26" t="s">
        <v>802</v>
      </c>
      <c r="C125" s="26">
        <v>24.0</v>
      </c>
      <c r="D125" s="26">
        <v>26.0</v>
      </c>
      <c r="E125" s="26">
        <v>0.0</v>
      </c>
      <c r="F125" s="26">
        <f t="shared" si="5"/>
        <v>24</v>
      </c>
      <c r="G125" s="26">
        <f t="shared" si="2"/>
        <v>16.25</v>
      </c>
      <c r="H125" s="29">
        <f t="shared" si="3"/>
        <v>0</v>
      </c>
      <c r="I125" s="29">
        <f t="shared" si="4"/>
        <v>40.25</v>
      </c>
    </row>
    <row r="126">
      <c r="A126" s="26" t="s">
        <v>498</v>
      </c>
      <c r="B126" s="26" t="s">
        <v>499</v>
      </c>
      <c r="C126" s="26">
        <v>35.0</v>
      </c>
      <c r="D126" s="26">
        <v>8.0</v>
      </c>
      <c r="E126" s="26">
        <v>0.0</v>
      </c>
      <c r="F126" s="26">
        <f t="shared" si="5"/>
        <v>35</v>
      </c>
      <c r="G126" s="26">
        <f t="shared" si="2"/>
        <v>5</v>
      </c>
      <c r="H126" s="29">
        <f t="shared" si="3"/>
        <v>0</v>
      </c>
      <c r="I126" s="29">
        <f t="shared" si="4"/>
        <v>40</v>
      </c>
    </row>
    <row r="127">
      <c r="A127" s="26" t="s">
        <v>1350</v>
      </c>
      <c r="B127" s="26" t="s">
        <v>1351</v>
      </c>
      <c r="C127" s="26">
        <v>20.0</v>
      </c>
      <c r="D127" s="26">
        <v>32.0</v>
      </c>
      <c r="E127" s="26">
        <v>0.0</v>
      </c>
      <c r="F127" s="26">
        <f t="shared" si="5"/>
        <v>20</v>
      </c>
      <c r="G127" s="26">
        <f t="shared" si="2"/>
        <v>20</v>
      </c>
      <c r="H127" s="29">
        <f t="shared" si="3"/>
        <v>0</v>
      </c>
      <c r="I127" s="29">
        <f t="shared" si="4"/>
        <v>40</v>
      </c>
      <c r="J127" s="26" t="s">
        <v>81</v>
      </c>
    </row>
    <row r="128">
      <c r="A128" s="26" t="s">
        <v>650</v>
      </c>
      <c r="B128" s="26" t="s">
        <v>651</v>
      </c>
      <c r="C128" s="26">
        <v>23.0</v>
      </c>
      <c r="D128" s="26">
        <v>27.0</v>
      </c>
      <c r="E128" s="26">
        <v>0.0</v>
      </c>
      <c r="F128" s="26">
        <f t="shared" si="5"/>
        <v>23</v>
      </c>
      <c r="G128" s="26">
        <f t="shared" si="2"/>
        <v>16.875</v>
      </c>
      <c r="H128" s="29">
        <f t="shared" si="3"/>
        <v>0</v>
      </c>
      <c r="I128" s="29">
        <f t="shared" si="4"/>
        <v>39.875</v>
      </c>
    </row>
    <row r="129">
      <c r="A129" s="26" t="s">
        <v>1352</v>
      </c>
      <c r="B129" s="26" t="s">
        <v>1353</v>
      </c>
      <c r="C129" s="26">
        <v>28.0</v>
      </c>
      <c r="D129" s="26">
        <v>19.0</v>
      </c>
      <c r="E129" s="26">
        <v>0.0</v>
      </c>
      <c r="F129" s="26">
        <f t="shared" si="5"/>
        <v>28</v>
      </c>
      <c r="G129" s="26">
        <f t="shared" si="2"/>
        <v>11.875</v>
      </c>
      <c r="H129" s="29">
        <f t="shared" si="3"/>
        <v>0</v>
      </c>
      <c r="I129" s="29">
        <f t="shared" si="4"/>
        <v>39.875</v>
      </c>
      <c r="J129" s="26" t="s">
        <v>85</v>
      </c>
    </row>
    <row r="130">
      <c r="A130" s="26" t="s">
        <v>774</v>
      </c>
      <c r="B130" s="26" t="s">
        <v>775</v>
      </c>
      <c r="C130" s="26">
        <v>21.0</v>
      </c>
      <c r="D130" s="26">
        <v>30.0</v>
      </c>
      <c r="E130" s="26">
        <v>0.0</v>
      </c>
      <c r="F130" s="26">
        <f t="shared" si="5"/>
        <v>21</v>
      </c>
      <c r="G130" s="26">
        <f t="shared" si="2"/>
        <v>18.75</v>
      </c>
      <c r="H130" s="29">
        <f t="shared" si="3"/>
        <v>0</v>
      </c>
      <c r="I130" s="29">
        <f t="shared" si="4"/>
        <v>39.75</v>
      </c>
    </row>
    <row r="131">
      <c r="A131" s="26" t="s">
        <v>553</v>
      </c>
      <c r="B131" s="26" t="s">
        <v>554</v>
      </c>
      <c r="C131" s="26">
        <v>24.0</v>
      </c>
      <c r="D131" s="26">
        <v>25.0</v>
      </c>
      <c r="E131" s="26">
        <v>0.0</v>
      </c>
      <c r="F131" s="26">
        <f t="shared" si="5"/>
        <v>24</v>
      </c>
      <c r="G131" s="26">
        <f t="shared" si="2"/>
        <v>15.625</v>
      </c>
      <c r="H131" s="29">
        <f t="shared" si="3"/>
        <v>0</v>
      </c>
      <c r="I131" s="29">
        <f t="shared" si="4"/>
        <v>39.625</v>
      </c>
    </row>
    <row r="132">
      <c r="A132" s="26" t="s">
        <v>586</v>
      </c>
      <c r="B132" s="26" t="s">
        <v>587</v>
      </c>
      <c r="C132" s="26">
        <v>24.0</v>
      </c>
      <c r="D132" s="26">
        <v>25.0</v>
      </c>
      <c r="E132" s="26">
        <v>0.0</v>
      </c>
      <c r="F132" s="26">
        <f t="shared" si="5"/>
        <v>24</v>
      </c>
      <c r="G132" s="26">
        <f t="shared" si="2"/>
        <v>15.625</v>
      </c>
      <c r="H132" s="29">
        <f t="shared" si="3"/>
        <v>0</v>
      </c>
      <c r="I132" s="29">
        <f t="shared" si="4"/>
        <v>39.625</v>
      </c>
    </row>
    <row r="133">
      <c r="A133" s="26" t="s">
        <v>93</v>
      </c>
      <c r="B133" s="26" t="s">
        <v>94</v>
      </c>
      <c r="C133" s="26">
        <v>15.0</v>
      </c>
      <c r="D133" s="26">
        <v>36.0</v>
      </c>
      <c r="E133" s="26">
        <v>6.0</v>
      </c>
      <c r="F133" s="26">
        <f t="shared" si="5"/>
        <v>15</v>
      </c>
      <c r="G133" s="26">
        <f t="shared" si="2"/>
        <v>22.5</v>
      </c>
      <c r="H133" s="29">
        <f t="shared" si="3"/>
        <v>2</v>
      </c>
      <c r="I133" s="29">
        <f t="shared" si="4"/>
        <v>39.5</v>
      </c>
    </row>
    <row r="134">
      <c r="A134" s="26" t="s">
        <v>371</v>
      </c>
      <c r="B134" s="26" t="s">
        <v>372</v>
      </c>
      <c r="C134" s="26">
        <v>22.0</v>
      </c>
      <c r="D134" s="26">
        <v>28.0</v>
      </c>
      <c r="E134" s="26">
        <v>0.0</v>
      </c>
      <c r="F134" s="26">
        <f t="shared" si="5"/>
        <v>22</v>
      </c>
      <c r="G134" s="26">
        <f t="shared" si="2"/>
        <v>17.5</v>
      </c>
      <c r="H134" s="29">
        <f t="shared" si="3"/>
        <v>0</v>
      </c>
      <c r="I134" s="29">
        <f t="shared" si="4"/>
        <v>39.5</v>
      </c>
    </row>
    <row r="135">
      <c r="A135" s="26" t="s">
        <v>777</v>
      </c>
      <c r="B135" s="26" t="s">
        <v>778</v>
      </c>
      <c r="C135" s="26">
        <v>20.0</v>
      </c>
      <c r="D135" s="26">
        <v>31.0</v>
      </c>
      <c r="E135" s="26">
        <v>0.0</v>
      </c>
      <c r="F135" s="26">
        <f t="shared" si="5"/>
        <v>20</v>
      </c>
      <c r="G135" s="26">
        <f t="shared" si="2"/>
        <v>19.375</v>
      </c>
      <c r="H135" s="29">
        <f t="shared" si="3"/>
        <v>0</v>
      </c>
      <c r="I135" s="29">
        <f t="shared" si="4"/>
        <v>39.375</v>
      </c>
    </row>
    <row r="136">
      <c r="A136" s="26" t="s">
        <v>447</v>
      </c>
      <c r="B136" s="26" t="s">
        <v>448</v>
      </c>
      <c r="C136" s="26">
        <v>26.0</v>
      </c>
      <c r="D136" s="26">
        <v>21.0</v>
      </c>
      <c r="E136" s="26">
        <v>0.0</v>
      </c>
      <c r="F136" s="26">
        <f t="shared" si="5"/>
        <v>26</v>
      </c>
      <c r="G136" s="26">
        <f t="shared" si="2"/>
        <v>13.125</v>
      </c>
      <c r="H136" s="29">
        <f t="shared" si="3"/>
        <v>0</v>
      </c>
      <c r="I136" s="29">
        <f t="shared" si="4"/>
        <v>39.125</v>
      </c>
    </row>
    <row r="137">
      <c r="A137" s="26" t="s">
        <v>106</v>
      </c>
      <c r="B137" s="26" t="s">
        <v>107</v>
      </c>
      <c r="C137" s="26">
        <v>22.0</v>
      </c>
      <c r="D137" s="26">
        <v>24.0</v>
      </c>
      <c r="E137" s="26">
        <v>6.0</v>
      </c>
      <c r="F137" s="26">
        <f t="shared" si="5"/>
        <v>22</v>
      </c>
      <c r="G137" s="26">
        <f t="shared" si="2"/>
        <v>15</v>
      </c>
      <c r="H137" s="29">
        <f t="shared" si="3"/>
        <v>2</v>
      </c>
      <c r="I137" s="29">
        <f t="shared" si="4"/>
        <v>39</v>
      </c>
    </row>
    <row r="138">
      <c r="A138" s="26" t="s">
        <v>73</v>
      </c>
      <c r="B138" s="26" t="s">
        <v>74</v>
      </c>
      <c r="C138" s="26">
        <v>15.0</v>
      </c>
      <c r="D138" s="26">
        <v>35.0</v>
      </c>
      <c r="E138" s="26">
        <v>6.0</v>
      </c>
      <c r="F138" s="26">
        <f t="shared" si="5"/>
        <v>15</v>
      </c>
      <c r="G138" s="26">
        <f t="shared" si="2"/>
        <v>21.875</v>
      </c>
      <c r="H138" s="29">
        <f t="shared" si="3"/>
        <v>2</v>
      </c>
      <c r="I138" s="29">
        <f t="shared" si="4"/>
        <v>38.875</v>
      </c>
    </row>
    <row r="139">
      <c r="A139" s="26" t="s">
        <v>1309</v>
      </c>
      <c r="B139" s="26" t="s">
        <v>1310</v>
      </c>
      <c r="C139" s="26">
        <v>21.0</v>
      </c>
      <c r="D139" s="26">
        <v>27.0</v>
      </c>
      <c r="E139" s="26">
        <v>3.0</v>
      </c>
      <c r="F139" s="26">
        <f t="shared" si="5"/>
        <v>21</v>
      </c>
      <c r="G139" s="26">
        <f t="shared" si="2"/>
        <v>16.875</v>
      </c>
      <c r="H139" s="29">
        <f t="shared" si="3"/>
        <v>1</v>
      </c>
      <c r="I139" s="29">
        <f t="shared" si="4"/>
        <v>38.875</v>
      </c>
      <c r="J139" s="26" t="s">
        <v>81</v>
      </c>
    </row>
    <row r="140">
      <c r="A140" s="26" t="s">
        <v>419</v>
      </c>
      <c r="B140" s="26" t="s">
        <v>420</v>
      </c>
      <c r="C140" s="26">
        <v>20.0</v>
      </c>
      <c r="D140" s="26">
        <v>30.0</v>
      </c>
      <c r="E140" s="26">
        <v>0.0</v>
      </c>
      <c r="F140" s="26">
        <f t="shared" si="5"/>
        <v>20</v>
      </c>
      <c r="G140" s="26">
        <f t="shared" si="2"/>
        <v>18.75</v>
      </c>
      <c r="H140" s="29">
        <f t="shared" si="3"/>
        <v>0</v>
      </c>
      <c r="I140" s="29">
        <f t="shared" si="4"/>
        <v>38.75</v>
      </c>
    </row>
    <row r="141">
      <c r="A141" s="26" t="s">
        <v>450</v>
      </c>
      <c r="B141" s="26" t="s">
        <v>451</v>
      </c>
      <c r="C141" s="26">
        <v>21.0</v>
      </c>
      <c r="D141" s="26">
        <v>28.0</v>
      </c>
      <c r="E141" s="26">
        <v>0.0</v>
      </c>
      <c r="F141" s="26">
        <f t="shared" si="5"/>
        <v>21</v>
      </c>
      <c r="G141" s="26">
        <f t="shared" si="2"/>
        <v>17.5</v>
      </c>
      <c r="H141" s="29">
        <f t="shared" si="3"/>
        <v>0</v>
      </c>
      <c r="I141" s="29">
        <f t="shared" si="4"/>
        <v>38.5</v>
      </c>
    </row>
    <row r="142">
      <c r="A142" s="26" t="s">
        <v>468</v>
      </c>
      <c r="B142" s="26" t="s">
        <v>469</v>
      </c>
      <c r="C142" s="26">
        <v>24.0</v>
      </c>
      <c r="D142" s="26">
        <v>23.0</v>
      </c>
      <c r="E142" s="26">
        <v>0.0</v>
      </c>
      <c r="F142" s="26">
        <f t="shared" si="5"/>
        <v>24</v>
      </c>
      <c r="G142" s="26">
        <f t="shared" si="2"/>
        <v>14.375</v>
      </c>
      <c r="H142" s="29">
        <f t="shared" si="3"/>
        <v>0</v>
      </c>
      <c r="I142" s="29">
        <f t="shared" si="4"/>
        <v>38.375</v>
      </c>
    </row>
    <row r="143">
      <c r="A143" s="26" t="s">
        <v>1354</v>
      </c>
      <c r="B143" s="26" t="s">
        <v>1355</v>
      </c>
      <c r="C143" s="26">
        <v>29.0</v>
      </c>
      <c r="D143" s="26">
        <v>15.0</v>
      </c>
      <c r="E143" s="26">
        <v>0.0</v>
      </c>
      <c r="F143" s="26">
        <f t="shared" si="5"/>
        <v>29</v>
      </c>
      <c r="G143" s="26">
        <f t="shared" si="2"/>
        <v>9.375</v>
      </c>
      <c r="H143" s="29">
        <f t="shared" si="3"/>
        <v>0</v>
      </c>
      <c r="I143" s="29">
        <f t="shared" si="4"/>
        <v>38.375</v>
      </c>
      <c r="J143" s="26" t="s">
        <v>81</v>
      </c>
    </row>
    <row r="144">
      <c r="A144" s="26" t="s">
        <v>169</v>
      </c>
      <c r="B144" s="26" t="s">
        <v>170</v>
      </c>
      <c r="C144" s="26">
        <v>45.0</v>
      </c>
      <c r="D144" s="26">
        <v>31.0</v>
      </c>
      <c r="E144" s="26">
        <v>6.0</v>
      </c>
      <c r="F144" s="26">
        <f>50*C145/50</f>
        <v>17</v>
      </c>
      <c r="G144" s="26">
        <f t="shared" si="2"/>
        <v>19.375</v>
      </c>
      <c r="H144" s="29">
        <f t="shared" si="3"/>
        <v>2</v>
      </c>
      <c r="I144" s="29">
        <f t="shared" si="4"/>
        <v>38.375</v>
      </c>
    </row>
    <row r="145">
      <c r="A145" s="26" t="s">
        <v>398</v>
      </c>
      <c r="B145" s="26" t="s">
        <v>399</v>
      </c>
      <c r="C145" s="26">
        <v>17.0</v>
      </c>
      <c r="D145" s="26">
        <v>34.0</v>
      </c>
      <c r="E145" s="26">
        <v>0.0</v>
      </c>
      <c r="F145" s="26">
        <f t="shared" ref="F145:F322" si="6">50*C145/50</f>
        <v>17</v>
      </c>
      <c r="G145" s="26">
        <f t="shared" si="2"/>
        <v>21.25</v>
      </c>
      <c r="H145" s="29">
        <f t="shared" si="3"/>
        <v>0</v>
      </c>
      <c r="I145" s="29">
        <f t="shared" si="4"/>
        <v>38.25</v>
      </c>
    </row>
    <row r="146">
      <c r="A146" s="26" t="s">
        <v>344</v>
      </c>
      <c r="B146" s="26" t="s">
        <v>345</v>
      </c>
      <c r="C146" s="26">
        <v>20.0</v>
      </c>
      <c r="D146" s="26">
        <v>29.0</v>
      </c>
      <c r="E146" s="26">
        <v>0.0</v>
      </c>
      <c r="F146" s="26">
        <f t="shared" si="6"/>
        <v>20</v>
      </c>
      <c r="G146" s="26">
        <f t="shared" si="2"/>
        <v>18.125</v>
      </c>
      <c r="H146" s="29">
        <f t="shared" si="3"/>
        <v>0</v>
      </c>
      <c r="I146" s="29">
        <f t="shared" si="4"/>
        <v>38.125</v>
      </c>
    </row>
    <row r="147">
      <c r="A147" s="26" t="s">
        <v>678</v>
      </c>
      <c r="B147" s="26" t="s">
        <v>679</v>
      </c>
      <c r="C147" s="26">
        <v>23.0</v>
      </c>
      <c r="D147" s="26">
        <v>24.0</v>
      </c>
      <c r="E147" s="26">
        <v>0.0</v>
      </c>
      <c r="F147" s="26">
        <f t="shared" si="6"/>
        <v>23</v>
      </c>
      <c r="G147" s="26">
        <f t="shared" si="2"/>
        <v>15</v>
      </c>
      <c r="H147" s="29">
        <f t="shared" si="3"/>
        <v>0</v>
      </c>
      <c r="I147" s="29">
        <f t="shared" si="4"/>
        <v>38</v>
      </c>
    </row>
    <row r="148">
      <c r="A148" s="26" t="s">
        <v>1205</v>
      </c>
      <c r="B148" s="26" t="s">
        <v>1206</v>
      </c>
      <c r="C148" s="26">
        <v>19.0</v>
      </c>
      <c r="D148" s="26">
        <v>30.0</v>
      </c>
      <c r="E148" s="26">
        <v>0.0</v>
      </c>
      <c r="F148" s="26">
        <f t="shared" si="6"/>
        <v>19</v>
      </c>
      <c r="G148" s="26">
        <f t="shared" si="2"/>
        <v>18.75</v>
      </c>
      <c r="H148" s="29">
        <f t="shared" si="3"/>
        <v>0</v>
      </c>
      <c r="I148" s="29">
        <f t="shared" si="4"/>
        <v>37.75</v>
      </c>
    </row>
    <row r="149">
      <c r="A149" s="26" t="s">
        <v>1301</v>
      </c>
      <c r="B149" s="26" t="s">
        <v>1302</v>
      </c>
      <c r="C149" s="26">
        <v>21.0</v>
      </c>
      <c r="D149" s="26">
        <v>24.0</v>
      </c>
      <c r="E149" s="26">
        <v>5.0</v>
      </c>
      <c r="F149" s="26">
        <f t="shared" si="6"/>
        <v>21</v>
      </c>
      <c r="G149" s="26">
        <f t="shared" si="2"/>
        <v>15</v>
      </c>
      <c r="H149" s="29">
        <f t="shared" si="3"/>
        <v>1.666666667</v>
      </c>
      <c r="I149" s="29">
        <f t="shared" si="4"/>
        <v>37.66666667</v>
      </c>
      <c r="J149" s="26" t="s">
        <v>85</v>
      </c>
    </row>
    <row r="150">
      <c r="A150" s="26" t="s">
        <v>1356</v>
      </c>
      <c r="B150" s="26" t="s">
        <v>1357</v>
      </c>
      <c r="C150" s="26">
        <v>22.0</v>
      </c>
      <c r="D150" s="26">
        <v>25.0</v>
      </c>
      <c r="E150" s="26">
        <v>0.0</v>
      </c>
      <c r="F150" s="26">
        <f t="shared" si="6"/>
        <v>22</v>
      </c>
      <c r="G150" s="26">
        <f t="shared" si="2"/>
        <v>15.625</v>
      </c>
      <c r="H150" s="29">
        <f t="shared" si="3"/>
        <v>0</v>
      </c>
      <c r="I150" s="29">
        <f t="shared" si="4"/>
        <v>37.625</v>
      </c>
      <c r="J150" s="26" t="s">
        <v>85</v>
      </c>
    </row>
    <row r="151">
      <c r="A151" s="26" t="s">
        <v>836</v>
      </c>
      <c r="B151" s="26" t="s">
        <v>837</v>
      </c>
      <c r="C151" s="26">
        <v>30.0</v>
      </c>
      <c r="D151" s="26">
        <v>12.0</v>
      </c>
      <c r="E151" s="26">
        <v>0.0</v>
      </c>
      <c r="F151" s="26">
        <f t="shared" si="6"/>
        <v>30</v>
      </c>
      <c r="G151" s="26">
        <f t="shared" si="2"/>
        <v>7.5</v>
      </c>
      <c r="H151" s="29">
        <f t="shared" si="3"/>
        <v>0</v>
      </c>
      <c r="I151" s="29">
        <f t="shared" si="4"/>
        <v>37.5</v>
      </c>
    </row>
    <row r="152">
      <c r="A152" s="26" t="s">
        <v>1358</v>
      </c>
      <c r="B152" s="26" t="s">
        <v>1359</v>
      </c>
      <c r="C152" s="26">
        <v>23.0</v>
      </c>
      <c r="D152" s="26">
        <v>23.0</v>
      </c>
      <c r="E152" s="26">
        <v>0.0</v>
      </c>
      <c r="F152" s="26">
        <f t="shared" si="6"/>
        <v>23</v>
      </c>
      <c r="G152" s="26">
        <f t="shared" si="2"/>
        <v>14.375</v>
      </c>
      <c r="H152" s="29">
        <f t="shared" si="3"/>
        <v>0</v>
      </c>
      <c r="I152" s="29">
        <f t="shared" si="4"/>
        <v>37.375</v>
      </c>
      <c r="J152" s="26" t="s">
        <v>81</v>
      </c>
    </row>
    <row r="153">
      <c r="A153" s="26" t="s">
        <v>746</v>
      </c>
      <c r="B153" s="26" t="s">
        <v>747</v>
      </c>
      <c r="C153" s="26">
        <v>23.0</v>
      </c>
      <c r="D153" s="26">
        <v>23.0</v>
      </c>
      <c r="E153" s="26">
        <v>0.0</v>
      </c>
      <c r="F153" s="26">
        <f t="shared" si="6"/>
        <v>23</v>
      </c>
      <c r="G153" s="26">
        <f t="shared" si="2"/>
        <v>14.375</v>
      </c>
      <c r="H153" s="29">
        <f t="shared" si="3"/>
        <v>0</v>
      </c>
      <c r="I153" s="29">
        <f t="shared" si="4"/>
        <v>37.375</v>
      </c>
    </row>
    <row r="154">
      <c r="A154" s="26" t="s">
        <v>131</v>
      </c>
      <c r="B154" s="26" t="s">
        <v>132</v>
      </c>
      <c r="C154" s="26">
        <v>19.0</v>
      </c>
      <c r="D154" s="26">
        <v>26.0</v>
      </c>
      <c r="E154" s="26">
        <v>6.0</v>
      </c>
      <c r="F154" s="26">
        <f t="shared" si="6"/>
        <v>19</v>
      </c>
      <c r="G154" s="26">
        <f t="shared" si="2"/>
        <v>16.25</v>
      </c>
      <c r="H154" s="29">
        <f t="shared" si="3"/>
        <v>2</v>
      </c>
      <c r="I154" s="29">
        <f t="shared" si="4"/>
        <v>37.25</v>
      </c>
    </row>
    <row r="155">
      <c r="A155" s="26" t="s">
        <v>1360</v>
      </c>
      <c r="B155" s="26" t="s">
        <v>1361</v>
      </c>
      <c r="C155" s="26">
        <v>21.0</v>
      </c>
      <c r="D155" s="26">
        <v>26.0</v>
      </c>
      <c r="E155" s="26">
        <v>0.0</v>
      </c>
      <c r="F155" s="26">
        <f t="shared" si="6"/>
        <v>21</v>
      </c>
      <c r="G155" s="26">
        <f t="shared" si="2"/>
        <v>16.25</v>
      </c>
      <c r="H155" s="29">
        <f t="shared" si="3"/>
        <v>0</v>
      </c>
      <c r="I155" s="29">
        <f t="shared" si="4"/>
        <v>37.25</v>
      </c>
      <c r="J155" s="26" t="s">
        <v>81</v>
      </c>
    </row>
    <row r="156">
      <c r="A156" s="26" t="s">
        <v>865</v>
      </c>
      <c r="B156" s="26" t="s">
        <v>866</v>
      </c>
      <c r="C156" s="26">
        <v>17.0</v>
      </c>
      <c r="D156" s="26">
        <v>32.0</v>
      </c>
      <c r="E156" s="26">
        <v>0.0</v>
      </c>
      <c r="F156" s="26">
        <f t="shared" si="6"/>
        <v>17</v>
      </c>
      <c r="G156" s="26">
        <f t="shared" si="2"/>
        <v>20</v>
      </c>
      <c r="H156" s="29">
        <f t="shared" si="3"/>
        <v>0</v>
      </c>
      <c r="I156" s="29">
        <f t="shared" si="4"/>
        <v>37</v>
      </c>
    </row>
    <row r="157">
      <c r="A157" s="26" t="s">
        <v>1362</v>
      </c>
      <c r="B157" s="26" t="s">
        <v>1363</v>
      </c>
      <c r="C157" s="26">
        <v>22.0</v>
      </c>
      <c r="D157" s="26">
        <v>24.0</v>
      </c>
      <c r="E157" s="26">
        <v>0.0</v>
      </c>
      <c r="F157" s="26">
        <f t="shared" si="6"/>
        <v>22</v>
      </c>
      <c r="G157" s="26">
        <f t="shared" si="2"/>
        <v>15</v>
      </c>
      <c r="H157" s="29">
        <f t="shared" si="3"/>
        <v>0</v>
      </c>
      <c r="I157" s="29">
        <f t="shared" si="4"/>
        <v>37</v>
      </c>
      <c r="J157" s="26" t="s">
        <v>85</v>
      </c>
    </row>
    <row r="158">
      <c r="A158" s="26" t="s">
        <v>430</v>
      </c>
      <c r="B158" s="26" t="s">
        <v>431</v>
      </c>
      <c r="C158" s="26">
        <v>25.0</v>
      </c>
      <c r="D158" s="26">
        <v>19.0</v>
      </c>
      <c r="E158" s="26">
        <v>0.0</v>
      </c>
      <c r="F158" s="26">
        <f t="shared" si="6"/>
        <v>25</v>
      </c>
      <c r="G158" s="26">
        <f t="shared" si="2"/>
        <v>11.875</v>
      </c>
      <c r="H158" s="29">
        <f t="shared" si="3"/>
        <v>0</v>
      </c>
      <c r="I158" s="29">
        <f t="shared" si="4"/>
        <v>36.875</v>
      </c>
    </row>
    <row r="159">
      <c r="A159" s="26" t="s">
        <v>567</v>
      </c>
      <c r="B159" s="26" t="s">
        <v>568</v>
      </c>
      <c r="C159" s="26">
        <v>30.0</v>
      </c>
      <c r="D159" s="26">
        <v>11.0</v>
      </c>
      <c r="E159" s="26">
        <v>0.0</v>
      </c>
      <c r="F159" s="26">
        <f t="shared" si="6"/>
        <v>30</v>
      </c>
      <c r="G159" s="26">
        <f t="shared" si="2"/>
        <v>6.875</v>
      </c>
      <c r="H159" s="29">
        <f t="shared" si="3"/>
        <v>0</v>
      </c>
      <c r="I159" s="29">
        <f t="shared" si="4"/>
        <v>36.875</v>
      </c>
    </row>
    <row r="160">
      <c r="A160" s="26" t="s">
        <v>1364</v>
      </c>
      <c r="B160" s="26" t="s">
        <v>1365</v>
      </c>
      <c r="C160" s="26">
        <v>21.0</v>
      </c>
      <c r="D160" s="26">
        <v>25.0</v>
      </c>
      <c r="E160" s="26">
        <v>0.0</v>
      </c>
      <c r="F160" s="26">
        <f t="shared" si="6"/>
        <v>21</v>
      </c>
      <c r="G160" s="26">
        <f t="shared" si="2"/>
        <v>15.625</v>
      </c>
      <c r="H160" s="29">
        <f t="shared" si="3"/>
        <v>0</v>
      </c>
      <c r="I160" s="29">
        <f t="shared" si="4"/>
        <v>36.625</v>
      </c>
      <c r="J160" s="26" t="s">
        <v>81</v>
      </c>
    </row>
    <row r="161">
      <c r="A161" s="26" t="s">
        <v>827</v>
      </c>
      <c r="B161" s="26" t="s">
        <v>828</v>
      </c>
      <c r="C161" s="26">
        <v>21.0</v>
      </c>
      <c r="D161" s="26">
        <v>25.0</v>
      </c>
      <c r="E161" s="26">
        <v>0.0</v>
      </c>
      <c r="F161" s="26">
        <f t="shared" si="6"/>
        <v>21</v>
      </c>
      <c r="G161" s="26">
        <f t="shared" si="2"/>
        <v>15.625</v>
      </c>
      <c r="H161" s="29">
        <f t="shared" si="3"/>
        <v>0</v>
      </c>
      <c r="I161" s="29">
        <f t="shared" si="4"/>
        <v>36.625</v>
      </c>
    </row>
    <row r="162">
      <c r="A162" s="26" t="s">
        <v>550</v>
      </c>
      <c r="B162" s="26" t="s">
        <v>551</v>
      </c>
      <c r="C162" s="26">
        <v>19.0</v>
      </c>
      <c r="D162" s="26">
        <v>28.0</v>
      </c>
      <c r="E162" s="26">
        <v>0.0</v>
      </c>
      <c r="F162" s="26">
        <f t="shared" si="6"/>
        <v>19</v>
      </c>
      <c r="G162" s="26">
        <f t="shared" si="2"/>
        <v>17.5</v>
      </c>
      <c r="H162" s="29">
        <f t="shared" si="3"/>
        <v>0</v>
      </c>
      <c r="I162" s="29">
        <f t="shared" si="4"/>
        <v>36.5</v>
      </c>
    </row>
    <row r="163">
      <c r="A163" s="26" t="s">
        <v>1366</v>
      </c>
      <c r="B163" s="26" t="s">
        <v>1367</v>
      </c>
      <c r="C163" s="26">
        <v>22.0</v>
      </c>
      <c r="D163" s="26">
        <v>23.0</v>
      </c>
      <c r="E163" s="26">
        <v>0.0</v>
      </c>
      <c r="F163" s="26">
        <f t="shared" si="6"/>
        <v>22</v>
      </c>
      <c r="G163" s="26">
        <f t="shared" si="2"/>
        <v>14.375</v>
      </c>
      <c r="H163" s="29">
        <f t="shared" si="3"/>
        <v>0</v>
      </c>
      <c r="I163" s="29">
        <f t="shared" si="4"/>
        <v>36.375</v>
      </c>
      <c r="J163" s="26" t="s">
        <v>85</v>
      </c>
    </row>
    <row r="164">
      <c r="A164" s="26" t="s">
        <v>1368</v>
      </c>
      <c r="B164" s="26" t="s">
        <v>1369</v>
      </c>
      <c r="C164" s="26">
        <v>22.0</v>
      </c>
      <c r="D164" s="26">
        <v>23.0</v>
      </c>
      <c r="E164" s="26">
        <v>0.0</v>
      </c>
      <c r="F164" s="26">
        <f t="shared" si="6"/>
        <v>22</v>
      </c>
      <c r="G164" s="26">
        <f t="shared" si="2"/>
        <v>14.375</v>
      </c>
      <c r="H164" s="29">
        <f t="shared" si="3"/>
        <v>0</v>
      </c>
      <c r="I164" s="29">
        <f t="shared" si="4"/>
        <v>36.375</v>
      </c>
      <c r="J164" s="26" t="s">
        <v>85</v>
      </c>
    </row>
    <row r="165">
      <c r="A165" s="26" t="s">
        <v>655</v>
      </c>
      <c r="B165" s="26" t="s">
        <v>656</v>
      </c>
      <c r="C165" s="26">
        <v>22.0</v>
      </c>
      <c r="D165" s="26">
        <v>23.0</v>
      </c>
      <c r="E165" s="26">
        <v>0.0</v>
      </c>
      <c r="F165" s="26">
        <f t="shared" si="6"/>
        <v>22</v>
      </c>
      <c r="G165" s="26">
        <f t="shared" si="2"/>
        <v>14.375</v>
      </c>
      <c r="H165" s="29">
        <f t="shared" si="3"/>
        <v>0</v>
      </c>
      <c r="I165" s="29">
        <f t="shared" si="4"/>
        <v>36.375</v>
      </c>
    </row>
    <row r="166">
      <c r="A166" s="26" t="s">
        <v>711</v>
      </c>
      <c r="B166" s="26" t="s">
        <v>712</v>
      </c>
      <c r="C166" s="26">
        <v>27.0</v>
      </c>
      <c r="D166" s="26">
        <v>15.0</v>
      </c>
      <c r="E166" s="26">
        <v>0.0</v>
      </c>
      <c r="F166" s="26">
        <f t="shared" si="6"/>
        <v>27</v>
      </c>
      <c r="G166" s="26">
        <f t="shared" si="2"/>
        <v>9.375</v>
      </c>
      <c r="H166" s="29">
        <f t="shared" si="3"/>
        <v>0</v>
      </c>
      <c r="I166" s="29">
        <f t="shared" si="4"/>
        <v>36.375</v>
      </c>
    </row>
    <row r="167">
      <c r="A167" s="26" t="s">
        <v>1265</v>
      </c>
      <c r="B167" s="26" t="s">
        <v>1266</v>
      </c>
      <c r="C167" s="26">
        <v>17.0</v>
      </c>
      <c r="D167" s="26">
        <v>31.0</v>
      </c>
      <c r="E167" s="26">
        <v>0.0</v>
      </c>
      <c r="F167" s="26">
        <f t="shared" si="6"/>
        <v>17</v>
      </c>
      <c r="G167" s="26">
        <f t="shared" si="2"/>
        <v>19.375</v>
      </c>
      <c r="H167" s="29">
        <f t="shared" si="3"/>
        <v>0</v>
      </c>
      <c r="I167" s="29">
        <f t="shared" si="4"/>
        <v>36.375</v>
      </c>
    </row>
    <row r="168">
      <c r="A168" s="26" t="s">
        <v>572</v>
      </c>
      <c r="B168" s="26" t="s">
        <v>573</v>
      </c>
      <c r="C168" s="26">
        <v>20.0</v>
      </c>
      <c r="D168" s="26">
        <v>26.0</v>
      </c>
      <c r="E168" s="26">
        <v>0.0</v>
      </c>
      <c r="F168" s="26">
        <f t="shared" si="6"/>
        <v>20</v>
      </c>
      <c r="G168" s="26">
        <f t="shared" si="2"/>
        <v>16.25</v>
      </c>
      <c r="H168" s="29">
        <f t="shared" si="3"/>
        <v>0</v>
      </c>
      <c r="I168" s="29">
        <f t="shared" si="4"/>
        <v>36.25</v>
      </c>
    </row>
    <row r="169">
      <c r="A169" s="26" t="s">
        <v>627</v>
      </c>
      <c r="B169" s="26" t="s">
        <v>628</v>
      </c>
      <c r="C169" s="26">
        <v>18.0</v>
      </c>
      <c r="D169" s="26">
        <v>29.0</v>
      </c>
      <c r="E169" s="26">
        <v>0.0</v>
      </c>
      <c r="F169" s="26">
        <f t="shared" si="6"/>
        <v>18</v>
      </c>
      <c r="G169" s="26">
        <f t="shared" si="2"/>
        <v>18.125</v>
      </c>
      <c r="H169" s="29">
        <f t="shared" si="3"/>
        <v>0</v>
      </c>
      <c r="I169" s="29">
        <f t="shared" si="4"/>
        <v>36.125</v>
      </c>
    </row>
    <row r="170">
      <c r="A170" s="26" t="s">
        <v>789</v>
      </c>
      <c r="B170" s="26" t="s">
        <v>790</v>
      </c>
      <c r="C170" s="26">
        <v>18.0</v>
      </c>
      <c r="D170" s="26">
        <v>29.0</v>
      </c>
      <c r="E170" s="26">
        <v>0.0</v>
      </c>
      <c r="F170" s="26">
        <f t="shared" si="6"/>
        <v>18</v>
      </c>
      <c r="G170" s="26">
        <f t="shared" si="2"/>
        <v>18.125</v>
      </c>
      <c r="H170" s="29">
        <f t="shared" si="3"/>
        <v>0</v>
      </c>
      <c r="I170" s="29">
        <f t="shared" si="4"/>
        <v>36.125</v>
      </c>
    </row>
    <row r="171">
      <c r="A171" s="26" t="s">
        <v>492</v>
      </c>
      <c r="B171" s="26" t="s">
        <v>493</v>
      </c>
      <c r="C171" s="26">
        <v>26.0</v>
      </c>
      <c r="D171" s="26">
        <v>16.0</v>
      </c>
      <c r="E171" s="26">
        <v>0.0</v>
      </c>
      <c r="F171" s="26">
        <f t="shared" si="6"/>
        <v>26</v>
      </c>
      <c r="G171" s="26">
        <f t="shared" si="2"/>
        <v>10</v>
      </c>
      <c r="H171" s="29">
        <f t="shared" si="3"/>
        <v>0</v>
      </c>
      <c r="I171" s="29">
        <f t="shared" si="4"/>
        <v>36</v>
      </c>
    </row>
    <row r="172">
      <c r="A172" s="26" t="s">
        <v>1370</v>
      </c>
      <c r="B172" s="26" t="s">
        <v>1371</v>
      </c>
      <c r="C172" s="26">
        <v>14.0</v>
      </c>
      <c r="D172" s="26">
        <v>35.0</v>
      </c>
      <c r="E172" s="26">
        <v>0.0</v>
      </c>
      <c r="F172" s="26">
        <f t="shared" si="6"/>
        <v>14</v>
      </c>
      <c r="G172" s="26">
        <f t="shared" si="2"/>
        <v>21.875</v>
      </c>
      <c r="H172" s="29">
        <f t="shared" si="3"/>
        <v>0</v>
      </c>
      <c r="I172" s="29">
        <f t="shared" si="4"/>
        <v>35.875</v>
      </c>
      <c r="J172" s="26" t="s">
        <v>215</v>
      </c>
    </row>
    <row r="173">
      <c r="A173" s="26" t="s">
        <v>181</v>
      </c>
      <c r="B173" s="26" t="s">
        <v>182</v>
      </c>
      <c r="C173" s="26">
        <v>16.0</v>
      </c>
      <c r="D173" s="26">
        <v>29.0</v>
      </c>
      <c r="E173" s="26">
        <v>5.0</v>
      </c>
      <c r="F173" s="26">
        <f t="shared" si="6"/>
        <v>16</v>
      </c>
      <c r="G173" s="26">
        <f t="shared" si="2"/>
        <v>18.125</v>
      </c>
      <c r="H173" s="29">
        <f t="shared" si="3"/>
        <v>1.666666667</v>
      </c>
      <c r="I173" s="29">
        <f t="shared" si="4"/>
        <v>35.79166667</v>
      </c>
    </row>
    <row r="174">
      <c r="A174" s="26" t="s">
        <v>1372</v>
      </c>
      <c r="B174" s="26" t="s">
        <v>1373</v>
      </c>
      <c r="C174" s="26">
        <v>27.0</v>
      </c>
      <c r="D174" s="26">
        <v>14.0</v>
      </c>
      <c r="E174" s="26">
        <v>0.0</v>
      </c>
      <c r="F174" s="26">
        <f t="shared" si="6"/>
        <v>27</v>
      </c>
      <c r="G174" s="26">
        <f t="shared" si="2"/>
        <v>8.75</v>
      </c>
      <c r="H174" s="29">
        <f t="shared" si="3"/>
        <v>0</v>
      </c>
      <c r="I174" s="29">
        <f t="shared" si="4"/>
        <v>35.75</v>
      </c>
      <c r="J174" s="26" t="s">
        <v>81</v>
      </c>
    </row>
    <row r="175">
      <c r="A175" s="26" t="s">
        <v>883</v>
      </c>
      <c r="B175" s="26" t="s">
        <v>884</v>
      </c>
      <c r="C175" s="26">
        <v>20.0</v>
      </c>
      <c r="D175" s="26">
        <v>25.0</v>
      </c>
      <c r="E175" s="26">
        <v>0.0</v>
      </c>
      <c r="F175" s="26">
        <f t="shared" si="6"/>
        <v>20</v>
      </c>
      <c r="G175" s="26">
        <f t="shared" si="2"/>
        <v>15.625</v>
      </c>
      <c r="H175" s="29">
        <f t="shared" si="3"/>
        <v>0</v>
      </c>
      <c r="I175" s="29">
        <f t="shared" si="4"/>
        <v>35.625</v>
      </c>
    </row>
    <row r="176">
      <c r="A176" s="26" t="s">
        <v>350</v>
      </c>
      <c r="B176" s="26" t="s">
        <v>351</v>
      </c>
      <c r="C176" s="26">
        <v>19.0</v>
      </c>
      <c r="D176" s="26">
        <v>26.0</v>
      </c>
      <c r="E176" s="26">
        <v>0.0</v>
      </c>
      <c r="F176" s="26">
        <f t="shared" si="6"/>
        <v>19</v>
      </c>
      <c r="G176" s="26">
        <f t="shared" si="2"/>
        <v>16.25</v>
      </c>
      <c r="H176" s="29">
        <f t="shared" si="3"/>
        <v>0</v>
      </c>
      <c r="I176" s="29">
        <f t="shared" si="4"/>
        <v>35.25</v>
      </c>
    </row>
    <row r="177">
      <c r="A177" s="26" t="s">
        <v>615</v>
      </c>
      <c r="B177" s="26" t="s">
        <v>616</v>
      </c>
      <c r="C177" s="26">
        <v>19.0</v>
      </c>
      <c r="D177" s="26">
        <v>26.0</v>
      </c>
      <c r="E177" s="26">
        <v>0.0</v>
      </c>
      <c r="F177" s="26">
        <f t="shared" si="6"/>
        <v>19</v>
      </c>
      <c r="G177" s="26">
        <f t="shared" si="2"/>
        <v>16.25</v>
      </c>
      <c r="H177" s="29">
        <f t="shared" si="3"/>
        <v>0</v>
      </c>
      <c r="I177" s="29">
        <f t="shared" si="4"/>
        <v>35.25</v>
      </c>
    </row>
    <row r="178">
      <c r="A178" s="26" t="s">
        <v>462</v>
      </c>
      <c r="B178" s="26" t="s">
        <v>463</v>
      </c>
      <c r="C178" s="26">
        <v>27.0</v>
      </c>
      <c r="D178" s="26">
        <v>13.0</v>
      </c>
      <c r="E178" s="26">
        <v>0.0</v>
      </c>
      <c r="F178" s="26">
        <f t="shared" si="6"/>
        <v>27</v>
      </c>
      <c r="G178" s="26">
        <f t="shared" si="2"/>
        <v>8.125</v>
      </c>
      <c r="H178" s="29">
        <f t="shared" si="3"/>
        <v>0</v>
      </c>
      <c r="I178" s="29">
        <f t="shared" si="4"/>
        <v>35.125</v>
      </c>
    </row>
    <row r="179">
      <c r="A179" s="26" t="s">
        <v>1232</v>
      </c>
      <c r="B179" s="26" t="s">
        <v>1233</v>
      </c>
      <c r="C179" s="26">
        <v>22.0</v>
      </c>
      <c r="D179" s="26">
        <v>21.0</v>
      </c>
      <c r="E179" s="26">
        <v>0.0</v>
      </c>
      <c r="F179" s="26">
        <f t="shared" si="6"/>
        <v>22</v>
      </c>
      <c r="G179" s="26">
        <f t="shared" si="2"/>
        <v>13.125</v>
      </c>
      <c r="H179" s="29">
        <f t="shared" si="3"/>
        <v>0</v>
      </c>
      <c r="I179" s="29">
        <f t="shared" si="4"/>
        <v>35.125</v>
      </c>
    </row>
    <row r="180">
      <c r="A180" s="26" t="s">
        <v>489</v>
      </c>
      <c r="B180" s="26" t="s">
        <v>490</v>
      </c>
      <c r="C180" s="26">
        <v>20.0</v>
      </c>
      <c r="D180" s="26">
        <v>23.0</v>
      </c>
      <c r="E180" s="26">
        <v>0.0</v>
      </c>
      <c r="F180" s="26">
        <f t="shared" si="6"/>
        <v>20</v>
      </c>
      <c r="G180" s="26">
        <f t="shared" si="2"/>
        <v>14.375</v>
      </c>
      <c r="H180" s="29">
        <f t="shared" si="3"/>
        <v>0</v>
      </c>
      <c r="I180" s="29">
        <f t="shared" si="4"/>
        <v>34.375</v>
      </c>
    </row>
    <row r="181">
      <c r="A181" s="26" t="s">
        <v>728</v>
      </c>
      <c r="B181" s="26" t="s">
        <v>729</v>
      </c>
      <c r="C181" s="26">
        <v>20.0</v>
      </c>
      <c r="D181" s="26">
        <v>23.0</v>
      </c>
      <c r="E181" s="26">
        <v>0.0</v>
      </c>
      <c r="F181" s="26">
        <f t="shared" si="6"/>
        <v>20</v>
      </c>
      <c r="G181" s="26">
        <f t="shared" si="2"/>
        <v>14.375</v>
      </c>
      <c r="H181" s="29">
        <f t="shared" si="3"/>
        <v>0</v>
      </c>
      <c r="I181" s="29">
        <f t="shared" si="4"/>
        <v>34.375</v>
      </c>
    </row>
    <row r="182">
      <c r="A182" s="26" t="s">
        <v>601</v>
      </c>
      <c r="B182" s="26" t="s">
        <v>602</v>
      </c>
      <c r="C182" s="26">
        <v>17.0</v>
      </c>
      <c r="D182" s="26">
        <v>27.0</v>
      </c>
      <c r="E182" s="26">
        <v>0.0</v>
      </c>
      <c r="F182" s="26">
        <f t="shared" si="6"/>
        <v>17</v>
      </c>
      <c r="G182" s="26">
        <f t="shared" si="2"/>
        <v>16.875</v>
      </c>
      <c r="H182" s="29">
        <f t="shared" si="3"/>
        <v>0</v>
      </c>
      <c r="I182" s="29">
        <f t="shared" si="4"/>
        <v>33.875</v>
      </c>
    </row>
    <row r="183">
      <c r="A183" s="26" t="s">
        <v>1256</v>
      </c>
      <c r="B183" s="26" t="s">
        <v>1257</v>
      </c>
      <c r="C183" s="26">
        <v>22.0</v>
      </c>
      <c r="D183" s="26">
        <v>19.0</v>
      </c>
      <c r="E183" s="26">
        <v>0.0</v>
      </c>
      <c r="F183" s="26">
        <f t="shared" si="6"/>
        <v>22</v>
      </c>
      <c r="G183" s="26">
        <f t="shared" si="2"/>
        <v>11.875</v>
      </c>
      <c r="H183" s="29">
        <f t="shared" si="3"/>
        <v>0</v>
      </c>
      <c r="I183" s="29">
        <f t="shared" si="4"/>
        <v>33.875</v>
      </c>
    </row>
    <row r="184">
      <c r="A184" s="26" t="s">
        <v>708</v>
      </c>
      <c r="B184" s="26" t="s">
        <v>709</v>
      </c>
      <c r="C184" s="26">
        <v>20.0</v>
      </c>
      <c r="D184" s="26">
        <v>22.0</v>
      </c>
      <c r="E184" s="26">
        <v>0.0</v>
      </c>
      <c r="F184" s="26">
        <f t="shared" si="6"/>
        <v>20</v>
      </c>
      <c r="G184" s="26">
        <f t="shared" si="2"/>
        <v>13.75</v>
      </c>
      <c r="H184" s="29">
        <f t="shared" si="3"/>
        <v>0</v>
      </c>
      <c r="I184" s="29">
        <f t="shared" si="4"/>
        <v>33.75</v>
      </c>
    </row>
    <row r="185">
      <c r="A185" s="26" t="s">
        <v>202</v>
      </c>
      <c r="B185" s="26" t="s">
        <v>203</v>
      </c>
      <c r="C185" s="26">
        <v>12.0</v>
      </c>
      <c r="D185" s="26">
        <v>33.0</v>
      </c>
      <c r="E185" s="26">
        <v>3.0</v>
      </c>
      <c r="F185" s="26">
        <f t="shared" si="6"/>
        <v>12</v>
      </c>
      <c r="G185" s="26">
        <f t="shared" si="2"/>
        <v>20.625</v>
      </c>
      <c r="H185" s="29">
        <f t="shared" si="3"/>
        <v>1</v>
      </c>
      <c r="I185" s="29">
        <f t="shared" si="4"/>
        <v>33.625</v>
      </c>
    </row>
    <row r="186">
      <c r="A186" s="26" t="s">
        <v>1374</v>
      </c>
      <c r="B186" s="26" t="s">
        <v>1375</v>
      </c>
      <c r="C186" s="26">
        <v>29.0</v>
      </c>
      <c r="D186" s="26">
        <v>7.0</v>
      </c>
      <c r="E186" s="26">
        <v>0.0</v>
      </c>
      <c r="F186" s="26">
        <f t="shared" si="6"/>
        <v>29</v>
      </c>
      <c r="G186" s="26">
        <f t="shared" si="2"/>
        <v>4.375</v>
      </c>
      <c r="H186" s="29">
        <f t="shared" si="3"/>
        <v>0</v>
      </c>
      <c r="I186" s="29">
        <f t="shared" si="4"/>
        <v>33.375</v>
      </c>
      <c r="J186" s="26" t="s">
        <v>85</v>
      </c>
    </row>
    <row r="187">
      <c r="A187" s="26" t="s">
        <v>1307</v>
      </c>
      <c r="B187" s="26" t="s">
        <v>1308</v>
      </c>
      <c r="C187" s="26">
        <v>16.0</v>
      </c>
      <c r="D187" s="26">
        <v>26.0</v>
      </c>
      <c r="E187" s="26">
        <v>3.0</v>
      </c>
      <c r="F187" s="26">
        <f t="shared" si="6"/>
        <v>16</v>
      </c>
      <c r="G187" s="26">
        <f t="shared" si="2"/>
        <v>16.25</v>
      </c>
      <c r="H187" s="29">
        <f t="shared" si="3"/>
        <v>1</v>
      </c>
      <c r="I187" s="29">
        <f t="shared" si="4"/>
        <v>33.25</v>
      </c>
      <c r="J187" s="26" t="s">
        <v>81</v>
      </c>
    </row>
    <row r="188">
      <c r="A188" s="26" t="s">
        <v>208</v>
      </c>
      <c r="B188" s="26" t="s">
        <v>209</v>
      </c>
      <c r="C188" s="26">
        <v>16.0</v>
      </c>
      <c r="D188" s="26">
        <v>26.0</v>
      </c>
      <c r="E188" s="26">
        <v>3.0</v>
      </c>
      <c r="F188" s="26">
        <f t="shared" si="6"/>
        <v>16</v>
      </c>
      <c r="G188" s="26">
        <f t="shared" si="2"/>
        <v>16.25</v>
      </c>
      <c r="H188" s="29">
        <f t="shared" si="3"/>
        <v>1</v>
      </c>
      <c r="I188" s="29">
        <f t="shared" si="4"/>
        <v>33.25</v>
      </c>
    </row>
    <row r="189">
      <c r="A189" s="26" t="s">
        <v>589</v>
      </c>
      <c r="B189" s="26" t="s">
        <v>590</v>
      </c>
      <c r="C189" s="26">
        <v>27.0</v>
      </c>
      <c r="D189" s="26">
        <v>10.0</v>
      </c>
      <c r="E189" s="26">
        <v>0.0</v>
      </c>
      <c r="F189" s="26">
        <f t="shared" si="6"/>
        <v>27</v>
      </c>
      <c r="G189" s="26">
        <f t="shared" si="2"/>
        <v>6.25</v>
      </c>
      <c r="H189" s="29">
        <f t="shared" si="3"/>
        <v>0</v>
      </c>
      <c r="I189" s="29">
        <f t="shared" si="4"/>
        <v>33.25</v>
      </c>
    </row>
    <row r="190">
      <c r="A190" s="26" t="s">
        <v>618</v>
      </c>
      <c r="B190" s="26" t="s">
        <v>619</v>
      </c>
      <c r="C190" s="26">
        <v>17.0</v>
      </c>
      <c r="D190" s="26">
        <v>26.0</v>
      </c>
      <c r="E190" s="26">
        <v>0.0</v>
      </c>
      <c r="F190" s="26">
        <f t="shared" si="6"/>
        <v>17</v>
      </c>
      <c r="G190" s="26">
        <f t="shared" si="2"/>
        <v>16.25</v>
      </c>
      <c r="H190" s="29">
        <f t="shared" si="3"/>
        <v>0</v>
      </c>
      <c r="I190" s="29">
        <f t="shared" si="4"/>
        <v>33.25</v>
      </c>
    </row>
    <row r="191">
      <c r="A191" s="26" t="s">
        <v>700</v>
      </c>
      <c r="B191" s="26" t="s">
        <v>701</v>
      </c>
      <c r="C191" s="26">
        <v>17.0</v>
      </c>
      <c r="D191" s="26">
        <v>26.0</v>
      </c>
      <c r="E191" s="26">
        <v>0.0</v>
      </c>
      <c r="F191" s="26">
        <f t="shared" si="6"/>
        <v>17</v>
      </c>
      <c r="G191" s="26">
        <f t="shared" si="2"/>
        <v>16.25</v>
      </c>
      <c r="H191" s="29">
        <f t="shared" si="3"/>
        <v>0</v>
      </c>
      <c r="I191" s="29">
        <f t="shared" si="4"/>
        <v>33.25</v>
      </c>
    </row>
    <row r="192">
      <c r="A192" s="29" t="s">
        <v>422</v>
      </c>
      <c r="B192" s="29" t="s">
        <v>423</v>
      </c>
      <c r="C192" s="26">
        <v>20.0</v>
      </c>
      <c r="D192" s="29">
        <v>21.0</v>
      </c>
      <c r="E192" s="29">
        <v>0.0</v>
      </c>
      <c r="F192" s="26">
        <f t="shared" si="6"/>
        <v>20</v>
      </c>
      <c r="G192" s="26">
        <f t="shared" si="2"/>
        <v>13.125</v>
      </c>
      <c r="H192" s="29">
        <f t="shared" si="3"/>
        <v>0</v>
      </c>
      <c r="I192" s="29">
        <f t="shared" si="4"/>
        <v>33.125</v>
      </c>
    </row>
    <row r="193">
      <c r="A193" s="26" t="s">
        <v>598</v>
      </c>
      <c r="B193" s="26" t="s">
        <v>599</v>
      </c>
      <c r="C193" s="26">
        <v>25.0</v>
      </c>
      <c r="D193" s="26">
        <v>13.0</v>
      </c>
      <c r="E193" s="26">
        <v>0.0</v>
      </c>
      <c r="F193" s="26">
        <f t="shared" si="6"/>
        <v>25</v>
      </c>
      <c r="G193" s="26">
        <f t="shared" si="2"/>
        <v>8.125</v>
      </c>
      <c r="H193" s="29">
        <f t="shared" si="3"/>
        <v>0</v>
      </c>
      <c r="I193" s="29">
        <f t="shared" si="4"/>
        <v>33.125</v>
      </c>
    </row>
    <row r="194">
      <c r="A194" s="26" t="s">
        <v>644</v>
      </c>
      <c r="B194" s="26" t="s">
        <v>645</v>
      </c>
      <c r="C194" s="26">
        <v>15.0</v>
      </c>
      <c r="D194" s="26">
        <v>29.0</v>
      </c>
      <c r="E194" s="26">
        <v>0.0</v>
      </c>
      <c r="F194" s="26">
        <f t="shared" si="6"/>
        <v>15</v>
      </c>
      <c r="G194" s="26">
        <f t="shared" si="2"/>
        <v>18.125</v>
      </c>
      <c r="H194" s="29">
        <f t="shared" si="3"/>
        <v>0</v>
      </c>
      <c r="I194" s="29">
        <f t="shared" si="4"/>
        <v>33.125</v>
      </c>
    </row>
    <row r="195">
      <c r="A195" s="26" t="s">
        <v>150</v>
      </c>
      <c r="B195" s="26" t="s">
        <v>151</v>
      </c>
      <c r="C195" s="26">
        <v>13.0</v>
      </c>
      <c r="D195" s="26">
        <v>28.0</v>
      </c>
      <c r="E195" s="26">
        <v>6.0</v>
      </c>
      <c r="F195" s="26">
        <f t="shared" si="6"/>
        <v>13</v>
      </c>
      <c r="G195" s="26">
        <f t="shared" si="2"/>
        <v>17.5</v>
      </c>
      <c r="H195" s="29">
        <f t="shared" si="3"/>
        <v>2</v>
      </c>
      <c r="I195" s="29">
        <f t="shared" si="4"/>
        <v>32.5</v>
      </c>
    </row>
    <row r="196">
      <c r="A196" s="26" t="s">
        <v>526</v>
      </c>
      <c r="B196" s="26" t="s">
        <v>527</v>
      </c>
      <c r="C196" s="26">
        <v>16.0</v>
      </c>
      <c r="D196" s="26">
        <v>26.0</v>
      </c>
      <c r="E196" s="26">
        <v>0.0</v>
      </c>
      <c r="F196" s="26">
        <f t="shared" si="6"/>
        <v>16</v>
      </c>
      <c r="G196" s="26">
        <f t="shared" si="2"/>
        <v>16.25</v>
      </c>
      <c r="H196" s="29">
        <f t="shared" si="3"/>
        <v>0</v>
      </c>
      <c r="I196" s="29">
        <f t="shared" si="4"/>
        <v>32.25</v>
      </c>
    </row>
    <row r="197">
      <c r="A197" s="72" t="s">
        <v>1376</v>
      </c>
      <c r="B197" s="26" t="s">
        <v>1377</v>
      </c>
      <c r="C197" s="26">
        <v>26.0</v>
      </c>
      <c r="D197" s="26">
        <v>10.0</v>
      </c>
      <c r="E197" s="26">
        <v>0.0</v>
      </c>
      <c r="F197" s="26">
        <f t="shared" si="6"/>
        <v>26</v>
      </c>
      <c r="G197" s="26">
        <f t="shared" si="2"/>
        <v>6.25</v>
      </c>
      <c r="H197" s="29">
        <f t="shared" si="3"/>
        <v>0</v>
      </c>
      <c r="I197" s="29">
        <f t="shared" si="4"/>
        <v>32.25</v>
      </c>
      <c r="J197" s="26" t="s">
        <v>85</v>
      </c>
    </row>
    <row r="198">
      <c r="A198" s="26" t="s">
        <v>541</v>
      </c>
      <c r="B198" s="26" t="s">
        <v>1131</v>
      </c>
      <c r="C198" s="26">
        <v>24.0</v>
      </c>
      <c r="D198" s="26">
        <v>13.0</v>
      </c>
      <c r="E198" s="26">
        <v>0.0</v>
      </c>
      <c r="F198" s="26">
        <f t="shared" si="6"/>
        <v>24</v>
      </c>
      <c r="G198" s="26">
        <f t="shared" si="2"/>
        <v>8.125</v>
      </c>
      <c r="H198" s="29">
        <f t="shared" si="3"/>
        <v>0</v>
      </c>
      <c r="I198" s="29">
        <f t="shared" si="4"/>
        <v>32.125</v>
      </c>
    </row>
    <row r="199">
      <c r="A199" s="26" t="s">
        <v>562</v>
      </c>
      <c r="B199" s="26" t="s">
        <v>563</v>
      </c>
      <c r="C199" s="26">
        <v>22.0</v>
      </c>
      <c r="D199" s="26">
        <v>16.0</v>
      </c>
      <c r="E199" s="26">
        <v>0.0</v>
      </c>
      <c r="F199" s="26">
        <f t="shared" si="6"/>
        <v>22</v>
      </c>
      <c r="G199" s="26">
        <f t="shared" si="2"/>
        <v>10</v>
      </c>
      <c r="H199" s="29">
        <f t="shared" si="3"/>
        <v>0</v>
      </c>
      <c r="I199" s="29">
        <f t="shared" si="4"/>
        <v>32</v>
      </c>
    </row>
    <row r="200">
      <c r="A200" s="26" t="s">
        <v>1378</v>
      </c>
      <c r="B200" s="26" t="s">
        <v>1379</v>
      </c>
      <c r="C200" s="26">
        <v>22.0</v>
      </c>
      <c r="D200" s="26">
        <v>16.0</v>
      </c>
      <c r="E200" s="26">
        <v>0.0</v>
      </c>
      <c r="F200" s="26">
        <f t="shared" si="6"/>
        <v>22</v>
      </c>
      <c r="G200" s="26">
        <f t="shared" si="2"/>
        <v>10</v>
      </c>
      <c r="H200" s="29">
        <f t="shared" si="3"/>
        <v>0</v>
      </c>
      <c r="I200" s="29">
        <f t="shared" si="4"/>
        <v>32</v>
      </c>
      <c r="J200" s="26" t="s">
        <v>85</v>
      </c>
    </row>
    <row r="201">
      <c r="A201" s="26" t="s">
        <v>1380</v>
      </c>
      <c r="B201" s="26" t="s">
        <v>1381</v>
      </c>
      <c r="C201" s="26">
        <v>22.0</v>
      </c>
      <c r="D201" s="26">
        <v>16.0</v>
      </c>
      <c r="E201" s="26">
        <v>0.0</v>
      </c>
      <c r="F201" s="26">
        <f t="shared" si="6"/>
        <v>22</v>
      </c>
      <c r="G201" s="26">
        <f t="shared" si="2"/>
        <v>10</v>
      </c>
      <c r="H201" s="29">
        <f t="shared" si="3"/>
        <v>0</v>
      </c>
      <c r="I201" s="29">
        <f t="shared" si="4"/>
        <v>32</v>
      </c>
      <c r="J201" s="26" t="s">
        <v>85</v>
      </c>
    </row>
    <row r="202">
      <c r="A202" s="26" t="s">
        <v>840</v>
      </c>
      <c r="B202" s="26" t="s">
        <v>839</v>
      </c>
      <c r="C202" s="26">
        <v>24.0</v>
      </c>
      <c r="D202" s="26">
        <v>12.0</v>
      </c>
      <c r="E202" s="26">
        <v>0.0</v>
      </c>
      <c r="F202" s="26">
        <f t="shared" si="6"/>
        <v>24</v>
      </c>
      <c r="G202" s="26">
        <f t="shared" si="2"/>
        <v>7.5</v>
      </c>
      <c r="H202" s="29">
        <f t="shared" si="3"/>
        <v>0</v>
      </c>
      <c r="I202" s="29">
        <f t="shared" si="4"/>
        <v>31.5</v>
      </c>
    </row>
    <row r="203">
      <c r="A203" s="26" t="s">
        <v>511</v>
      </c>
      <c r="B203" s="26" t="s">
        <v>512</v>
      </c>
      <c r="C203" s="26">
        <v>20.0</v>
      </c>
      <c r="D203" s="26">
        <v>18.0</v>
      </c>
      <c r="E203" s="26">
        <v>0.0</v>
      </c>
      <c r="F203" s="26">
        <f t="shared" si="6"/>
        <v>20</v>
      </c>
      <c r="G203" s="26">
        <f t="shared" si="2"/>
        <v>11.25</v>
      </c>
      <c r="H203" s="29">
        <f t="shared" si="3"/>
        <v>0</v>
      </c>
      <c r="I203" s="29">
        <f t="shared" si="4"/>
        <v>31.25</v>
      </c>
    </row>
    <row r="204">
      <c r="A204" s="26" t="s">
        <v>1077</v>
      </c>
      <c r="B204" s="26" t="s">
        <v>1078</v>
      </c>
      <c r="C204" s="26">
        <v>20.0</v>
      </c>
      <c r="D204" s="26">
        <v>18.0</v>
      </c>
      <c r="E204" s="26">
        <v>0.0</v>
      </c>
      <c r="F204" s="26">
        <f t="shared" si="6"/>
        <v>20</v>
      </c>
      <c r="G204" s="26">
        <f t="shared" si="2"/>
        <v>11.25</v>
      </c>
      <c r="H204" s="29">
        <f t="shared" si="3"/>
        <v>0</v>
      </c>
      <c r="I204" s="29">
        <f t="shared" si="4"/>
        <v>31.25</v>
      </c>
    </row>
    <row r="205">
      <c r="A205" s="26" t="s">
        <v>347</v>
      </c>
      <c r="B205" s="26" t="s">
        <v>348</v>
      </c>
      <c r="C205" s="26">
        <v>18.0</v>
      </c>
      <c r="D205" s="26">
        <v>21.0</v>
      </c>
      <c r="E205" s="26">
        <v>0.0</v>
      </c>
      <c r="F205" s="26">
        <f t="shared" si="6"/>
        <v>18</v>
      </c>
      <c r="G205" s="26">
        <f t="shared" si="2"/>
        <v>13.125</v>
      </c>
      <c r="H205" s="29">
        <f t="shared" si="3"/>
        <v>0</v>
      </c>
      <c r="I205" s="29">
        <f t="shared" si="4"/>
        <v>31.125</v>
      </c>
    </row>
    <row r="206">
      <c r="A206" s="26" t="s">
        <v>205</v>
      </c>
      <c r="B206" s="26" t="s">
        <v>206</v>
      </c>
      <c r="C206" s="26">
        <v>17.0</v>
      </c>
      <c r="D206" s="26">
        <v>21.0</v>
      </c>
      <c r="E206" s="26">
        <v>3.0</v>
      </c>
      <c r="F206" s="26">
        <f t="shared" si="6"/>
        <v>17</v>
      </c>
      <c r="G206" s="26">
        <f t="shared" si="2"/>
        <v>13.125</v>
      </c>
      <c r="H206" s="29">
        <f t="shared" si="3"/>
        <v>1</v>
      </c>
      <c r="I206" s="29">
        <f t="shared" si="4"/>
        <v>31.125</v>
      </c>
    </row>
    <row r="207">
      <c r="A207" s="26" t="s">
        <v>465</v>
      </c>
      <c r="B207" s="26" t="s">
        <v>466</v>
      </c>
      <c r="C207" s="26">
        <v>18.0</v>
      </c>
      <c r="D207" s="26">
        <v>21.0</v>
      </c>
      <c r="E207" s="26">
        <v>0.0</v>
      </c>
      <c r="F207" s="26">
        <f t="shared" si="6"/>
        <v>18</v>
      </c>
      <c r="G207" s="26">
        <f t="shared" si="2"/>
        <v>13.125</v>
      </c>
      <c r="H207" s="29">
        <f t="shared" si="3"/>
        <v>0</v>
      </c>
      <c r="I207" s="29">
        <f t="shared" si="4"/>
        <v>31.125</v>
      </c>
    </row>
    <row r="208">
      <c r="A208" s="26" t="s">
        <v>641</v>
      </c>
      <c r="B208" s="26" t="s">
        <v>642</v>
      </c>
      <c r="C208" s="26">
        <v>23.0</v>
      </c>
      <c r="D208" s="26">
        <v>13.0</v>
      </c>
      <c r="E208" s="26">
        <v>0.0</v>
      </c>
      <c r="F208" s="26">
        <f t="shared" si="6"/>
        <v>23</v>
      </c>
      <c r="G208" s="26">
        <f t="shared" si="2"/>
        <v>8.125</v>
      </c>
      <c r="H208" s="29">
        <f t="shared" si="3"/>
        <v>0</v>
      </c>
      <c r="I208" s="29">
        <f t="shared" si="4"/>
        <v>31.125</v>
      </c>
    </row>
    <row r="209">
      <c r="A209" s="26" t="s">
        <v>697</v>
      </c>
      <c r="B209" s="26" t="s">
        <v>698</v>
      </c>
      <c r="C209" s="26">
        <v>23.0</v>
      </c>
      <c r="D209" s="26">
        <v>13.0</v>
      </c>
      <c r="E209" s="26">
        <v>0.0</v>
      </c>
      <c r="F209" s="26">
        <f t="shared" si="6"/>
        <v>23</v>
      </c>
      <c r="G209" s="26">
        <f t="shared" si="2"/>
        <v>8.125</v>
      </c>
      <c r="H209" s="29">
        <f t="shared" si="3"/>
        <v>0</v>
      </c>
      <c r="I209" s="29">
        <f t="shared" si="4"/>
        <v>31.125</v>
      </c>
    </row>
    <row r="210">
      <c r="A210" s="26" t="s">
        <v>1382</v>
      </c>
      <c r="B210" s="26" t="s">
        <v>1383</v>
      </c>
      <c r="C210" s="26">
        <v>23.0</v>
      </c>
      <c r="D210" s="26">
        <v>13.0</v>
      </c>
      <c r="E210" s="26">
        <v>0.0</v>
      </c>
      <c r="F210" s="26">
        <f t="shared" si="6"/>
        <v>23</v>
      </c>
      <c r="G210" s="26">
        <f t="shared" si="2"/>
        <v>8.125</v>
      </c>
      <c r="H210" s="29">
        <f t="shared" si="3"/>
        <v>0</v>
      </c>
      <c r="I210" s="29">
        <f t="shared" si="4"/>
        <v>31.125</v>
      </c>
      <c r="J210" s="26" t="s">
        <v>85</v>
      </c>
    </row>
    <row r="211">
      <c r="A211" s="26" t="s">
        <v>1197</v>
      </c>
      <c r="B211" s="26" t="s">
        <v>1198</v>
      </c>
      <c r="C211" s="26">
        <v>23.0</v>
      </c>
      <c r="D211" s="26">
        <v>13.0</v>
      </c>
      <c r="E211" s="26">
        <v>0.0</v>
      </c>
      <c r="F211" s="26">
        <f t="shared" si="6"/>
        <v>23</v>
      </c>
      <c r="G211" s="26">
        <f t="shared" si="2"/>
        <v>8.125</v>
      </c>
      <c r="H211" s="29">
        <f t="shared" si="3"/>
        <v>0</v>
      </c>
      <c r="I211" s="29">
        <f t="shared" si="4"/>
        <v>31.125</v>
      </c>
    </row>
    <row r="212">
      <c r="A212" s="26" t="s">
        <v>471</v>
      </c>
      <c r="B212" s="26" t="s">
        <v>472</v>
      </c>
      <c r="C212" s="26">
        <v>21.0</v>
      </c>
      <c r="D212" s="26">
        <v>16.0</v>
      </c>
      <c r="E212" s="26">
        <v>0.0</v>
      </c>
      <c r="F212" s="26">
        <f t="shared" si="6"/>
        <v>21</v>
      </c>
      <c r="G212" s="26">
        <f t="shared" si="2"/>
        <v>10</v>
      </c>
      <c r="H212" s="29">
        <f t="shared" si="3"/>
        <v>0</v>
      </c>
      <c r="I212" s="29">
        <f t="shared" si="4"/>
        <v>31</v>
      </c>
    </row>
    <row r="213">
      <c r="A213" s="26" t="s">
        <v>247</v>
      </c>
      <c r="B213" s="26" t="s">
        <v>248</v>
      </c>
      <c r="C213" s="26">
        <v>17.0</v>
      </c>
      <c r="D213" s="26">
        <v>21.0</v>
      </c>
      <c r="E213" s="26">
        <v>2.0</v>
      </c>
      <c r="F213" s="26">
        <f t="shared" si="6"/>
        <v>17</v>
      </c>
      <c r="G213" s="26">
        <f t="shared" si="2"/>
        <v>13.125</v>
      </c>
      <c r="H213" s="29">
        <f t="shared" si="3"/>
        <v>0.6666666667</v>
      </c>
      <c r="I213" s="29">
        <f t="shared" si="4"/>
        <v>30.79166667</v>
      </c>
    </row>
    <row r="214">
      <c r="A214" s="26" t="s">
        <v>315</v>
      </c>
      <c r="B214" s="26" t="s">
        <v>316</v>
      </c>
      <c r="C214" s="26">
        <v>17.0</v>
      </c>
      <c r="D214" s="26">
        <v>22.0</v>
      </c>
      <c r="E214" s="26">
        <v>0.0</v>
      </c>
      <c r="F214" s="26">
        <f t="shared" si="6"/>
        <v>17</v>
      </c>
      <c r="G214" s="26">
        <f t="shared" si="2"/>
        <v>13.75</v>
      </c>
      <c r="H214" s="29">
        <f t="shared" si="3"/>
        <v>0</v>
      </c>
      <c r="I214" s="29">
        <f t="shared" si="4"/>
        <v>30.75</v>
      </c>
    </row>
    <row r="215">
      <c r="A215" s="26" t="s">
        <v>1212</v>
      </c>
      <c r="B215" s="26" t="s">
        <v>1213</v>
      </c>
      <c r="C215" s="26">
        <v>20.0</v>
      </c>
      <c r="D215" s="26">
        <v>17.0</v>
      </c>
      <c r="E215" s="26">
        <v>0.0</v>
      </c>
      <c r="F215" s="26">
        <f t="shared" si="6"/>
        <v>20</v>
      </c>
      <c r="G215" s="26">
        <f t="shared" si="2"/>
        <v>10.625</v>
      </c>
      <c r="H215" s="29">
        <f t="shared" si="3"/>
        <v>0</v>
      </c>
      <c r="I215" s="29">
        <f t="shared" si="4"/>
        <v>30.625</v>
      </c>
    </row>
    <row r="216">
      <c r="A216" s="26" t="s">
        <v>1384</v>
      </c>
      <c r="B216" s="26" t="s">
        <v>1385</v>
      </c>
      <c r="C216" s="26">
        <v>24.0</v>
      </c>
      <c r="D216" s="26">
        <v>10.0</v>
      </c>
      <c r="E216" s="26">
        <v>0.0</v>
      </c>
      <c r="F216" s="26">
        <f t="shared" si="6"/>
        <v>24</v>
      </c>
      <c r="G216" s="26">
        <f t="shared" si="2"/>
        <v>6.25</v>
      </c>
      <c r="H216" s="29">
        <f t="shared" si="3"/>
        <v>0</v>
      </c>
      <c r="I216" s="29">
        <f t="shared" si="4"/>
        <v>30.25</v>
      </c>
      <c r="J216" s="26" t="s">
        <v>81</v>
      </c>
    </row>
    <row r="217">
      <c r="A217" s="26" t="s">
        <v>1386</v>
      </c>
      <c r="B217" s="26" t="s">
        <v>1387</v>
      </c>
      <c r="C217" s="26">
        <v>19.0</v>
      </c>
      <c r="D217" s="26">
        <v>18.0</v>
      </c>
      <c r="E217" s="26">
        <v>0.0</v>
      </c>
      <c r="F217" s="26">
        <f t="shared" si="6"/>
        <v>19</v>
      </c>
      <c r="G217" s="26">
        <f t="shared" si="2"/>
        <v>11.25</v>
      </c>
      <c r="H217" s="29">
        <f t="shared" si="3"/>
        <v>0</v>
      </c>
      <c r="I217" s="29">
        <f t="shared" si="4"/>
        <v>30.25</v>
      </c>
      <c r="J217" s="26" t="s">
        <v>81</v>
      </c>
    </row>
    <row r="218">
      <c r="A218" s="26" t="s">
        <v>544</v>
      </c>
      <c r="B218" s="26" t="s">
        <v>545</v>
      </c>
      <c r="C218" s="26">
        <v>12.0</v>
      </c>
      <c r="D218" s="26">
        <v>29.0</v>
      </c>
      <c r="E218" s="26">
        <v>0.0</v>
      </c>
      <c r="F218" s="26">
        <f t="shared" si="6"/>
        <v>12</v>
      </c>
      <c r="G218" s="26">
        <f t="shared" si="2"/>
        <v>18.125</v>
      </c>
      <c r="H218" s="29">
        <f t="shared" si="3"/>
        <v>0</v>
      </c>
      <c r="I218" s="29">
        <f t="shared" si="4"/>
        <v>30.125</v>
      </c>
    </row>
    <row r="219">
      <c r="A219" s="26" t="s">
        <v>786</v>
      </c>
      <c r="B219" s="26" t="s">
        <v>787</v>
      </c>
      <c r="C219" s="26">
        <v>12.0</v>
      </c>
      <c r="D219" s="26">
        <v>29.0</v>
      </c>
      <c r="E219" s="26">
        <v>0.0</v>
      </c>
      <c r="F219" s="26">
        <f t="shared" si="6"/>
        <v>12</v>
      </c>
      <c r="G219" s="26">
        <f t="shared" si="2"/>
        <v>18.125</v>
      </c>
      <c r="H219" s="29">
        <f t="shared" si="3"/>
        <v>0</v>
      </c>
      <c r="I219" s="29">
        <f t="shared" si="4"/>
        <v>30.125</v>
      </c>
    </row>
    <row r="220">
      <c r="A220" s="26" t="s">
        <v>1388</v>
      </c>
      <c r="B220" s="26" t="s">
        <v>1389</v>
      </c>
      <c r="C220" s="26">
        <v>15.0</v>
      </c>
      <c r="D220" s="26">
        <v>24.0</v>
      </c>
      <c r="E220" s="26">
        <v>0.0</v>
      </c>
      <c r="F220" s="26">
        <f t="shared" si="6"/>
        <v>15</v>
      </c>
      <c r="G220" s="26">
        <f t="shared" si="2"/>
        <v>15</v>
      </c>
      <c r="H220" s="29">
        <f t="shared" si="3"/>
        <v>0</v>
      </c>
      <c r="I220" s="29">
        <f t="shared" si="4"/>
        <v>30</v>
      </c>
      <c r="J220" s="26" t="s">
        <v>81</v>
      </c>
    </row>
    <row r="221">
      <c r="A221" s="26" t="s">
        <v>888</v>
      </c>
      <c r="B221" s="26" t="s">
        <v>889</v>
      </c>
      <c r="C221" s="26">
        <v>13.0</v>
      </c>
      <c r="D221" s="26">
        <v>27.0</v>
      </c>
      <c r="E221" s="26">
        <v>0.0</v>
      </c>
      <c r="F221" s="26">
        <f t="shared" si="6"/>
        <v>13</v>
      </c>
      <c r="G221" s="26">
        <f t="shared" si="2"/>
        <v>16.875</v>
      </c>
      <c r="H221" s="29">
        <f t="shared" si="3"/>
        <v>0</v>
      </c>
      <c r="I221" s="29">
        <f t="shared" si="4"/>
        <v>29.875</v>
      </c>
    </row>
    <row r="222">
      <c r="A222" s="26" t="s">
        <v>425</v>
      </c>
      <c r="B222" s="26" t="s">
        <v>426</v>
      </c>
      <c r="C222" s="26">
        <v>14.0</v>
      </c>
      <c r="D222" s="26">
        <v>25.0</v>
      </c>
      <c r="E222" s="26">
        <v>0.0</v>
      </c>
      <c r="F222" s="26">
        <f t="shared" si="6"/>
        <v>14</v>
      </c>
      <c r="G222" s="26">
        <f t="shared" si="2"/>
        <v>15.625</v>
      </c>
      <c r="H222" s="29">
        <f t="shared" si="3"/>
        <v>0</v>
      </c>
      <c r="I222" s="29">
        <f t="shared" si="4"/>
        <v>29.625</v>
      </c>
    </row>
    <row r="223">
      <c r="A223" s="26" t="s">
        <v>1390</v>
      </c>
      <c r="B223" s="26" t="s">
        <v>1391</v>
      </c>
      <c r="C223" s="26">
        <v>14.0</v>
      </c>
      <c r="D223" s="26">
        <v>25.0</v>
      </c>
      <c r="E223" s="26">
        <v>0.0</v>
      </c>
      <c r="F223" s="26">
        <f t="shared" si="6"/>
        <v>14</v>
      </c>
      <c r="G223" s="26">
        <f t="shared" si="2"/>
        <v>15.625</v>
      </c>
      <c r="H223" s="29">
        <f t="shared" si="3"/>
        <v>0</v>
      </c>
      <c r="I223" s="29">
        <f t="shared" si="4"/>
        <v>29.625</v>
      </c>
      <c r="J223" s="26" t="s">
        <v>81</v>
      </c>
    </row>
    <row r="224">
      <c r="A224" s="26" t="s">
        <v>717</v>
      </c>
      <c r="B224" s="26" t="s">
        <v>718</v>
      </c>
      <c r="C224" s="26">
        <v>14.0</v>
      </c>
      <c r="D224" s="26">
        <v>25.0</v>
      </c>
      <c r="E224" s="26">
        <v>0.0</v>
      </c>
      <c r="F224" s="26">
        <f t="shared" si="6"/>
        <v>14</v>
      </c>
      <c r="G224" s="26">
        <f t="shared" si="2"/>
        <v>15.625</v>
      </c>
      <c r="H224" s="29">
        <f t="shared" si="3"/>
        <v>0</v>
      </c>
      <c r="I224" s="29">
        <f t="shared" si="4"/>
        <v>29.625</v>
      </c>
    </row>
    <row r="225">
      <c r="A225" s="26" t="s">
        <v>541</v>
      </c>
      <c r="B225" s="26" t="s">
        <v>542</v>
      </c>
      <c r="C225" s="26">
        <v>17.0</v>
      </c>
      <c r="D225" s="26">
        <v>20.0</v>
      </c>
      <c r="E225" s="26">
        <v>0.0</v>
      </c>
      <c r="F225" s="26">
        <f t="shared" si="6"/>
        <v>17</v>
      </c>
      <c r="G225" s="26">
        <f t="shared" si="2"/>
        <v>12.5</v>
      </c>
      <c r="H225" s="29">
        <f t="shared" si="3"/>
        <v>0</v>
      </c>
      <c r="I225" s="29">
        <f t="shared" si="4"/>
        <v>29.5</v>
      </c>
    </row>
    <row r="226">
      <c r="A226" s="26" t="s">
        <v>529</v>
      </c>
      <c r="B226" s="26" t="s">
        <v>530</v>
      </c>
      <c r="C226" s="26">
        <v>20.0</v>
      </c>
      <c r="D226" s="26">
        <v>15.0</v>
      </c>
      <c r="E226" s="26">
        <v>0.0</v>
      </c>
      <c r="F226" s="26">
        <f t="shared" si="6"/>
        <v>20</v>
      </c>
      <c r="G226" s="26">
        <f t="shared" si="2"/>
        <v>9.375</v>
      </c>
      <c r="H226" s="29">
        <f t="shared" si="3"/>
        <v>0</v>
      </c>
      <c r="I226" s="29">
        <f t="shared" si="4"/>
        <v>29.375</v>
      </c>
    </row>
    <row r="227">
      <c r="A227" s="26" t="s">
        <v>819</v>
      </c>
      <c r="B227" s="26" t="s">
        <v>820</v>
      </c>
      <c r="C227" s="26">
        <v>16.0</v>
      </c>
      <c r="D227" s="26">
        <v>21.0</v>
      </c>
      <c r="E227" s="26">
        <v>0.0</v>
      </c>
      <c r="F227" s="26">
        <f t="shared" si="6"/>
        <v>16</v>
      </c>
      <c r="G227" s="26">
        <f t="shared" si="2"/>
        <v>13.125</v>
      </c>
      <c r="H227" s="29">
        <f t="shared" si="3"/>
        <v>0</v>
      </c>
      <c r="I227" s="29">
        <f t="shared" si="4"/>
        <v>29.125</v>
      </c>
    </row>
    <row r="228">
      <c r="A228" s="26" t="s">
        <v>1214</v>
      </c>
      <c r="B228" s="26" t="s">
        <v>1215</v>
      </c>
      <c r="C228" s="26">
        <v>16.0</v>
      </c>
      <c r="D228" s="26">
        <v>21.0</v>
      </c>
      <c r="E228" s="26">
        <v>0.0</v>
      </c>
      <c r="F228" s="26">
        <f t="shared" si="6"/>
        <v>16</v>
      </c>
      <c r="G228" s="26">
        <f t="shared" si="2"/>
        <v>13.125</v>
      </c>
      <c r="H228" s="29">
        <f t="shared" si="3"/>
        <v>0</v>
      </c>
      <c r="I228" s="29">
        <f t="shared" si="4"/>
        <v>29.125</v>
      </c>
    </row>
    <row r="229">
      <c r="A229" s="26" t="s">
        <v>610</v>
      </c>
      <c r="B229" s="26" t="s">
        <v>611</v>
      </c>
      <c r="C229" s="26">
        <v>19.0</v>
      </c>
      <c r="D229" s="26">
        <v>16.0</v>
      </c>
      <c r="E229" s="26">
        <v>0.0</v>
      </c>
      <c r="F229" s="26">
        <f t="shared" si="6"/>
        <v>19</v>
      </c>
      <c r="G229" s="26">
        <f t="shared" si="2"/>
        <v>10</v>
      </c>
      <c r="H229" s="29">
        <f t="shared" si="3"/>
        <v>0</v>
      </c>
      <c r="I229" s="29">
        <f t="shared" si="4"/>
        <v>29</v>
      </c>
    </row>
    <row r="230">
      <c r="A230" s="26" t="s">
        <v>581</v>
      </c>
      <c r="B230" s="26" t="s">
        <v>582</v>
      </c>
      <c r="C230" s="26">
        <v>15.0</v>
      </c>
      <c r="D230" s="26">
        <v>22.0</v>
      </c>
      <c r="E230" s="26">
        <v>0.0</v>
      </c>
      <c r="F230" s="26">
        <f t="shared" si="6"/>
        <v>15</v>
      </c>
      <c r="G230" s="26">
        <f t="shared" si="2"/>
        <v>13.75</v>
      </c>
      <c r="H230" s="29">
        <f t="shared" si="3"/>
        <v>0</v>
      </c>
      <c r="I230" s="29">
        <f t="shared" si="4"/>
        <v>28.75</v>
      </c>
    </row>
    <row r="231">
      <c r="A231" s="26" t="s">
        <v>1392</v>
      </c>
      <c r="B231" s="26" t="s">
        <v>1393</v>
      </c>
      <c r="C231" s="26">
        <v>20.0</v>
      </c>
      <c r="D231" s="26">
        <v>14.0</v>
      </c>
      <c r="E231" s="26">
        <v>0.0</v>
      </c>
      <c r="F231" s="26">
        <f t="shared" si="6"/>
        <v>20</v>
      </c>
      <c r="G231" s="26">
        <f t="shared" si="2"/>
        <v>8.75</v>
      </c>
      <c r="H231" s="29">
        <f t="shared" si="3"/>
        <v>0</v>
      </c>
      <c r="I231" s="29">
        <f t="shared" si="4"/>
        <v>28.75</v>
      </c>
      <c r="J231" s="26" t="s">
        <v>215</v>
      </c>
    </row>
    <row r="232">
      <c r="A232" s="26" t="s">
        <v>780</v>
      </c>
      <c r="B232" s="26" t="s">
        <v>781</v>
      </c>
      <c r="C232" s="26">
        <v>18.0</v>
      </c>
      <c r="D232" s="26">
        <v>17.0</v>
      </c>
      <c r="E232" s="26">
        <v>0.0</v>
      </c>
      <c r="F232" s="26">
        <f t="shared" si="6"/>
        <v>18</v>
      </c>
      <c r="G232" s="26">
        <f t="shared" si="2"/>
        <v>10.625</v>
      </c>
      <c r="H232" s="29">
        <f t="shared" si="3"/>
        <v>0</v>
      </c>
      <c r="I232" s="29">
        <f t="shared" si="4"/>
        <v>28.625</v>
      </c>
    </row>
    <row r="233">
      <c r="A233" s="26" t="s">
        <v>453</v>
      </c>
      <c r="B233" s="26" t="s">
        <v>454</v>
      </c>
      <c r="C233" s="26">
        <v>16.0</v>
      </c>
      <c r="D233" s="26">
        <v>20.0</v>
      </c>
      <c r="E233" s="26">
        <v>0.0</v>
      </c>
      <c r="F233" s="26">
        <f t="shared" si="6"/>
        <v>16</v>
      </c>
      <c r="G233" s="26">
        <f t="shared" si="2"/>
        <v>12.5</v>
      </c>
      <c r="H233" s="29">
        <f t="shared" si="3"/>
        <v>0</v>
      </c>
      <c r="I233" s="29">
        <f t="shared" si="4"/>
        <v>28.5</v>
      </c>
    </row>
    <row r="234">
      <c r="A234" s="26" t="s">
        <v>1229</v>
      </c>
      <c r="B234" s="26" t="s">
        <v>1230</v>
      </c>
      <c r="C234" s="26">
        <v>21.0</v>
      </c>
      <c r="D234" s="26">
        <v>12.0</v>
      </c>
      <c r="E234" s="26">
        <v>0.0</v>
      </c>
      <c r="F234" s="26">
        <f t="shared" si="6"/>
        <v>21</v>
      </c>
      <c r="G234" s="26">
        <f t="shared" si="2"/>
        <v>7.5</v>
      </c>
      <c r="H234" s="29">
        <f t="shared" si="3"/>
        <v>0</v>
      </c>
      <c r="I234" s="29">
        <f t="shared" si="4"/>
        <v>28.5</v>
      </c>
    </row>
    <row r="235">
      <c r="A235" s="26" t="s">
        <v>392</v>
      </c>
      <c r="B235" s="26" t="s">
        <v>393</v>
      </c>
      <c r="C235" s="26">
        <v>20.0</v>
      </c>
      <c r="D235" s="26">
        <v>13.0</v>
      </c>
      <c r="E235" s="26">
        <v>0.0</v>
      </c>
      <c r="F235" s="26">
        <f t="shared" si="6"/>
        <v>20</v>
      </c>
      <c r="G235" s="26">
        <f t="shared" si="2"/>
        <v>8.125</v>
      </c>
      <c r="H235" s="29">
        <f t="shared" si="3"/>
        <v>0</v>
      </c>
      <c r="I235" s="29">
        <f t="shared" si="4"/>
        <v>28.125</v>
      </c>
    </row>
    <row r="236">
      <c r="A236" s="26" t="s">
        <v>187</v>
      </c>
      <c r="B236" s="26" t="s">
        <v>188</v>
      </c>
      <c r="C236" s="26">
        <v>12.0</v>
      </c>
      <c r="D236" s="26">
        <v>23.0</v>
      </c>
      <c r="E236" s="26">
        <v>5.0</v>
      </c>
      <c r="F236" s="26">
        <f t="shared" si="6"/>
        <v>12</v>
      </c>
      <c r="G236" s="26">
        <f t="shared" si="2"/>
        <v>14.375</v>
      </c>
      <c r="H236" s="29">
        <f t="shared" si="3"/>
        <v>1.666666667</v>
      </c>
      <c r="I236" s="29">
        <f t="shared" si="4"/>
        <v>28.04166667</v>
      </c>
    </row>
    <row r="237">
      <c r="A237" s="26" t="s">
        <v>535</v>
      </c>
      <c r="B237" s="26" t="s">
        <v>536</v>
      </c>
      <c r="C237" s="26">
        <v>18.0</v>
      </c>
      <c r="D237" s="26">
        <v>16.0</v>
      </c>
      <c r="E237" s="26">
        <v>0.0</v>
      </c>
      <c r="F237" s="26">
        <f t="shared" si="6"/>
        <v>18</v>
      </c>
      <c r="G237" s="26">
        <f t="shared" si="2"/>
        <v>10</v>
      </c>
      <c r="H237" s="29">
        <f t="shared" si="3"/>
        <v>0</v>
      </c>
      <c r="I237" s="29">
        <f t="shared" si="4"/>
        <v>28</v>
      </c>
    </row>
    <row r="238">
      <c r="A238" s="26" t="s">
        <v>880</v>
      </c>
      <c r="B238" s="26" t="s">
        <v>881</v>
      </c>
      <c r="C238" s="26">
        <v>18.0</v>
      </c>
      <c r="D238" s="26">
        <v>16.0</v>
      </c>
      <c r="E238" s="26">
        <v>0.0</v>
      </c>
      <c r="F238" s="26">
        <f t="shared" si="6"/>
        <v>18</v>
      </c>
      <c r="G238" s="26">
        <f t="shared" si="2"/>
        <v>10</v>
      </c>
      <c r="H238" s="29">
        <f t="shared" si="3"/>
        <v>0</v>
      </c>
      <c r="I238" s="29">
        <f t="shared" si="4"/>
        <v>28</v>
      </c>
    </row>
    <row r="239">
      <c r="A239" s="72" t="s">
        <v>503</v>
      </c>
      <c r="B239" s="26" t="s">
        <v>504</v>
      </c>
      <c r="C239" s="26">
        <v>19.0</v>
      </c>
      <c r="D239" s="26">
        <v>14.0</v>
      </c>
      <c r="E239" s="26">
        <v>0.0</v>
      </c>
      <c r="F239" s="26">
        <f t="shared" si="6"/>
        <v>19</v>
      </c>
      <c r="G239" s="26">
        <f t="shared" si="2"/>
        <v>8.75</v>
      </c>
      <c r="H239" s="29">
        <f t="shared" si="3"/>
        <v>0</v>
      </c>
      <c r="I239" s="29">
        <f t="shared" si="4"/>
        <v>27.75</v>
      </c>
    </row>
    <row r="240">
      <c r="A240" s="26" t="s">
        <v>1394</v>
      </c>
      <c r="B240" s="26" t="s">
        <v>1395</v>
      </c>
      <c r="C240" s="26">
        <v>14.0</v>
      </c>
      <c r="D240" s="26">
        <v>22.0</v>
      </c>
      <c r="E240" s="26">
        <v>0.0</v>
      </c>
      <c r="F240" s="26">
        <f t="shared" si="6"/>
        <v>14</v>
      </c>
      <c r="G240" s="26">
        <f t="shared" si="2"/>
        <v>13.75</v>
      </c>
      <c r="H240" s="29">
        <f t="shared" si="3"/>
        <v>0</v>
      </c>
      <c r="I240" s="29">
        <f t="shared" si="4"/>
        <v>27.75</v>
      </c>
      <c r="J240" s="26" t="s">
        <v>85</v>
      </c>
    </row>
    <row r="241">
      <c r="A241" s="26" t="s">
        <v>1083</v>
      </c>
      <c r="B241" s="26" t="s">
        <v>1084</v>
      </c>
      <c r="C241" s="26">
        <v>5.0</v>
      </c>
      <c r="D241" s="26">
        <v>36.0</v>
      </c>
      <c r="E241" s="26">
        <v>0.0</v>
      </c>
      <c r="F241" s="26">
        <f t="shared" si="6"/>
        <v>5</v>
      </c>
      <c r="G241" s="26">
        <f t="shared" si="2"/>
        <v>22.5</v>
      </c>
      <c r="H241" s="29">
        <f t="shared" si="3"/>
        <v>0</v>
      </c>
      <c r="I241" s="29">
        <f t="shared" si="4"/>
        <v>27.5</v>
      </c>
    </row>
    <row r="242">
      <c r="A242" s="26" t="s">
        <v>495</v>
      </c>
      <c r="B242" s="26" t="s">
        <v>496</v>
      </c>
      <c r="C242" s="26">
        <v>14.0</v>
      </c>
      <c r="D242" s="26">
        <v>21.0</v>
      </c>
      <c r="E242" s="26">
        <v>0.0</v>
      </c>
      <c r="F242" s="26">
        <f t="shared" si="6"/>
        <v>14</v>
      </c>
      <c r="G242" s="26">
        <f t="shared" si="2"/>
        <v>13.125</v>
      </c>
      <c r="H242" s="29">
        <f t="shared" si="3"/>
        <v>0</v>
      </c>
      <c r="I242" s="29">
        <f t="shared" si="4"/>
        <v>27.125</v>
      </c>
    </row>
    <row r="243">
      <c r="A243" s="72" t="s">
        <v>852</v>
      </c>
      <c r="B243" s="26" t="s">
        <v>848</v>
      </c>
      <c r="C243" s="26">
        <v>27.0</v>
      </c>
      <c r="D243" s="26">
        <v>0.0</v>
      </c>
      <c r="E243" s="26">
        <v>0.0</v>
      </c>
      <c r="F243" s="26">
        <f t="shared" si="6"/>
        <v>27</v>
      </c>
      <c r="G243" s="26">
        <f t="shared" si="2"/>
        <v>0</v>
      </c>
      <c r="H243" s="29">
        <f t="shared" si="3"/>
        <v>0</v>
      </c>
      <c r="I243" s="29">
        <f t="shared" si="4"/>
        <v>27</v>
      </c>
    </row>
    <row r="244">
      <c r="A244" s="72" t="s">
        <v>1247</v>
      </c>
      <c r="B244" s="26" t="s">
        <v>1248</v>
      </c>
      <c r="C244" s="26">
        <v>12.0</v>
      </c>
      <c r="D244" s="26">
        <v>24.0</v>
      </c>
      <c r="E244" s="26">
        <v>0.0</v>
      </c>
      <c r="F244" s="26">
        <f t="shared" si="6"/>
        <v>12</v>
      </c>
      <c r="G244" s="26">
        <f t="shared" si="2"/>
        <v>15</v>
      </c>
      <c r="H244" s="29">
        <f t="shared" si="3"/>
        <v>0</v>
      </c>
      <c r="I244" s="29">
        <f t="shared" si="4"/>
        <v>27</v>
      </c>
    </row>
    <row r="245">
      <c r="A245" s="26" t="s">
        <v>1110</v>
      </c>
      <c r="B245" s="26" t="s">
        <v>1111</v>
      </c>
      <c r="C245" s="26">
        <v>18.0</v>
      </c>
      <c r="D245" s="26">
        <v>14.0</v>
      </c>
      <c r="E245" s="26">
        <v>0.0</v>
      </c>
      <c r="F245" s="26">
        <f t="shared" si="6"/>
        <v>18</v>
      </c>
      <c r="G245" s="26">
        <f t="shared" si="2"/>
        <v>8.75</v>
      </c>
      <c r="H245" s="29">
        <f t="shared" si="3"/>
        <v>0</v>
      </c>
      <c r="I245" s="29">
        <f t="shared" si="4"/>
        <v>26.75</v>
      </c>
    </row>
    <row r="246">
      <c r="A246" s="26" t="s">
        <v>804</v>
      </c>
      <c r="B246" s="26" t="s">
        <v>805</v>
      </c>
      <c r="C246" s="26">
        <v>11.0</v>
      </c>
      <c r="D246" s="26">
        <v>25.0</v>
      </c>
      <c r="E246" s="26">
        <v>0.0</v>
      </c>
      <c r="F246" s="26">
        <f t="shared" si="6"/>
        <v>11</v>
      </c>
      <c r="G246" s="26">
        <f t="shared" si="2"/>
        <v>15.625</v>
      </c>
      <c r="H246" s="29">
        <f t="shared" si="3"/>
        <v>0</v>
      </c>
      <c r="I246" s="29">
        <f t="shared" si="4"/>
        <v>26.625</v>
      </c>
    </row>
    <row r="247">
      <c r="A247" s="26" t="s">
        <v>1396</v>
      </c>
      <c r="B247" s="26" t="s">
        <v>1397</v>
      </c>
      <c r="C247" s="26">
        <v>19.0</v>
      </c>
      <c r="D247" s="26">
        <v>12.0</v>
      </c>
      <c r="E247" s="26">
        <v>0.0</v>
      </c>
      <c r="F247" s="26">
        <f t="shared" si="6"/>
        <v>19</v>
      </c>
      <c r="G247" s="26">
        <f t="shared" si="2"/>
        <v>7.5</v>
      </c>
      <c r="H247" s="29">
        <f t="shared" si="3"/>
        <v>0</v>
      </c>
      <c r="I247" s="29">
        <f t="shared" si="4"/>
        <v>26.5</v>
      </c>
      <c r="J247" s="26" t="s">
        <v>81</v>
      </c>
    </row>
    <row r="248">
      <c r="A248" s="26" t="s">
        <v>416</v>
      </c>
      <c r="B248" s="26" t="s">
        <v>417</v>
      </c>
      <c r="C248" s="26">
        <v>24.0</v>
      </c>
      <c r="D248" s="26">
        <v>4.0</v>
      </c>
      <c r="E248" s="26">
        <v>0.0</v>
      </c>
      <c r="F248" s="26">
        <f t="shared" si="6"/>
        <v>24</v>
      </c>
      <c r="G248" s="26">
        <f t="shared" si="2"/>
        <v>2.5</v>
      </c>
      <c r="H248" s="29">
        <f t="shared" si="3"/>
        <v>0</v>
      </c>
      <c r="I248" s="29">
        <f t="shared" si="4"/>
        <v>26.5</v>
      </c>
    </row>
    <row r="249">
      <c r="A249" s="26" t="s">
        <v>486</v>
      </c>
      <c r="B249" s="26" t="s">
        <v>487</v>
      </c>
      <c r="C249" s="26">
        <v>18.0</v>
      </c>
      <c r="D249" s="26">
        <v>13.0</v>
      </c>
      <c r="E249" s="26">
        <v>0.0</v>
      </c>
      <c r="F249" s="26">
        <f t="shared" si="6"/>
        <v>18</v>
      </c>
      <c r="G249" s="26">
        <f t="shared" si="2"/>
        <v>8.125</v>
      </c>
      <c r="H249" s="29">
        <f t="shared" si="3"/>
        <v>0</v>
      </c>
      <c r="I249" s="29">
        <f t="shared" si="4"/>
        <v>26.125</v>
      </c>
    </row>
    <row r="250">
      <c r="A250" s="26" t="s">
        <v>1070</v>
      </c>
      <c r="B250" s="26" t="s">
        <v>1071</v>
      </c>
      <c r="C250" s="26">
        <v>18.0</v>
      </c>
      <c r="D250" s="26">
        <v>13.0</v>
      </c>
      <c r="E250" s="26">
        <v>0.0</v>
      </c>
      <c r="F250" s="26">
        <f t="shared" si="6"/>
        <v>18</v>
      </c>
      <c r="G250" s="26">
        <f t="shared" si="2"/>
        <v>8.125</v>
      </c>
      <c r="H250" s="29">
        <f t="shared" si="3"/>
        <v>0</v>
      </c>
      <c r="I250" s="29">
        <f t="shared" si="4"/>
        <v>26.125</v>
      </c>
    </row>
    <row r="251">
      <c r="A251" s="26" t="s">
        <v>578</v>
      </c>
      <c r="B251" s="26" t="s">
        <v>579</v>
      </c>
      <c r="C251" s="26">
        <v>19.0</v>
      </c>
      <c r="D251" s="26">
        <v>11.0</v>
      </c>
      <c r="E251" s="26">
        <v>0.0</v>
      </c>
      <c r="F251" s="26">
        <f t="shared" si="6"/>
        <v>19</v>
      </c>
      <c r="G251" s="26">
        <f t="shared" si="2"/>
        <v>6.875</v>
      </c>
      <c r="H251" s="29">
        <f t="shared" si="3"/>
        <v>0</v>
      </c>
      <c r="I251" s="29">
        <f t="shared" si="4"/>
        <v>25.875</v>
      </c>
    </row>
    <row r="252">
      <c r="A252" s="26" t="s">
        <v>301</v>
      </c>
      <c r="B252" s="26" t="s">
        <v>302</v>
      </c>
      <c r="C252" s="26">
        <v>17.0</v>
      </c>
      <c r="D252" s="26">
        <v>14.0</v>
      </c>
      <c r="E252" s="26">
        <v>0.0</v>
      </c>
      <c r="F252" s="26">
        <f t="shared" si="6"/>
        <v>17</v>
      </c>
      <c r="G252" s="26">
        <f t="shared" si="2"/>
        <v>8.75</v>
      </c>
      <c r="H252" s="29">
        <f t="shared" si="3"/>
        <v>0</v>
      </c>
      <c r="I252" s="29">
        <f t="shared" si="4"/>
        <v>25.75</v>
      </c>
    </row>
    <row r="253">
      <c r="A253" s="26" t="s">
        <v>1073</v>
      </c>
      <c r="B253" s="26" t="s">
        <v>1074</v>
      </c>
      <c r="C253" s="26">
        <v>22.0</v>
      </c>
      <c r="D253" s="26">
        <v>6.0</v>
      </c>
      <c r="E253" s="26">
        <v>0.0</v>
      </c>
      <c r="F253" s="26">
        <f t="shared" si="6"/>
        <v>22</v>
      </c>
      <c r="G253" s="26">
        <f t="shared" si="2"/>
        <v>3.75</v>
      </c>
      <c r="H253" s="29">
        <f t="shared" si="3"/>
        <v>0</v>
      </c>
      <c r="I253" s="29">
        <f t="shared" si="4"/>
        <v>25.75</v>
      </c>
    </row>
    <row r="254">
      <c r="A254" s="26" t="s">
        <v>1099</v>
      </c>
      <c r="B254" s="26" t="s">
        <v>1100</v>
      </c>
      <c r="C254" s="26">
        <v>12.0</v>
      </c>
      <c r="D254" s="26">
        <v>22.0</v>
      </c>
      <c r="E254" s="26">
        <v>0.0</v>
      </c>
      <c r="F254" s="26">
        <f t="shared" si="6"/>
        <v>12</v>
      </c>
      <c r="G254" s="26">
        <f t="shared" si="2"/>
        <v>13.75</v>
      </c>
      <c r="H254" s="29">
        <f t="shared" si="3"/>
        <v>0</v>
      </c>
      <c r="I254" s="29">
        <f t="shared" si="4"/>
        <v>25.75</v>
      </c>
    </row>
    <row r="255">
      <c r="A255" s="26" t="s">
        <v>1398</v>
      </c>
      <c r="B255" s="26" t="s">
        <v>1399</v>
      </c>
      <c r="C255" s="26">
        <v>11.0</v>
      </c>
      <c r="D255" s="26">
        <v>23.0</v>
      </c>
      <c r="E255" s="26">
        <v>0.0</v>
      </c>
      <c r="F255" s="26">
        <f t="shared" si="6"/>
        <v>11</v>
      </c>
      <c r="G255" s="26">
        <f t="shared" si="2"/>
        <v>14.375</v>
      </c>
      <c r="H255" s="29">
        <f t="shared" si="3"/>
        <v>0</v>
      </c>
      <c r="I255" s="29">
        <f t="shared" si="4"/>
        <v>25.375</v>
      </c>
      <c r="J255" s="26" t="s">
        <v>85</v>
      </c>
    </row>
    <row r="256">
      <c r="A256" s="72" t="s">
        <v>816</v>
      </c>
      <c r="B256" s="26" t="s">
        <v>817</v>
      </c>
      <c r="C256" s="26">
        <v>11.0</v>
      </c>
      <c r="D256" s="26">
        <v>23.0</v>
      </c>
      <c r="E256" s="26">
        <v>0.0</v>
      </c>
      <c r="F256" s="26">
        <f t="shared" si="6"/>
        <v>11</v>
      </c>
      <c r="G256" s="26">
        <f t="shared" si="2"/>
        <v>14.375</v>
      </c>
      <c r="H256" s="29">
        <f t="shared" si="3"/>
        <v>0</v>
      </c>
      <c r="I256" s="29">
        <f t="shared" si="4"/>
        <v>25.375</v>
      </c>
    </row>
    <row r="257">
      <c r="A257" s="26" t="s">
        <v>1400</v>
      </c>
      <c r="B257" s="26" t="s">
        <v>1401</v>
      </c>
      <c r="C257" s="26">
        <v>16.0</v>
      </c>
      <c r="D257" s="26">
        <v>15.0</v>
      </c>
      <c r="E257" s="26">
        <v>0.0</v>
      </c>
      <c r="F257" s="26">
        <f t="shared" si="6"/>
        <v>16</v>
      </c>
      <c r="G257" s="26">
        <f t="shared" si="2"/>
        <v>9.375</v>
      </c>
      <c r="H257" s="29">
        <f t="shared" si="3"/>
        <v>0</v>
      </c>
      <c r="I257" s="29">
        <f t="shared" si="4"/>
        <v>25.375</v>
      </c>
      <c r="J257" s="26" t="s">
        <v>215</v>
      </c>
    </row>
    <row r="258">
      <c r="A258" s="26" t="s">
        <v>283</v>
      </c>
      <c r="B258" s="26" t="s">
        <v>284</v>
      </c>
      <c r="C258" s="26">
        <v>14.0</v>
      </c>
      <c r="D258" s="26">
        <v>18.0</v>
      </c>
      <c r="E258" s="26">
        <v>0.0</v>
      </c>
      <c r="F258" s="26">
        <f t="shared" si="6"/>
        <v>14</v>
      </c>
      <c r="G258" s="26">
        <f t="shared" si="2"/>
        <v>11.25</v>
      </c>
      <c r="H258" s="29">
        <f t="shared" si="3"/>
        <v>0</v>
      </c>
      <c r="I258" s="29">
        <f t="shared" si="4"/>
        <v>25.25</v>
      </c>
    </row>
    <row r="259">
      <c r="A259" s="26" t="s">
        <v>1092</v>
      </c>
      <c r="B259" s="26" t="s">
        <v>1093</v>
      </c>
      <c r="C259" s="26">
        <v>24.0</v>
      </c>
      <c r="D259" s="26">
        <v>2.0</v>
      </c>
      <c r="E259" s="26">
        <v>0.0</v>
      </c>
      <c r="F259" s="26">
        <f t="shared" si="6"/>
        <v>24</v>
      </c>
      <c r="G259" s="26">
        <f t="shared" si="2"/>
        <v>1.25</v>
      </c>
      <c r="H259" s="29">
        <f t="shared" si="3"/>
        <v>0</v>
      </c>
      <c r="I259" s="29">
        <f t="shared" si="4"/>
        <v>25.25</v>
      </c>
    </row>
    <row r="260">
      <c r="A260" s="26" t="s">
        <v>575</v>
      </c>
      <c r="B260" s="26" t="s">
        <v>576</v>
      </c>
      <c r="C260" s="26">
        <v>13.0</v>
      </c>
      <c r="D260" s="26">
        <v>19.0</v>
      </c>
      <c r="E260" s="26">
        <v>0.0</v>
      </c>
      <c r="F260" s="26">
        <f t="shared" si="6"/>
        <v>13</v>
      </c>
      <c r="G260" s="26">
        <f t="shared" si="2"/>
        <v>11.875</v>
      </c>
      <c r="H260" s="29">
        <f t="shared" si="3"/>
        <v>0</v>
      </c>
      <c r="I260" s="29">
        <f t="shared" si="4"/>
        <v>24.875</v>
      </c>
    </row>
    <row r="261">
      <c r="A261" s="26" t="s">
        <v>407</v>
      </c>
      <c r="B261" s="26" t="s">
        <v>408</v>
      </c>
      <c r="C261" s="26">
        <v>7.0</v>
      </c>
      <c r="D261" s="26">
        <v>28.0</v>
      </c>
      <c r="E261" s="26">
        <v>0.0</v>
      </c>
      <c r="F261" s="26">
        <f t="shared" si="6"/>
        <v>7</v>
      </c>
      <c r="G261" s="26">
        <f t="shared" si="2"/>
        <v>17.5</v>
      </c>
      <c r="H261" s="29">
        <f t="shared" si="3"/>
        <v>0</v>
      </c>
      <c r="I261" s="29">
        <f t="shared" si="4"/>
        <v>24.5</v>
      </c>
    </row>
    <row r="262">
      <c r="A262" s="26" t="s">
        <v>897</v>
      </c>
      <c r="B262" s="26" t="s">
        <v>898</v>
      </c>
      <c r="C262" s="26">
        <v>20.0</v>
      </c>
      <c r="D262" s="26">
        <v>7.0</v>
      </c>
      <c r="E262" s="26">
        <v>0.0</v>
      </c>
      <c r="F262" s="26">
        <f t="shared" si="6"/>
        <v>20</v>
      </c>
      <c r="G262" s="26">
        <f t="shared" si="2"/>
        <v>4.375</v>
      </c>
      <c r="H262" s="29">
        <f t="shared" si="3"/>
        <v>0</v>
      </c>
      <c r="I262" s="29">
        <f t="shared" si="4"/>
        <v>24.375</v>
      </c>
    </row>
    <row r="263">
      <c r="A263" s="26" t="s">
        <v>1181</v>
      </c>
      <c r="B263" s="26" t="s">
        <v>1182</v>
      </c>
      <c r="C263" s="26">
        <v>10.0</v>
      </c>
      <c r="D263" s="26">
        <v>23.0</v>
      </c>
      <c r="E263" s="26">
        <v>0.0</v>
      </c>
      <c r="F263" s="26">
        <f t="shared" si="6"/>
        <v>10</v>
      </c>
      <c r="G263" s="26">
        <f t="shared" si="2"/>
        <v>14.375</v>
      </c>
      <c r="H263" s="29">
        <f t="shared" si="3"/>
        <v>0</v>
      </c>
      <c r="I263" s="29">
        <f t="shared" si="4"/>
        <v>24.375</v>
      </c>
    </row>
    <row r="264">
      <c r="A264" s="26" t="s">
        <v>330</v>
      </c>
      <c r="B264" s="26" t="s">
        <v>331</v>
      </c>
      <c r="C264" s="26">
        <v>18.0</v>
      </c>
      <c r="D264" s="26">
        <v>10.0</v>
      </c>
      <c r="E264" s="26">
        <v>0.0</v>
      </c>
      <c r="F264" s="26">
        <f t="shared" si="6"/>
        <v>18</v>
      </c>
      <c r="G264" s="26">
        <f t="shared" si="2"/>
        <v>6.25</v>
      </c>
      <c r="H264" s="29">
        <f t="shared" si="3"/>
        <v>0</v>
      </c>
      <c r="I264" s="29">
        <f t="shared" si="4"/>
        <v>24.25</v>
      </c>
    </row>
    <row r="265">
      <c r="A265" s="26" t="s">
        <v>532</v>
      </c>
      <c r="B265" s="26" t="s">
        <v>533</v>
      </c>
      <c r="C265" s="26">
        <v>14.0</v>
      </c>
      <c r="D265" s="26">
        <v>16.0</v>
      </c>
      <c r="E265" s="26">
        <v>0.0</v>
      </c>
      <c r="F265" s="26">
        <f t="shared" si="6"/>
        <v>14</v>
      </c>
      <c r="G265" s="26">
        <f t="shared" si="2"/>
        <v>10</v>
      </c>
      <c r="H265" s="29">
        <f t="shared" si="3"/>
        <v>0</v>
      </c>
      <c r="I265" s="29">
        <f t="shared" si="4"/>
        <v>24</v>
      </c>
    </row>
    <row r="266">
      <c r="A266" s="26" t="s">
        <v>1402</v>
      </c>
      <c r="B266" s="26" t="s">
        <v>1403</v>
      </c>
      <c r="C266" s="26">
        <v>14.0</v>
      </c>
      <c r="D266" s="26">
        <v>16.0</v>
      </c>
      <c r="E266" s="26">
        <v>0.0</v>
      </c>
      <c r="F266" s="26">
        <f t="shared" si="6"/>
        <v>14</v>
      </c>
      <c r="G266" s="26">
        <f t="shared" si="2"/>
        <v>10</v>
      </c>
      <c r="H266" s="29">
        <f t="shared" si="3"/>
        <v>0</v>
      </c>
      <c r="I266" s="29">
        <f t="shared" si="4"/>
        <v>24</v>
      </c>
      <c r="J266" s="26" t="s">
        <v>81</v>
      </c>
    </row>
    <row r="267">
      <c r="A267" s="26" t="s">
        <v>824</v>
      </c>
      <c r="B267" s="26" t="s">
        <v>825</v>
      </c>
      <c r="C267" s="26">
        <v>10.0</v>
      </c>
      <c r="D267" s="26">
        <v>22.0</v>
      </c>
      <c r="E267" s="26">
        <v>0.0</v>
      </c>
      <c r="F267" s="26">
        <f t="shared" si="6"/>
        <v>10</v>
      </c>
      <c r="G267" s="26">
        <f t="shared" si="2"/>
        <v>13.75</v>
      </c>
      <c r="H267" s="29">
        <f t="shared" si="3"/>
        <v>0</v>
      </c>
      <c r="I267" s="29">
        <f t="shared" si="4"/>
        <v>23.75</v>
      </c>
    </row>
    <row r="268">
      <c r="A268" s="26" t="s">
        <v>1404</v>
      </c>
      <c r="B268" s="26" t="s">
        <v>1405</v>
      </c>
      <c r="C268" s="26">
        <v>15.0</v>
      </c>
      <c r="D268" s="26">
        <v>14.0</v>
      </c>
      <c r="E268" s="26">
        <v>0.0</v>
      </c>
      <c r="F268" s="26">
        <f t="shared" si="6"/>
        <v>15</v>
      </c>
      <c r="G268" s="26">
        <f t="shared" si="2"/>
        <v>8.75</v>
      </c>
      <c r="H268" s="29">
        <f t="shared" si="3"/>
        <v>0</v>
      </c>
      <c r="I268" s="29">
        <f t="shared" si="4"/>
        <v>23.75</v>
      </c>
      <c r="J268" s="26" t="s">
        <v>81</v>
      </c>
    </row>
    <row r="269">
      <c r="A269" s="26" t="s">
        <v>355</v>
      </c>
      <c r="B269" s="26" t="s">
        <v>356</v>
      </c>
      <c r="C269" s="26">
        <v>13.0</v>
      </c>
      <c r="D269" s="26">
        <v>17.0</v>
      </c>
      <c r="E269" s="26">
        <v>0.0</v>
      </c>
      <c r="F269" s="26">
        <f t="shared" si="6"/>
        <v>13</v>
      </c>
      <c r="G269" s="26">
        <f t="shared" si="2"/>
        <v>10.625</v>
      </c>
      <c r="H269" s="29">
        <f t="shared" si="3"/>
        <v>0</v>
      </c>
      <c r="I269" s="29">
        <f t="shared" si="4"/>
        <v>23.625</v>
      </c>
    </row>
    <row r="270">
      <c r="A270" s="26" t="s">
        <v>374</v>
      </c>
      <c r="B270" s="26" t="s">
        <v>375</v>
      </c>
      <c r="C270" s="26">
        <v>19.0</v>
      </c>
      <c r="D270" s="26">
        <v>7.0</v>
      </c>
      <c r="E270" s="26">
        <v>0.0</v>
      </c>
      <c r="F270" s="26">
        <f t="shared" si="6"/>
        <v>19</v>
      </c>
      <c r="G270" s="26">
        <f t="shared" si="2"/>
        <v>4.375</v>
      </c>
      <c r="H270" s="29">
        <f t="shared" si="3"/>
        <v>0</v>
      </c>
      <c r="I270" s="29">
        <f t="shared" si="4"/>
        <v>23.375</v>
      </c>
    </row>
    <row r="271">
      <c r="A271" s="26" t="s">
        <v>199</v>
      </c>
      <c r="B271" s="26" t="s">
        <v>200</v>
      </c>
      <c r="C271" s="26">
        <v>11.0</v>
      </c>
      <c r="D271" s="26">
        <v>18.0</v>
      </c>
      <c r="E271" s="26">
        <v>3.0</v>
      </c>
      <c r="F271" s="26">
        <f t="shared" si="6"/>
        <v>11</v>
      </c>
      <c r="G271" s="26">
        <f t="shared" si="2"/>
        <v>11.25</v>
      </c>
      <c r="H271" s="29">
        <f t="shared" si="3"/>
        <v>1</v>
      </c>
      <c r="I271" s="29">
        <f t="shared" si="4"/>
        <v>23.25</v>
      </c>
    </row>
    <row r="272">
      <c r="A272" s="26" t="s">
        <v>1406</v>
      </c>
      <c r="B272" s="26" t="s">
        <v>1407</v>
      </c>
      <c r="C272" s="26">
        <v>10.0</v>
      </c>
      <c r="D272" s="26">
        <v>21.0</v>
      </c>
      <c r="E272" s="26">
        <v>0.0</v>
      </c>
      <c r="F272" s="26">
        <f t="shared" si="6"/>
        <v>10</v>
      </c>
      <c r="G272" s="26">
        <f t="shared" si="2"/>
        <v>13.125</v>
      </c>
      <c r="H272" s="29">
        <f t="shared" si="3"/>
        <v>0</v>
      </c>
      <c r="I272" s="29">
        <f t="shared" si="4"/>
        <v>23.125</v>
      </c>
      <c r="J272" s="26" t="s">
        <v>81</v>
      </c>
    </row>
    <row r="273">
      <c r="A273" s="26" t="s">
        <v>877</v>
      </c>
      <c r="B273" s="26" t="s">
        <v>878</v>
      </c>
      <c r="C273" s="26">
        <v>16.0</v>
      </c>
      <c r="D273" s="26">
        <v>11.0</v>
      </c>
      <c r="E273" s="26">
        <v>0.0</v>
      </c>
      <c r="F273" s="26">
        <f t="shared" si="6"/>
        <v>16</v>
      </c>
      <c r="G273" s="26">
        <f t="shared" si="2"/>
        <v>6.875</v>
      </c>
      <c r="H273" s="29">
        <f t="shared" si="3"/>
        <v>0</v>
      </c>
      <c r="I273" s="29">
        <f t="shared" si="4"/>
        <v>22.875</v>
      </c>
    </row>
    <row r="274">
      <c r="A274" s="26" t="s">
        <v>845</v>
      </c>
      <c r="B274" s="26" t="s">
        <v>846</v>
      </c>
      <c r="C274" s="26">
        <v>14.0</v>
      </c>
      <c r="D274" s="26">
        <v>14.0</v>
      </c>
      <c r="E274" s="26">
        <v>0.0</v>
      </c>
      <c r="F274" s="26">
        <f t="shared" si="6"/>
        <v>14</v>
      </c>
      <c r="G274" s="26">
        <f t="shared" si="2"/>
        <v>8.75</v>
      </c>
      <c r="H274" s="29">
        <f t="shared" si="3"/>
        <v>0</v>
      </c>
      <c r="I274" s="29">
        <f t="shared" si="4"/>
        <v>22.75</v>
      </c>
    </row>
    <row r="275">
      <c r="A275" s="26" t="s">
        <v>1262</v>
      </c>
      <c r="B275" s="26" t="s">
        <v>1263</v>
      </c>
      <c r="C275" s="26">
        <v>19.0</v>
      </c>
      <c r="D275" s="26">
        <v>6.0</v>
      </c>
      <c r="E275" s="26">
        <v>0.0</v>
      </c>
      <c r="F275" s="26">
        <f t="shared" si="6"/>
        <v>19</v>
      </c>
      <c r="G275" s="26">
        <f t="shared" si="2"/>
        <v>3.75</v>
      </c>
      <c r="H275" s="29">
        <f t="shared" si="3"/>
        <v>0</v>
      </c>
      <c r="I275" s="29">
        <f t="shared" si="4"/>
        <v>22.75</v>
      </c>
    </row>
    <row r="276">
      <c r="A276" s="26" t="s">
        <v>1164</v>
      </c>
      <c r="B276" s="26" t="s">
        <v>1165</v>
      </c>
      <c r="C276" s="26">
        <v>17.0</v>
      </c>
      <c r="D276" s="26">
        <v>9.0</v>
      </c>
      <c r="E276" s="26">
        <v>0.0</v>
      </c>
      <c r="F276" s="26">
        <f t="shared" si="6"/>
        <v>17</v>
      </c>
      <c r="G276" s="26">
        <f t="shared" si="2"/>
        <v>5.625</v>
      </c>
      <c r="H276" s="29">
        <f t="shared" si="3"/>
        <v>0</v>
      </c>
      <c r="I276" s="29">
        <f t="shared" si="4"/>
        <v>22.625</v>
      </c>
    </row>
    <row r="277">
      <c r="A277" s="26" t="s">
        <v>1176</v>
      </c>
      <c r="B277" s="26" t="s">
        <v>1177</v>
      </c>
      <c r="C277" s="26">
        <v>11.0</v>
      </c>
      <c r="D277" s="26">
        <v>18.0</v>
      </c>
      <c r="E277" s="26">
        <v>0.0</v>
      </c>
      <c r="F277" s="26">
        <f t="shared" si="6"/>
        <v>11</v>
      </c>
      <c r="G277" s="26">
        <f t="shared" si="2"/>
        <v>11.25</v>
      </c>
      <c r="H277" s="29">
        <f t="shared" si="3"/>
        <v>0</v>
      </c>
      <c r="I277" s="29">
        <f t="shared" si="4"/>
        <v>22.25</v>
      </c>
    </row>
    <row r="278">
      <c r="A278" s="26" t="s">
        <v>871</v>
      </c>
      <c r="B278" s="26" t="s">
        <v>872</v>
      </c>
      <c r="C278" s="26">
        <v>9.0</v>
      </c>
      <c r="D278" s="26">
        <v>21.0</v>
      </c>
      <c r="E278" s="26">
        <v>0.0</v>
      </c>
      <c r="F278" s="26">
        <f t="shared" si="6"/>
        <v>9</v>
      </c>
      <c r="G278" s="26">
        <f t="shared" si="2"/>
        <v>13.125</v>
      </c>
      <c r="H278" s="29">
        <f t="shared" si="3"/>
        <v>0</v>
      </c>
      <c r="I278" s="29">
        <f t="shared" si="4"/>
        <v>22.125</v>
      </c>
    </row>
    <row r="279">
      <c r="A279" s="26" t="s">
        <v>592</v>
      </c>
      <c r="B279" s="26" t="s">
        <v>593</v>
      </c>
      <c r="C279" s="26">
        <v>12.0</v>
      </c>
      <c r="D279" s="26">
        <v>16.0</v>
      </c>
      <c r="E279" s="26">
        <v>0.0</v>
      </c>
      <c r="F279" s="26">
        <f t="shared" si="6"/>
        <v>12</v>
      </c>
      <c r="G279" s="26">
        <f t="shared" si="2"/>
        <v>10</v>
      </c>
      <c r="H279" s="29">
        <f t="shared" si="3"/>
        <v>0</v>
      </c>
      <c r="I279" s="29">
        <f t="shared" si="4"/>
        <v>22</v>
      </c>
    </row>
    <row r="280">
      <c r="A280" s="26" t="s">
        <v>1194</v>
      </c>
      <c r="B280" s="26" t="s">
        <v>1195</v>
      </c>
      <c r="C280" s="26">
        <v>15.0</v>
      </c>
      <c r="D280" s="26">
        <v>11.0</v>
      </c>
      <c r="E280" s="26">
        <v>0.0</v>
      </c>
      <c r="F280" s="26">
        <f t="shared" si="6"/>
        <v>15</v>
      </c>
      <c r="G280" s="26">
        <f t="shared" si="2"/>
        <v>6.875</v>
      </c>
      <c r="H280" s="29">
        <f t="shared" si="3"/>
        <v>0</v>
      </c>
      <c r="I280" s="29">
        <f t="shared" si="4"/>
        <v>21.875</v>
      </c>
    </row>
    <row r="281">
      <c r="A281" s="26" t="s">
        <v>1080</v>
      </c>
      <c r="B281" s="26" t="s">
        <v>1081</v>
      </c>
      <c r="C281" s="26">
        <v>13.0</v>
      </c>
      <c r="D281" s="26">
        <v>14.0</v>
      </c>
      <c r="E281" s="26">
        <v>0.0</v>
      </c>
      <c r="F281" s="26">
        <f t="shared" si="6"/>
        <v>13</v>
      </c>
      <c r="G281" s="26">
        <f t="shared" si="2"/>
        <v>8.75</v>
      </c>
      <c r="H281" s="29">
        <f t="shared" si="3"/>
        <v>0</v>
      </c>
      <c r="I281" s="29">
        <f t="shared" si="4"/>
        <v>21.75</v>
      </c>
    </row>
    <row r="282">
      <c r="A282" s="26" t="s">
        <v>1086</v>
      </c>
      <c r="B282" s="26" t="s">
        <v>1087</v>
      </c>
      <c r="C282" s="26">
        <v>12.0</v>
      </c>
      <c r="D282" s="26">
        <v>15.0</v>
      </c>
      <c r="E282" s="26">
        <v>0.0</v>
      </c>
      <c r="F282" s="26">
        <f t="shared" si="6"/>
        <v>12</v>
      </c>
      <c r="G282" s="26">
        <f t="shared" si="2"/>
        <v>9.375</v>
      </c>
      <c r="H282" s="29">
        <f t="shared" si="3"/>
        <v>0</v>
      </c>
      <c r="I282" s="29">
        <f t="shared" si="4"/>
        <v>21.375</v>
      </c>
    </row>
    <row r="283">
      <c r="A283" s="26" t="s">
        <v>1242</v>
      </c>
      <c r="B283" s="26" t="s">
        <v>1243</v>
      </c>
      <c r="C283" s="26">
        <v>16.0</v>
      </c>
      <c r="D283" s="26">
        <v>8.0</v>
      </c>
      <c r="E283" s="26">
        <v>0.0</v>
      </c>
      <c r="F283" s="26">
        <f t="shared" si="6"/>
        <v>16</v>
      </c>
      <c r="G283" s="26">
        <f t="shared" si="2"/>
        <v>5</v>
      </c>
      <c r="H283" s="29">
        <f t="shared" si="3"/>
        <v>0</v>
      </c>
      <c r="I283" s="29">
        <f t="shared" si="4"/>
        <v>21</v>
      </c>
    </row>
    <row r="284">
      <c r="A284" s="26" t="s">
        <v>1039</v>
      </c>
      <c r="B284" s="26" t="s">
        <v>1040</v>
      </c>
      <c r="C284" s="26">
        <v>14.0</v>
      </c>
      <c r="D284" s="26">
        <v>11.0</v>
      </c>
      <c r="E284" s="26">
        <v>0.0</v>
      </c>
      <c r="F284" s="26">
        <f t="shared" si="6"/>
        <v>14</v>
      </c>
      <c r="G284" s="26">
        <f t="shared" si="2"/>
        <v>6.875</v>
      </c>
      <c r="H284" s="29">
        <f t="shared" si="3"/>
        <v>0</v>
      </c>
      <c r="I284" s="29">
        <f t="shared" si="4"/>
        <v>20.875</v>
      </c>
    </row>
    <row r="285">
      <c r="A285" s="26" t="s">
        <v>1089</v>
      </c>
      <c r="B285" s="26" t="s">
        <v>1090</v>
      </c>
      <c r="C285" s="26">
        <v>14.0</v>
      </c>
      <c r="D285" s="26">
        <v>11.0</v>
      </c>
      <c r="E285" s="26">
        <v>0.0</v>
      </c>
      <c r="F285" s="26">
        <f t="shared" si="6"/>
        <v>14</v>
      </c>
      <c r="G285" s="26">
        <f t="shared" si="2"/>
        <v>6.875</v>
      </c>
      <c r="H285" s="29">
        <f t="shared" si="3"/>
        <v>0</v>
      </c>
      <c r="I285" s="29">
        <f t="shared" si="4"/>
        <v>20.875</v>
      </c>
    </row>
    <row r="286">
      <c r="A286" s="26" t="s">
        <v>1376</v>
      </c>
      <c r="B286" s="26" t="s">
        <v>1408</v>
      </c>
      <c r="C286" s="26">
        <v>14.0</v>
      </c>
      <c r="D286" s="26">
        <v>11.0</v>
      </c>
      <c r="E286" s="26">
        <v>0.0</v>
      </c>
      <c r="F286" s="26">
        <f t="shared" si="6"/>
        <v>14</v>
      </c>
      <c r="G286" s="26">
        <f t="shared" si="2"/>
        <v>6.875</v>
      </c>
      <c r="H286" s="29">
        <f t="shared" si="3"/>
        <v>0</v>
      </c>
      <c r="I286" s="29">
        <f t="shared" si="4"/>
        <v>20.875</v>
      </c>
      <c r="J286" s="26" t="s">
        <v>81</v>
      </c>
    </row>
    <row r="287">
      <c r="A287" s="26" t="s">
        <v>624</v>
      </c>
      <c r="B287" s="26" t="s">
        <v>681</v>
      </c>
      <c r="C287" s="26">
        <v>12.0</v>
      </c>
      <c r="D287" s="26">
        <v>14.0</v>
      </c>
      <c r="E287" s="26">
        <v>0.0</v>
      </c>
      <c r="F287" s="26">
        <f t="shared" si="6"/>
        <v>12</v>
      </c>
      <c r="G287" s="26">
        <f t="shared" si="2"/>
        <v>8.75</v>
      </c>
      <c r="H287" s="29">
        <f t="shared" si="3"/>
        <v>0</v>
      </c>
      <c r="I287" s="29">
        <f t="shared" si="4"/>
        <v>20.75</v>
      </c>
    </row>
    <row r="288">
      <c r="A288" s="72" t="s">
        <v>1409</v>
      </c>
      <c r="B288" s="26" t="s">
        <v>1410</v>
      </c>
      <c r="C288" s="26">
        <v>10.0</v>
      </c>
      <c r="D288" s="26">
        <v>17.0</v>
      </c>
      <c r="E288" s="26">
        <v>0.0</v>
      </c>
      <c r="F288" s="26">
        <f t="shared" si="6"/>
        <v>10</v>
      </c>
      <c r="G288" s="26">
        <f t="shared" si="2"/>
        <v>10.625</v>
      </c>
      <c r="H288" s="29">
        <f t="shared" si="3"/>
        <v>0</v>
      </c>
      <c r="I288" s="29">
        <f t="shared" si="4"/>
        <v>20.625</v>
      </c>
      <c r="J288" s="26" t="s">
        <v>81</v>
      </c>
    </row>
    <row r="289">
      <c r="A289" s="26" t="s">
        <v>1200</v>
      </c>
      <c r="B289" s="26" t="s">
        <v>1201</v>
      </c>
      <c r="C289" s="26">
        <v>13.0</v>
      </c>
      <c r="D289" s="26">
        <v>12.0</v>
      </c>
      <c r="E289" s="26">
        <v>0.0</v>
      </c>
      <c r="F289" s="26">
        <f t="shared" si="6"/>
        <v>13</v>
      </c>
      <c r="G289" s="26">
        <f t="shared" si="2"/>
        <v>7.5</v>
      </c>
      <c r="H289" s="29">
        <f t="shared" si="3"/>
        <v>0</v>
      </c>
      <c r="I289" s="29">
        <f t="shared" si="4"/>
        <v>20.5</v>
      </c>
    </row>
    <row r="290">
      <c r="A290" s="26" t="s">
        <v>559</v>
      </c>
      <c r="B290" s="26" t="s">
        <v>560</v>
      </c>
      <c r="C290" s="26">
        <v>16.0</v>
      </c>
      <c r="D290" s="26">
        <v>7.0</v>
      </c>
      <c r="E290" s="26">
        <v>0.0</v>
      </c>
      <c r="F290" s="26">
        <f t="shared" si="6"/>
        <v>16</v>
      </c>
      <c r="G290" s="26">
        <f t="shared" si="2"/>
        <v>4.375</v>
      </c>
      <c r="H290" s="29">
        <f t="shared" si="3"/>
        <v>0</v>
      </c>
      <c r="I290" s="29">
        <f t="shared" si="4"/>
        <v>20.375</v>
      </c>
    </row>
    <row r="291">
      <c r="A291" s="26" t="s">
        <v>1411</v>
      </c>
      <c r="B291" s="26" t="s">
        <v>1412</v>
      </c>
      <c r="C291" s="26">
        <v>11.0</v>
      </c>
      <c r="D291" s="26">
        <v>15.0</v>
      </c>
      <c r="E291" s="26">
        <v>0.0</v>
      </c>
      <c r="F291" s="26">
        <f t="shared" si="6"/>
        <v>11</v>
      </c>
      <c r="G291" s="26">
        <f t="shared" si="2"/>
        <v>9.375</v>
      </c>
      <c r="H291" s="29">
        <f t="shared" si="3"/>
        <v>0</v>
      </c>
      <c r="I291" s="29">
        <f t="shared" si="4"/>
        <v>20.375</v>
      </c>
      <c r="J291" s="26" t="s">
        <v>81</v>
      </c>
    </row>
    <row r="292">
      <c r="A292" s="26" t="s">
        <v>630</v>
      </c>
      <c r="B292" s="26" t="s">
        <v>631</v>
      </c>
      <c r="C292" s="26">
        <v>18.0</v>
      </c>
      <c r="D292" s="26">
        <v>3.0</v>
      </c>
      <c r="E292" s="26">
        <v>0.0</v>
      </c>
      <c r="F292" s="26">
        <f t="shared" si="6"/>
        <v>18</v>
      </c>
      <c r="G292" s="26">
        <f t="shared" si="2"/>
        <v>1.875</v>
      </c>
      <c r="H292" s="29">
        <f t="shared" si="3"/>
        <v>0</v>
      </c>
      <c r="I292" s="29">
        <f t="shared" si="4"/>
        <v>19.875</v>
      </c>
    </row>
    <row r="293">
      <c r="A293" s="26" t="s">
        <v>1413</v>
      </c>
      <c r="B293" s="26" t="s">
        <v>1414</v>
      </c>
      <c r="C293" s="26">
        <v>19.0</v>
      </c>
      <c r="D293" s="26">
        <v>1.0</v>
      </c>
      <c r="E293" s="26">
        <v>0.0</v>
      </c>
      <c r="F293" s="26">
        <f t="shared" si="6"/>
        <v>19</v>
      </c>
      <c r="G293" s="26">
        <f t="shared" si="2"/>
        <v>0.625</v>
      </c>
      <c r="H293" s="29">
        <f t="shared" si="3"/>
        <v>0</v>
      </c>
      <c r="I293" s="29">
        <f t="shared" si="4"/>
        <v>19.625</v>
      </c>
      <c r="J293" s="26" t="s">
        <v>215</v>
      </c>
    </row>
    <row r="294">
      <c r="A294" s="26" t="s">
        <v>1102</v>
      </c>
      <c r="B294" s="26" t="s">
        <v>1103</v>
      </c>
      <c r="C294" s="26">
        <v>9.0</v>
      </c>
      <c r="D294" s="26">
        <v>17.0</v>
      </c>
      <c r="E294" s="26">
        <v>0.0</v>
      </c>
      <c r="F294" s="26">
        <f t="shared" si="6"/>
        <v>9</v>
      </c>
      <c r="G294" s="26">
        <f t="shared" si="2"/>
        <v>10.625</v>
      </c>
      <c r="H294" s="29">
        <f t="shared" si="3"/>
        <v>0</v>
      </c>
      <c r="I294" s="29">
        <f t="shared" si="4"/>
        <v>19.625</v>
      </c>
    </row>
    <row r="295">
      <c r="A295" s="26" t="s">
        <v>433</v>
      </c>
      <c r="B295" s="26" t="s">
        <v>434</v>
      </c>
      <c r="C295" s="26">
        <v>7.0</v>
      </c>
      <c r="D295" s="26">
        <v>20.0</v>
      </c>
      <c r="E295" s="26">
        <v>0.0</v>
      </c>
      <c r="F295" s="26">
        <f t="shared" si="6"/>
        <v>7</v>
      </c>
      <c r="G295" s="26">
        <f t="shared" si="2"/>
        <v>12.5</v>
      </c>
      <c r="H295" s="29">
        <f t="shared" si="3"/>
        <v>0</v>
      </c>
      <c r="I295" s="29">
        <f t="shared" si="4"/>
        <v>19.5</v>
      </c>
    </row>
    <row r="296">
      <c r="A296" s="26" t="s">
        <v>1259</v>
      </c>
      <c r="B296" s="26" t="s">
        <v>1260</v>
      </c>
      <c r="C296" s="26">
        <v>5.0</v>
      </c>
      <c r="D296" s="26">
        <v>23.0</v>
      </c>
      <c r="E296" s="26">
        <v>0.0</v>
      </c>
      <c r="F296" s="26">
        <f t="shared" si="6"/>
        <v>5</v>
      </c>
      <c r="G296" s="26">
        <f t="shared" si="2"/>
        <v>14.375</v>
      </c>
      <c r="H296" s="29">
        <f t="shared" si="3"/>
        <v>0</v>
      </c>
      <c r="I296" s="29">
        <f t="shared" si="4"/>
        <v>19.375</v>
      </c>
    </row>
    <row r="297">
      <c r="A297" s="26" t="s">
        <v>1415</v>
      </c>
      <c r="B297" s="26" t="s">
        <v>1416</v>
      </c>
      <c r="C297" s="26">
        <v>8.0</v>
      </c>
      <c r="D297" s="26">
        <v>18.0</v>
      </c>
      <c r="E297" s="26">
        <v>0.0</v>
      </c>
      <c r="F297" s="26">
        <f t="shared" si="6"/>
        <v>8</v>
      </c>
      <c r="G297" s="26">
        <f t="shared" si="2"/>
        <v>11.25</v>
      </c>
      <c r="H297" s="29">
        <f t="shared" si="3"/>
        <v>0</v>
      </c>
      <c r="I297" s="29">
        <f t="shared" si="4"/>
        <v>19.25</v>
      </c>
      <c r="J297" s="26" t="s">
        <v>81</v>
      </c>
    </row>
    <row r="298">
      <c r="A298" s="26" t="s">
        <v>722</v>
      </c>
      <c r="B298" s="26" t="s">
        <v>723</v>
      </c>
      <c r="C298" s="26">
        <v>6.0</v>
      </c>
      <c r="D298" s="26">
        <v>21.0</v>
      </c>
      <c r="E298" s="26">
        <v>0.0</v>
      </c>
      <c r="F298" s="26">
        <f t="shared" si="6"/>
        <v>6</v>
      </c>
      <c r="G298" s="26">
        <f t="shared" si="2"/>
        <v>13.125</v>
      </c>
      <c r="H298" s="29">
        <f t="shared" si="3"/>
        <v>0</v>
      </c>
      <c r="I298" s="29">
        <f t="shared" si="4"/>
        <v>19.125</v>
      </c>
    </row>
    <row r="299">
      <c r="A299" s="26" t="s">
        <v>1115</v>
      </c>
      <c r="B299" s="26" t="s">
        <v>1116</v>
      </c>
      <c r="C299" s="26">
        <v>11.0</v>
      </c>
      <c r="D299" s="26">
        <v>13.0</v>
      </c>
      <c r="E299" s="26">
        <v>0.0</v>
      </c>
      <c r="F299" s="26">
        <f t="shared" si="6"/>
        <v>11</v>
      </c>
      <c r="G299" s="26">
        <f t="shared" si="2"/>
        <v>8.125</v>
      </c>
      <c r="H299" s="29">
        <f t="shared" si="3"/>
        <v>0</v>
      </c>
      <c r="I299" s="29">
        <f t="shared" si="4"/>
        <v>19.125</v>
      </c>
    </row>
    <row r="300">
      <c r="A300" s="26" t="s">
        <v>341</v>
      </c>
      <c r="B300" s="26" t="s">
        <v>342</v>
      </c>
      <c r="C300" s="26">
        <v>12.0</v>
      </c>
      <c r="D300" s="26">
        <v>11.0</v>
      </c>
      <c r="E300" s="26">
        <v>0.0</v>
      </c>
      <c r="F300" s="26">
        <f t="shared" si="6"/>
        <v>12</v>
      </c>
      <c r="G300" s="26">
        <f t="shared" si="2"/>
        <v>6.875</v>
      </c>
      <c r="H300" s="29">
        <f t="shared" si="3"/>
        <v>0</v>
      </c>
      <c r="I300" s="29">
        <f t="shared" si="4"/>
        <v>18.875</v>
      </c>
    </row>
    <row r="301">
      <c r="A301" s="26" t="s">
        <v>1136</v>
      </c>
      <c r="B301" s="26" t="s">
        <v>1137</v>
      </c>
      <c r="C301" s="26">
        <v>12.0</v>
      </c>
      <c r="D301" s="26">
        <v>11.0</v>
      </c>
      <c r="E301" s="26">
        <v>0.0</v>
      </c>
      <c r="F301" s="26">
        <f t="shared" si="6"/>
        <v>12</v>
      </c>
      <c r="G301" s="26">
        <f t="shared" si="2"/>
        <v>6.875</v>
      </c>
      <c r="H301" s="29">
        <f t="shared" si="3"/>
        <v>0</v>
      </c>
      <c r="I301" s="29">
        <f t="shared" si="4"/>
        <v>18.875</v>
      </c>
    </row>
    <row r="302">
      <c r="A302" s="26" t="s">
        <v>262</v>
      </c>
      <c r="B302" s="26" t="s">
        <v>263</v>
      </c>
      <c r="C302" s="26">
        <v>10.0</v>
      </c>
      <c r="D302" s="26">
        <v>14.0</v>
      </c>
      <c r="E302" s="26">
        <v>0.0</v>
      </c>
      <c r="F302" s="26">
        <f t="shared" si="6"/>
        <v>10</v>
      </c>
      <c r="G302" s="26">
        <f t="shared" si="2"/>
        <v>8.75</v>
      </c>
      <c r="H302" s="29">
        <f t="shared" si="3"/>
        <v>0</v>
      </c>
      <c r="I302" s="29">
        <f t="shared" si="4"/>
        <v>18.75</v>
      </c>
    </row>
    <row r="303">
      <c r="A303" s="26" t="s">
        <v>1217</v>
      </c>
      <c r="B303" s="26" t="s">
        <v>1218</v>
      </c>
      <c r="C303" s="26">
        <v>10.0</v>
      </c>
      <c r="D303" s="26">
        <v>14.0</v>
      </c>
      <c r="E303" s="26">
        <v>0.0</v>
      </c>
      <c r="F303" s="26">
        <f t="shared" si="6"/>
        <v>10</v>
      </c>
      <c r="G303" s="26">
        <f t="shared" si="2"/>
        <v>8.75</v>
      </c>
      <c r="H303" s="29">
        <f t="shared" si="3"/>
        <v>0</v>
      </c>
      <c r="I303" s="29">
        <f t="shared" si="4"/>
        <v>18.75</v>
      </c>
    </row>
    <row r="304">
      <c r="A304" s="26" t="s">
        <v>268</v>
      </c>
      <c r="B304" s="26" t="s">
        <v>269</v>
      </c>
      <c r="C304" s="26">
        <v>8.0</v>
      </c>
      <c r="D304" s="26">
        <v>17.0</v>
      </c>
      <c r="E304" s="26">
        <v>0.0</v>
      </c>
      <c r="F304" s="26">
        <f t="shared" si="6"/>
        <v>8</v>
      </c>
      <c r="G304" s="26">
        <f t="shared" si="2"/>
        <v>10.625</v>
      </c>
      <c r="H304" s="29">
        <f t="shared" si="3"/>
        <v>0</v>
      </c>
      <c r="I304" s="29">
        <f t="shared" si="4"/>
        <v>18.625</v>
      </c>
    </row>
    <row r="305">
      <c r="A305" s="26" t="s">
        <v>810</v>
      </c>
      <c r="B305" s="26" t="s">
        <v>811</v>
      </c>
      <c r="C305" s="26">
        <v>13.0</v>
      </c>
      <c r="D305" s="26">
        <v>9.0</v>
      </c>
      <c r="E305" s="26">
        <v>0.0</v>
      </c>
      <c r="F305" s="26">
        <f t="shared" si="6"/>
        <v>13</v>
      </c>
      <c r="G305" s="26">
        <f t="shared" si="2"/>
        <v>5.625</v>
      </c>
      <c r="H305" s="29">
        <f t="shared" si="3"/>
        <v>0</v>
      </c>
      <c r="I305" s="29">
        <f t="shared" si="4"/>
        <v>18.625</v>
      </c>
    </row>
    <row r="306">
      <c r="A306" s="26" t="s">
        <v>395</v>
      </c>
      <c r="B306" s="26" t="s">
        <v>396</v>
      </c>
      <c r="C306" s="26">
        <v>16.0</v>
      </c>
      <c r="D306" s="26">
        <v>4.0</v>
      </c>
      <c r="E306" s="26">
        <v>0.0</v>
      </c>
      <c r="F306" s="26">
        <f t="shared" si="6"/>
        <v>16</v>
      </c>
      <c r="G306" s="26">
        <f t="shared" si="2"/>
        <v>2.5</v>
      </c>
      <c r="H306" s="29">
        <f t="shared" si="3"/>
        <v>0</v>
      </c>
      <c r="I306" s="29">
        <f t="shared" si="4"/>
        <v>18.5</v>
      </c>
    </row>
    <row r="307">
      <c r="A307" s="26" t="s">
        <v>1417</v>
      </c>
      <c r="B307" s="26" t="s">
        <v>1418</v>
      </c>
      <c r="C307" s="26">
        <v>10.0</v>
      </c>
      <c r="D307" s="26">
        <v>13.0</v>
      </c>
      <c r="E307" s="26">
        <v>0.0</v>
      </c>
      <c r="F307" s="26">
        <f t="shared" si="6"/>
        <v>10</v>
      </c>
      <c r="G307" s="26">
        <f t="shared" si="2"/>
        <v>8.125</v>
      </c>
      <c r="H307" s="29">
        <f t="shared" si="3"/>
        <v>0</v>
      </c>
      <c r="I307" s="29">
        <f t="shared" si="4"/>
        <v>18.125</v>
      </c>
      <c r="J307" s="26" t="s">
        <v>85</v>
      </c>
    </row>
    <row r="308">
      <c r="A308" s="26" t="s">
        <v>1419</v>
      </c>
      <c r="B308" s="26" t="s">
        <v>1420</v>
      </c>
      <c r="C308" s="26">
        <v>9.0</v>
      </c>
      <c r="D308" s="26">
        <v>14.0</v>
      </c>
      <c r="E308" s="26">
        <v>0.0</v>
      </c>
      <c r="F308" s="26">
        <f t="shared" si="6"/>
        <v>9</v>
      </c>
      <c r="G308" s="26">
        <f t="shared" si="2"/>
        <v>8.75</v>
      </c>
      <c r="H308" s="29">
        <f t="shared" si="3"/>
        <v>0</v>
      </c>
      <c r="I308" s="29">
        <f t="shared" si="4"/>
        <v>17.75</v>
      </c>
      <c r="J308" s="26" t="s">
        <v>81</v>
      </c>
    </row>
    <row r="309">
      <c r="A309" s="26" t="s">
        <v>413</v>
      </c>
      <c r="B309" s="26" t="s">
        <v>414</v>
      </c>
      <c r="C309" s="26">
        <v>15.0</v>
      </c>
      <c r="D309" s="26">
        <v>4.0</v>
      </c>
      <c r="E309" s="26">
        <v>0.0</v>
      </c>
      <c r="F309" s="26">
        <f t="shared" si="6"/>
        <v>15</v>
      </c>
      <c r="G309" s="26">
        <f t="shared" si="2"/>
        <v>2.5</v>
      </c>
      <c r="H309" s="29">
        <f t="shared" si="3"/>
        <v>0</v>
      </c>
      <c r="I309" s="29">
        <f t="shared" si="4"/>
        <v>17.5</v>
      </c>
    </row>
    <row r="310">
      <c r="A310" s="26" t="s">
        <v>1152</v>
      </c>
      <c r="B310" s="26" t="s">
        <v>1421</v>
      </c>
      <c r="C310" s="26">
        <v>14.0</v>
      </c>
      <c r="D310" s="26">
        <v>5.0</v>
      </c>
      <c r="E310" s="26">
        <v>0.0</v>
      </c>
      <c r="F310" s="26">
        <f t="shared" si="6"/>
        <v>14</v>
      </c>
      <c r="G310" s="26">
        <f t="shared" si="2"/>
        <v>3.125</v>
      </c>
      <c r="H310" s="29">
        <f t="shared" si="3"/>
        <v>0</v>
      </c>
      <c r="I310" s="29">
        <f t="shared" si="4"/>
        <v>17.125</v>
      </c>
      <c r="J310" s="26" t="s">
        <v>85</v>
      </c>
    </row>
    <row r="311">
      <c r="A311" s="26" t="s">
        <v>368</v>
      </c>
      <c r="B311" s="26" t="s">
        <v>369</v>
      </c>
      <c r="C311" s="26">
        <v>17.0</v>
      </c>
      <c r="D311" s="26">
        <v>0.0</v>
      </c>
      <c r="E311" s="26">
        <v>0.0</v>
      </c>
      <c r="F311" s="26">
        <f t="shared" si="6"/>
        <v>17</v>
      </c>
      <c r="G311" s="26">
        <f t="shared" si="2"/>
        <v>0</v>
      </c>
      <c r="H311" s="29">
        <f t="shared" si="3"/>
        <v>0</v>
      </c>
      <c r="I311" s="29">
        <f t="shared" si="4"/>
        <v>17</v>
      </c>
    </row>
    <row r="312">
      <c r="A312" s="72" t="s">
        <v>1158</v>
      </c>
      <c r="B312" s="26" t="s">
        <v>1159</v>
      </c>
      <c r="C312" s="26">
        <v>5.0</v>
      </c>
      <c r="D312" s="26">
        <v>19.0</v>
      </c>
      <c r="E312" s="26">
        <v>0.0</v>
      </c>
      <c r="F312" s="26">
        <f t="shared" si="6"/>
        <v>5</v>
      </c>
      <c r="G312" s="26">
        <f t="shared" si="2"/>
        <v>11.875</v>
      </c>
      <c r="H312" s="29">
        <f t="shared" si="3"/>
        <v>0</v>
      </c>
      <c r="I312" s="29">
        <f t="shared" si="4"/>
        <v>16.875</v>
      </c>
    </row>
    <row r="313">
      <c r="A313" s="26" t="s">
        <v>1422</v>
      </c>
      <c r="B313" s="26" t="s">
        <v>1423</v>
      </c>
      <c r="C313" s="26">
        <v>7.0</v>
      </c>
      <c r="D313" s="26">
        <v>13.0</v>
      </c>
      <c r="E313" s="26">
        <v>0.0</v>
      </c>
      <c r="F313" s="26">
        <f t="shared" si="6"/>
        <v>7</v>
      </c>
      <c r="G313" s="26">
        <f t="shared" si="2"/>
        <v>8.125</v>
      </c>
      <c r="H313" s="29">
        <f t="shared" si="3"/>
        <v>0</v>
      </c>
      <c r="I313" s="29">
        <f t="shared" si="4"/>
        <v>15.125</v>
      </c>
      <c r="J313" s="26" t="s">
        <v>81</v>
      </c>
    </row>
    <row r="314">
      <c r="A314" s="26" t="s">
        <v>1424</v>
      </c>
      <c r="B314" s="26" t="s">
        <v>1425</v>
      </c>
      <c r="C314" s="26">
        <v>12.0</v>
      </c>
      <c r="D314" s="26">
        <v>3.0</v>
      </c>
      <c r="E314" s="26">
        <v>0.0</v>
      </c>
      <c r="F314" s="26">
        <f t="shared" si="6"/>
        <v>12</v>
      </c>
      <c r="G314" s="26">
        <f t="shared" si="2"/>
        <v>1.875</v>
      </c>
      <c r="H314" s="29">
        <f t="shared" si="3"/>
        <v>0</v>
      </c>
      <c r="I314" s="29">
        <f t="shared" si="4"/>
        <v>13.875</v>
      </c>
      <c r="J314" s="26" t="s">
        <v>215</v>
      </c>
    </row>
    <row r="315">
      <c r="A315" s="26" t="s">
        <v>1426</v>
      </c>
      <c r="B315" s="26" t="s">
        <v>1427</v>
      </c>
      <c r="C315" s="26">
        <v>9.0</v>
      </c>
      <c r="D315" s="26">
        <v>6.0</v>
      </c>
      <c r="E315" s="26">
        <v>0.0</v>
      </c>
      <c r="F315" s="26">
        <f t="shared" si="6"/>
        <v>9</v>
      </c>
      <c r="G315" s="26">
        <f t="shared" si="2"/>
        <v>3.75</v>
      </c>
      <c r="H315" s="29">
        <f t="shared" si="3"/>
        <v>0</v>
      </c>
      <c r="I315" s="29">
        <f t="shared" si="4"/>
        <v>12.75</v>
      </c>
      <c r="J315" s="26" t="s">
        <v>85</v>
      </c>
    </row>
    <row r="316">
      <c r="A316" s="26" t="s">
        <v>381</v>
      </c>
      <c r="B316" s="26" t="s">
        <v>382</v>
      </c>
      <c r="C316" s="26">
        <v>11.0</v>
      </c>
      <c r="D316" s="26">
        <v>0.0</v>
      </c>
      <c r="E316" s="26">
        <v>0.0</v>
      </c>
      <c r="F316" s="26">
        <f t="shared" si="6"/>
        <v>11</v>
      </c>
      <c r="G316" s="26">
        <f t="shared" si="2"/>
        <v>0</v>
      </c>
      <c r="H316" s="29">
        <f t="shared" si="3"/>
        <v>0</v>
      </c>
      <c r="I316" s="29">
        <f t="shared" si="4"/>
        <v>11</v>
      </c>
    </row>
    <row r="317">
      <c r="A317" s="26" t="s">
        <v>386</v>
      </c>
      <c r="B317" s="26" t="s">
        <v>387</v>
      </c>
      <c r="C317" s="26">
        <v>11.0</v>
      </c>
      <c r="D317" s="26">
        <v>0.0</v>
      </c>
      <c r="E317" s="26">
        <v>0.0</v>
      </c>
      <c r="F317" s="26">
        <f t="shared" si="6"/>
        <v>11</v>
      </c>
      <c r="G317" s="26">
        <f t="shared" si="2"/>
        <v>0</v>
      </c>
      <c r="H317" s="29">
        <f t="shared" si="3"/>
        <v>0</v>
      </c>
      <c r="I317" s="29">
        <f t="shared" si="4"/>
        <v>11</v>
      </c>
    </row>
    <row r="318">
      <c r="A318" s="26" t="s">
        <v>1428</v>
      </c>
      <c r="B318" s="26" t="s">
        <v>1429</v>
      </c>
      <c r="C318" s="26">
        <v>3.0</v>
      </c>
      <c r="D318" s="26">
        <v>12.0</v>
      </c>
      <c r="E318" s="26">
        <v>0.0</v>
      </c>
      <c r="F318" s="26">
        <f t="shared" si="6"/>
        <v>3</v>
      </c>
      <c r="G318" s="26">
        <f t="shared" si="2"/>
        <v>7.5</v>
      </c>
      <c r="H318" s="29">
        <f t="shared" si="3"/>
        <v>0</v>
      </c>
      <c r="I318" s="29">
        <f t="shared" si="4"/>
        <v>10.5</v>
      </c>
      <c r="J318" s="26" t="s">
        <v>81</v>
      </c>
    </row>
    <row r="319">
      <c r="A319" s="26" t="s">
        <v>1152</v>
      </c>
      <c r="B319" s="26" t="s">
        <v>1153</v>
      </c>
      <c r="C319" s="26">
        <v>3.0</v>
      </c>
      <c r="D319" s="26">
        <v>11.0</v>
      </c>
      <c r="E319" s="26">
        <v>0.0</v>
      </c>
      <c r="F319" s="26">
        <f t="shared" si="6"/>
        <v>3</v>
      </c>
      <c r="G319" s="26">
        <f t="shared" si="2"/>
        <v>6.875</v>
      </c>
      <c r="H319" s="29">
        <f t="shared" si="3"/>
        <v>0</v>
      </c>
      <c r="I319" s="29">
        <f t="shared" si="4"/>
        <v>9.875</v>
      </c>
    </row>
    <row r="320">
      <c r="A320" s="26" t="s">
        <v>1430</v>
      </c>
      <c r="B320" s="26" t="s">
        <v>1431</v>
      </c>
      <c r="C320" s="26">
        <v>9.0</v>
      </c>
      <c r="D320" s="26">
        <v>1.0</v>
      </c>
      <c r="E320" s="26">
        <v>0.0</v>
      </c>
      <c r="F320" s="26">
        <f t="shared" si="6"/>
        <v>9</v>
      </c>
      <c r="G320" s="26">
        <f t="shared" si="2"/>
        <v>0.625</v>
      </c>
      <c r="H320" s="29">
        <f t="shared" si="3"/>
        <v>0</v>
      </c>
      <c r="I320" s="29">
        <f t="shared" si="4"/>
        <v>9.625</v>
      </c>
      <c r="J320" s="26" t="s">
        <v>81</v>
      </c>
    </row>
    <row r="321">
      <c r="A321" s="26" t="s">
        <v>1125</v>
      </c>
      <c r="B321" s="26" t="s">
        <v>1126</v>
      </c>
      <c r="C321" s="26">
        <v>3.0</v>
      </c>
      <c r="D321" s="26">
        <v>7.0</v>
      </c>
      <c r="E321" s="26">
        <v>0.0</v>
      </c>
      <c r="F321" s="26">
        <f t="shared" si="6"/>
        <v>3</v>
      </c>
      <c r="G321" s="26">
        <f t="shared" si="2"/>
        <v>4.375</v>
      </c>
      <c r="H321" s="29">
        <f t="shared" si="3"/>
        <v>0</v>
      </c>
      <c r="I321" s="29">
        <f t="shared" si="4"/>
        <v>7.375</v>
      </c>
    </row>
    <row r="322">
      <c r="A322" s="72" t="s">
        <v>1432</v>
      </c>
      <c r="B322" s="26" t="s">
        <v>1433</v>
      </c>
      <c r="C322" s="26">
        <v>6.0</v>
      </c>
      <c r="D322" s="26">
        <v>0.0</v>
      </c>
      <c r="E322" s="26">
        <v>0.0</v>
      </c>
      <c r="F322" s="26">
        <f t="shared" si="6"/>
        <v>6</v>
      </c>
      <c r="G322" s="26">
        <f t="shared" si="2"/>
        <v>0</v>
      </c>
      <c r="H322" s="29">
        <f t="shared" si="3"/>
        <v>0</v>
      </c>
      <c r="I322" s="29">
        <f t="shared" si="4"/>
        <v>6</v>
      </c>
      <c r="J322" s="26" t="s">
        <v>81</v>
      </c>
    </row>
  </sheetData>
  <autoFilter ref="$A$1:$J$322">
    <sortState ref="A1:J322">
      <sortCondition descending="1" ref="I1:I322"/>
      <sortCondition ref="B1:B32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1321</v>
      </c>
      <c r="B1" s="1" t="s">
        <v>2</v>
      </c>
      <c r="C1" s="75" t="s">
        <v>1328</v>
      </c>
    </row>
    <row r="2">
      <c r="A2" s="78" t="s">
        <v>265</v>
      </c>
      <c r="B2" s="78" t="s">
        <v>266</v>
      </c>
      <c r="C2" s="79">
        <v>45.875</v>
      </c>
    </row>
    <row r="3">
      <c r="A3" s="78" t="s">
        <v>271</v>
      </c>
      <c r="B3" s="78" t="s">
        <v>272</v>
      </c>
      <c r="C3" s="79">
        <v>51.375</v>
      </c>
    </row>
    <row r="4">
      <c r="A4" s="80" t="s">
        <v>233</v>
      </c>
      <c r="B4" s="80" t="s">
        <v>234</v>
      </c>
      <c r="C4" s="81">
        <v>47.291666666666664</v>
      </c>
    </row>
    <row r="5">
      <c r="A5" s="80" t="s">
        <v>298</v>
      </c>
      <c r="B5" s="80" t="s">
        <v>299</v>
      </c>
      <c r="C5" s="81">
        <v>55.0</v>
      </c>
    </row>
    <row r="6">
      <c r="A6" s="80" t="s">
        <v>306</v>
      </c>
      <c r="B6" s="80" t="s">
        <v>307</v>
      </c>
      <c r="C6" s="81">
        <v>61.875</v>
      </c>
    </row>
    <row r="7">
      <c r="A7" s="80" t="s">
        <v>62</v>
      </c>
      <c r="B7" s="80" t="s">
        <v>63</v>
      </c>
      <c r="C7" s="81">
        <v>47.0</v>
      </c>
    </row>
    <row r="8">
      <c r="A8" s="80" t="s">
        <v>190</v>
      </c>
      <c r="B8" s="80" t="s">
        <v>191</v>
      </c>
      <c r="C8" s="81">
        <v>57.5</v>
      </c>
    </row>
    <row r="9">
      <c r="A9" s="80" t="s">
        <v>172</v>
      </c>
      <c r="B9" s="80" t="s">
        <v>173</v>
      </c>
      <c r="C9" s="81">
        <v>41.791666666666664</v>
      </c>
    </row>
    <row r="10">
      <c r="A10" s="80" t="s">
        <v>309</v>
      </c>
      <c r="B10" s="80" t="s">
        <v>310</v>
      </c>
      <c r="C10" s="81">
        <v>59.875</v>
      </c>
    </row>
    <row r="11">
      <c r="A11" s="80" t="s">
        <v>65</v>
      </c>
      <c r="B11" s="80" t="s">
        <v>66</v>
      </c>
      <c r="C11" s="81">
        <v>55.375</v>
      </c>
    </row>
    <row r="12">
      <c r="A12" s="80" t="s">
        <v>1303</v>
      </c>
      <c r="B12" s="80" t="s">
        <v>1304</v>
      </c>
      <c r="C12" s="81">
        <v>61.75</v>
      </c>
    </row>
    <row r="13">
      <c r="A13" s="80" t="s">
        <v>70</v>
      </c>
      <c r="B13" s="80" t="s">
        <v>71</v>
      </c>
      <c r="C13" s="81">
        <v>62.5</v>
      </c>
    </row>
    <row r="14">
      <c r="A14" s="80" t="s">
        <v>193</v>
      </c>
      <c r="B14" s="80" t="s">
        <v>194</v>
      </c>
      <c r="C14" s="81">
        <v>50.0</v>
      </c>
    </row>
    <row r="15">
      <c r="A15" s="80" t="s">
        <v>73</v>
      </c>
      <c r="B15" s="80" t="s">
        <v>74</v>
      </c>
      <c r="C15" s="81">
        <v>38.875</v>
      </c>
    </row>
    <row r="16">
      <c r="A16" s="80" t="s">
        <v>312</v>
      </c>
      <c r="B16" s="80" t="s">
        <v>313</v>
      </c>
      <c r="C16" s="81">
        <v>51.75</v>
      </c>
    </row>
    <row r="17">
      <c r="A17" s="80" t="s">
        <v>315</v>
      </c>
      <c r="B17" s="80" t="s">
        <v>316</v>
      </c>
      <c r="C17" s="81">
        <v>30.75</v>
      </c>
    </row>
    <row r="18">
      <c r="A18" s="80" t="s">
        <v>318</v>
      </c>
      <c r="B18" s="80" t="s">
        <v>319</v>
      </c>
      <c r="C18" s="81">
        <v>48.0</v>
      </c>
    </row>
    <row r="19">
      <c r="A19" s="80" t="s">
        <v>76</v>
      </c>
      <c r="B19" s="80" t="s">
        <v>77</v>
      </c>
      <c r="C19" s="81">
        <v>59.5</v>
      </c>
    </row>
    <row r="20">
      <c r="A20" s="80" t="s">
        <v>87</v>
      </c>
      <c r="B20" s="80" t="s">
        <v>88</v>
      </c>
      <c r="C20" s="81">
        <v>57.125</v>
      </c>
    </row>
    <row r="21">
      <c r="A21" s="80" t="s">
        <v>175</v>
      </c>
      <c r="B21" s="80" t="s">
        <v>176</v>
      </c>
      <c r="C21" s="81">
        <v>57.416666666666664</v>
      </c>
    </row>
    <row r="22">
      <c r="A22" s="80" t="s">
        <v>1287</v>
      </c>
      <c r="B22" s="80" t="s">
        <v>1288</v>
      </c>
      <c r="C22" s="81">
        <v>58.5</v>
      </c>
    </row>
    <row r="23">
      <c r="A23" s="80" t="s">
        <v>1330</v>
      </c>
      <c r="B23" s="80" t="s">
        <v>1331</v>
      </c>
      <c r="C23" s="81">
        <v>57.5</v>
      </c>
    </row>
    <row r="24">
      <c r="A24" s="80" t="s">
        <v>90</v>
      </c>
      <c r="B24" s="80" t="s">
        <v>91</v>
      </c>
      <c r="C24" s="81">
        <v>58.5</v>
      </c>
    </row>
    <row r="25">
      <c r="A25" s="80" t="s">
        <v>1299</v>
      </c>
      <c r="B25" s="80" t="s">
        <v>1300</v>
      </c>
      <c r="C25" s="81">
        <v>56.791666666666664</v>
      </c>
    </row>
    <row r="26">
      <c r="A26" s="80" t="s">
        <v>93</v>
      </c>
      <c r="B26" s="80" t="s">
        <v>94</v>
      </c>
      <c r="C26" s="81">
        <v>39.5</v>
      </c>
    </row>
    <row r="27">
      <c r="A27" s="80" t="s">
        <v>238</v>
      </c>
      <c r="B27" s="80" t="s">
        <v>239</v>
      </c>
      <c r="C27" s="81">
        <v>52.416666666666664</v>
      </c>
    </row>
    <row r="28">
      <c r="A28" s="80" t="s">
        <v>96</v>
      </c>
      <c r="B28" s="80" t="s">
        <v>97</v>
      </c>
      <c r="C28" s="81">
        <v>63.75</v>
      </c>
    </row>
    <row r="29">
      <c r="A29" s="80" t="s">
        <v>324</v>
      </c>
      <c r="B29" s="80" t="s">
        <v>325</v>
      </c>
      <c r="C29" s="81">
        <v>42.5</v>
      </c>
    </row>
    <row r="30">
      <c r="A30" s="80" t="s">
        <v>103</v>
      </c>
      <c r="B30" s="80" t="s">
        <v>104</v>
      </c>
      <c r="C30" s="81">
        <v>48.875</v>
      </c>
    </row>
    <row r="31">
      <c r="A31" s="80" t="s">
        <v>106</v>
      </c>
      <c r="B31" s="80" t="s">
        <v>107</v>
      </c>
      <c r="C31" s="81">
        <v>39.0</v>
      </c>
    </row>
    <row r="32">
      <c r="A32" s="80" t="s">
        <v>113</v>
      </c>
      <c r="B32" s="80" t="s">
        <v>114</v>
      </c>
      <c r="C32" s="81">
        <v>66.5</v>
      </c>
    </row>
    <row r="33">
      <c r="A33" s="80" t="s">
        <v>116</v>
      </c>
      <c r="B33" s="80" t="s">
        <v>117</v>
      </c>
      <c r="C33" s="81">
        <v>59.25</v>
      </c>
    </row>
    <row r="34">
      <c r="A34" s="80" t="s">
        <v>1305</v>
      </c>
      <c r="B34" s="80" t="s">
        <v>1306</v>
      </c>
      <c r="C34" s="81">
        <v>55.625</v>
      </c>
    </row>
    <row r="35">
      <c r="A35" s="80" t="s">
        <v>119</v>
      </c>
      <c r="B35" s="80" t="s">
        <v>120</v>
      </c>
      <c r="C35" s="81">
        <v>65.5</v>
      </c>
    </row>
    <row r="36">
      <c r="A36" s="80" t="s">
        <v>122</v>
      </c>
      <c r="B36" s="80" t="s">
        <v>123</v>
      </c>
      <c r="C36" s="81">
        <v>58.5</v>
      </c>
    </row>
    <row r="37">
      <c r="A37" s="80" t="s">
        <v>125</v>
      </c>
      <c r="B37" s="80" t="s">
        <v>126</v>
      </c>
      <c r="C37" s="81">
        <v>61.25</v>
      </c>
    </row>
    <row r="38">
      <c r="A38" s="80" t="s">
        <v>128</v>
      </c>
      <c r="B38" s="80" t="s">
        <v>129</v>
      </c>
      <c r="C38" s="81">
        <v>58.75</v>
      </c>
    </row>
    <row r="39">
      <c r="A39" s="80" t="s">
        <v>1289</v>
      </c>
      <c r="B39" s="80" t="s">
        <v>1290</v>
      </c>
      <c r="C39" s="81">
        <v>49.25</v>
      </c>
    </row>
    <row r="40">
      <c r="A40" s="80" t="s">
        <v>338</v>
      </c>
      <c r="B40" s="80" t="s">
        <v>339</v>
      </c>
      <c r="C40" s="81">
        <v>50.0</v>
      </c>
    </row>
    <row r="41">
      <c r="A41" s="80" t="s">
        <v>344</v>
      </c>
      <c r="B41" s="80" t="s">
        <v>345</v>
      </c>
      <c r="C41" s="81">
        <v>38.125</v>
      </c>
    </row>
    <row r="42">
      <c r="A42" s="80" t="s">
        <v>347</v>
      </c>
      <c r="B42" s="80" t="s">
        <v>348</v>
      </c>
      <c r="C42" s="81">
        <v>31.125</v>
      </c>
    </row>
    <row r="43">
      <c r="A43" s="80" t="s">
        <v>350</v>
      </c>
      <c r="B43" s="80" t="s">
        <v>351</v>
      </c>
      <c r="C43" s="81">
        <v>35.25</v>
      </c>
    </row>
    <row r="44">
      <c r="A44" s="80" t="s">
        <v>131</v>
      </c>
      <c r="B44" s="80" t="s">
        <v>132</v>
      </c>
      <c r="C44" s="81">
        <v>37.25</v>
      </c>
    </row>
    <row r="45">
      <c r="A45" s="80" t="s">
        <v>135</v>
      </c>
      <c r="B45" s="80" t="s">
        <v>136</v>
      </c>
      <c r="C45" s="81">
        <v>52.25</v>
      </c>
    </row>
    <row r="46">
      <c r="A46" s="80" t="s">
        <v>1396</v>
      </c>
      <c r="B46" s="80" t="s">
        <v>1397</v>
      </c>
      <c r="C46" s="81">
        <v>26.5</v>
      </c>
    </row>
    <row r="47">
      <c r="A47" s="80" t="s">
        <v>362</v>
      </c>
      <c r="B47" s="80" t="s">
        <v>363</v>
      </c>
      <c r="C47" s="81">
        <v>42.25</v>
      </c>
    </row>
    <row r="48">
      <c r="A48" s="80" t="s">
        <v>138</v>
      </c>
      <c r="B48" s="80" t="s">
        <v>139</v>
      </c>
      <c r="C48" s="81">
        <v>55.25</v>
      </c>
    </row>
    <row r="49">
      <c r="A49" s="80" t="s">
        <v>1307</v>
      </c>
      <c r="B49" s="80" t="s">
        <v>1308</v>
      </c>
      <c r="C49" s="81">
        <v>33.25</v>
      </c>
    </row>
    <row r="50">
      <c r="A50" s="80" t="s">
        <v>1366</v>
      </c>
      <c r="B50" s="80" t="s">
        <v>1367</v>
      </c>
      <c r="C50" s="81">
        <v>36.375</v>
      </c>
    </row>
    <row r="51">
      <c r="A51" s="80" t="s">
        <v>1309</v>
      </c>
      <c r="B51" s="80" t="s">
        <v>1310</v>
      </c>
      <c r="C51" s="81">
        <v>38.875</v>
      </c>
    </row>
    <row r="52">
      <c r="A52" s="80" t="s">
        <v>365</v>
      </c>
      <c r="B52" s="80" t="s">
        <v>366</v>
      </c>
      <c r="C52" s="81">
        <v>40.75</v>
      </c>
    </row>
    <row r="53">
      <c r="A53" s="80" t="s">
        <v>141</v>
      </c>
      <c r="B53" s="80" t="s">
        <v>142</v>
      </c>
      <c r="C53" s="81">
        <v>44.75</v>
      </c>
    </row>
    <row r="54">
      <c r="A54" s="80" t="s">
        <v>144</v>
      </c>
      <c r="B54" s="80" t="s">
        <v>145</v>
      </c>
      <c r="C54" s="81">
        <v>46.875</v>
      </c>
    </row>
    <row r="55">
      <c r="A55" s="80" t="s">
        <v>1346</v>
      </c>
      <c r="B55" s="80" t="s">
        <v>1347</v>
      </c>
      <c r="C55" s="81">
        <v>41.625</v>
      </c>
    </row>
    <row r="56">
      <c r="A56" s="80" t="s">
        <v>371</v>
      </c>
      <c r="B56" s="80" t="s">
        <v>372</v>
      </c>
      <c r="C56" s="81">
        <v>39.5</v>
      </c>
    </row>
    <row r="57">
      <c r="A57" s="80" t="s">
        <v>1370</v>
      </c>
      <c r="B57" s="80" t="s">
        <v>1371</v>
      </c>
      <c r="C57" s="81">
        <v>35.875</v>
      </c>
    </row>
    <row r="58">
      <c r="A58" s="80" t="s">
        <v>1368</v>
      </c>
      <c r="B58" s="80" t="s">
        <v>1369</v>
      </c>
      <c r="C58" s="81">
        <v>36.375</v>
      </c>
    </row>
    <row r="59">
      <c r="A59" s="80" t="s">
        <v>1360</v>
      </c>
      <c r="B59" s="80" t="s">
        <v>1361</v>
      </c>
      <c r="C59" s="81">
        <v>37.25</v>
      </c>
    </row>
    <row r="60">
      <c r="A60" s="80" t="s">
        <v>389</v>
      </c>
      <c r="B60" s="80" t="s">
        <v>390</v>
      </c>
      <c r="C60" s="81">
        <v>41.375</v>
      </c>
    </row>
    <row r="61">
      <c r="A61" s="80" t="s">
        <v>392</v>
      </c>
      <c r="B61" s="80" t="s">
        <v>393</v>
      </c>
      <c r="C61" s="81">
        <v>28.125</v>
      </c>
    </row>
    <row r="62">
      <c r="A62" s="80" t="s">
        <v>178</v>
      </c>
      <c r="B62" s="80" t="s">
        <v>179</v>
      </c>
      <c r="C62" s="81">
        <v>42.791666666666664</v>
      </c>
    </row>
    <row r="63">
      <c r="A63" s="80" t="s">
        <v>147</v>
      </c>
      <c r="B63" s="80" t="s">
        <v>148</v>
      </c>
      <c r="C63" s="81">
        <v>43.125</v>
      </c>
    </row>
    <row r="64">
      <c r="A64" s="80" t="s">
        <v>1311</v>
      </c>
      <c r="B64" s="80" t="s">
        <v>1312</v>
      </c>
      <c r="C64" s="81">
        <v>52.0</v>
      </c>
    </row>
    <row r="65">
      <c r="A65" s="80" t="s">
        <v>1291</v>
      </c>
      <c r="B65" s="80" t="s">
        <v>1292</v>
      </c>
      <c r="C65" s="81">
        <v>49.0</v>
      </c>
    </row>
    <row r="66">
      <c r="A66" s="80" t="s">
        <v>398</v>
      </c>
      <c r="B66" s="80" t="s">
        <v>399</v>
      </c>
      <c r="C66" s="81">
        <v>38.25</v>
      </c>
    </row>
    <row r="67">
      <c r="A67" s="80" t="s">
        <v>401</v>
      </c>
      <c r="B67" s="80" t="s">
        <v>402</v>
      </c>
      <c r="C67" s="81">
        <v>40.75</v>
      </c>
    </row>
    <row r="68">
      <c r="A68" s="80" t="s">
        <v>404</v>
      </c>
      <c r="B68" s="80" t="s">
        <v>405</v>
      </c>
      <c r="C68" s="81">
        <v>44.75</v>
      </c>
    </row>
    <row r="69">
      <c r="A69" s="80" t="s">
        <v>410</v>
      </c>
      <c r="B69" s="80" t="s">
        <v>411</v>
      </c>
      <c r="C69" s="81">
        <v>47.75</v>
      </c>
    </row>
    <row r="70">
      <c r="A70" s="80" t="s">
        <v>150</v>
      </c>
      <c r="B70" s="80" t="s">
        <v>151</v>
      </c>
      <c r="C70" s="81">
        <v>32.5</v>
      </c>
    </row>
    <row r="71">
      <c r="A71" s="80" t="s">
        <v>416</v>
      </c>
      <c r="B71" s="80" t="s">
        <v>417</v>
      </c>
      <c r="C71" s="81">
        <v>26.5</v>
      </c>
    </row>
    <row r="72">
      <c r="A72" s="80" t="s">
        <v>241</v>
      </c>
      <c r="B72" s="80" t="s">
        <v>242</v>
      </c>
      <c r="C72" s="81">
        <v>40.416666666666664</v>
      </c>
    </row>
    <row r="73">
      <c r="A73" s="80" t="s">
        <v>419</v>
      </c>
      <c r="B73" s="80" t="s">
        <v>420</v>
      </c>
      <c r="C73" s="81">
        <v>38.75</v>
      </c>
    </row>
    <row r="74">
      <c r="A74" s="81" t="s">
        <v>422</v>
      </c>
      <c r="B74" s="81" t="s">
        <v>423</v>
      </c>
      <c r="C74" s="81">
        <v>33.125</v>
      </c>
    </row>
    <row r="75">
      <c r="A75" s="80" t="s">
        <v>202</v>
      </c>
      <c r="B75" s="80" t="s">
        <v>203</v>
      </c>
      <c r="C75" s="81">
        <v>33.625</v>
      </c>
    </row>
    <row r="76">
      <c r="A76" s="80" t="s">
        <v>205</v>
      </c>
      <c r="B76" s="80" t="s">
        <v>206</v>
      </c>
      <c r="C76" s="81">
        <v>31.125</v>
      </c>
    </row>
    <row r="77">
      <c r="A77" s="80" t="s">
        <v>425</v>
      </c>
      <c r="B77" s="80" t="s">
        <v>426</v>
      </c>
      <c r="C77" s="81">
        <v>29.625</v>
      </c>
    </row>
    <row r="78">
      <c r="A78" s="80" t="s">
        <v>153</v>
      </c>
      <c r="B78" s="80" t="s">
        <v>154</v>
      </c>
      <c r="C78" s="81">
        <v>48.75</v>
      </c>
    </row>
    <row r="79">
      <c r="A79" s="80" t="s">
        <v>156</v>
      </c>
      <c r="B79" s="80" t="s">
        <v>157</v>
      </c>
      <c r="C79" s="81">
        <v>40.75</v>
      </c>
    </row>
    <row r="80">
      <c r="A80" s="80" t="s">
        <v>159</v>
      </c>
      <c r="B80" s="80" t="s">
        <v>160</v>
      </c>
      <c r="C80" s="81">
        <v>42.25</v>
      </c>
    </row>
    <row r="81">
      <c r="A81" s="80" t="s">
        <v>1313</v>
      </c>
      <c r="B81" s="80" t="s">
        <v>1314</v>
      </c>
      <c r="C81" s="81">
        <v>54.625</v>
      </c>
    </row>
    <row r="82">
      <c r="A82" s="80" t="s">
        <v>208</v>
      </c>
      <c r="B82" s="80" t="s">
        <v>209</v>
      </c>
      <c r="C82" s="81">
        <v>33.25</v>
      </c>
    </row>
    <row r="83">
      <c r="A83" s="80" t="s">
        <v>1358</v>
      </c>
      <c r="B83" s="80" t="s">
        <v>1359</v>
      </c>
      <c r="C83" s="81">
        <v>37.375</v>
      </c>
    </row>
    <row r="84">
      <c r="A84" s="80" t="s">
        <v>430</v>
      </c>
      <c r="B84" s="80" t="s">
        <v>431</v>
      </c>
      <c r="C84" s="81">
        <v>36.875</v>
      </c>
    </row>
    <row r="85">
      <c r="A85" s="80" t="s">
        <v>436</v>
      </c>
      <c r="B85" s="80" t="s">
        <v>437</v>
      </c>
      <c r="C85" s="81">
        <v>50.875</v>
      </c>
    </row>
    <row r="86">
      <c r="A86" s="80" t="s">
        <v>447</v>
      </c>
      <c r="B86" s="80" t="s">
        <v>448</v>
      </c>
      <c r="C86" s="81">
        <v>39.125</v>
      </c>
    </row>
    <row r="87">
      <c r="A87" s="80" t="s">
        <v>450</v>
      </c>
      <c r="B87" s="80" t="s">
        <v>451</v>
      </c>
      <c r="C87" s="81">
        <v>38.5</v>
      </c>
    </row>
    <row r="88">
      <c r="A88" s="80" t="s">
        <v>1332</v>
      </c>
      <c r="B88" s="80" t="s">
        <v>1333</v>
      </c>
      <c r="C88" s="81">
        <v>54.25</v>
      </c>
    </row>
    <row r="89">
      <c r="A89" s="80" t="s">
        <v>453</v>
      </c>
      <c r="B89" s="80" t="s">
        <v>454</v>
      </c>
      <c r="C89" s="81">
        <v>28.5</v>
      </c>
    </row>
    <row r="90">
      <c r="A90" s="80" t="s">
        <v>456</v>
      </c>
      <c r="B90" s="80" t="s">
        <v>457</v>
      </c>
      <c r="C90" s="81">
        <v>56.625</v>
      </c>
    </row>
    <row r="91">
      <c r="A91" s="80" t="s">
        <v>459</v>
      </c>
      <c r="B91" s="80" t="s">
        <v>460</v>
      </c>
      <c r="C91" s="81">
        <v>50.5</v>
      </c>
    </row>
    <row r="92">
      <c r="A92" s="80" t="s">
        <v>462</v>
      </c>
      <c r="B92" s="80" t="s">
        <v>463</v>
      </c>
      <c r="C92" s="81">
        <v>35.125</v>
      </c>
    </row>
    <row r="93">
      <c r="A93" s="80" t="s">
        <v>465</v>
      </c>
      <c r="B93" s="80" t="s">
        <v>466</v>
      </c>
      <c r="C93" s="81">
        <v>31.125</v>
      </c>
    </row>
    <row r="94">
      <c r="A94" s="80" t="s">
        <v>1364</v>
      </c>
      <c r="B94" s="80" t="s">
        <v>1365</v>
      </c>
      <c r="C94" s="81">
        <v>36.625</v>
      </c>
    </row>
    <row r="95">
      <c r="A95" s="80" t="s">
        <v>219</v>
      </c>
      <c r="B95" s="80" t="s">
        <v>220</v>
      </c>
      <c r="C95" s="81">
        <v>46.375</v>
      </c>
    </row>
    <row r="96">
      <c r="A96" s="80" t="s">
        <v>468</v>
      </c>
      <c r="B96" s="80" t="s">
        <v>469</v>
      </c>
      <c r="C96" s="81">
        <v>38.375</v>
      </c>
    </row>
    <row r="97">
      <c r="A97" s="80" t="s">
        <v>471</v>
      </c>
      <c r="B97" s="80" t="s">
        <v>472</v>
      </c>
      <c r="C97" s="81">
        <v>31.0</v>
      </c>
    </row>
    <row r="98">
      <c r="A98" s="80" t="s">
        <v>474</v>
      </c>
      <c r="B98" s="80" t="s">
        <v>475</v>
      </c>
      <c r="C98" s="81">
        <v>49.875</v>
      </c>
    </row>
    <row r="99">
      <c r="A99" s="80" t="s">
        <v>477</v>
      </c>
      <c r="B99" s="80" t="s">
        <v>478</v>
      </c>
      <c r="C99" s="81">
        <v>49.25</v>
      </c>
    </row>
    <row r="100">
      <c r="A100" s="80" t="s">
        <v>480</v>
      </c>
      <c r="B100" s="80" t="s">
        <v>481</v>
      </c>
      <c r="C100" s="81">
        <v>51.75</v>
      </c>
    </row>
    <row r="101">
      <c r="A101" s="80" t="s">
        <v>483</v>
      </c>
      <c r="B101" s="80" t="s">
        <v>484</v>
      </c>
      <c r="C101" s="81">
        <v>44.375</v>
      </c>
    </row>
    <row r="102">
      <c r="A102" s="80" t="s">
        <v>1293</v>
      </c>
      <c r="B102" s="80" t="s">
        <v>1294</v>
      </c>
      <c r="C102" s="81">
        <v>46.25</v>
      </c>
    </row>
    <row r="103">
      <c r="A103" s="80" t="s">
        <v>244</v>
      </c>
      <c r="B103" s="80" t="s">
        <v>245</v>
      </c>
      <c r="C103" s="81">
        <v>50.916666666666664</v>
      </c>
    </row>
    <row r="104">
      <c r="A104" s="80" t="s">
        <v>486</v>
      </c>
      <c r="B104" s="80" t="s">
        <v>487</v>
      </c>
      <c r="C104" s="81">
        <v>26.125</v>
      </c>
    </row>
    <row r="105">
      <c r="A105" s="80" t="s">
        <v>489</v>
      </c>
      <c r="B105" s="80" t="s">
        <v>490</v>
      </c>
      <c r="C105" s="81">
        <v>34.375</v>
      </c>
    </row>
    <row r="106">
      <c r="A106" s="80" t="s">
        <v>492</v>
      </c>
      <c r="B106" s="80" t="s">
        <v>493</v>
      </c>
      <c r="C106" s="81">
        <v>36.0</v>
      </c>
    </row>
    <row r="107">
      <c r="A107" s="80" t="s">
        <v>495</v>
      </c>
      <c r="B107" s="80" t="s">
        <v>496</v>
      </c>
      <c r="C107" s="81">
        <v>27.125</v>
      </c>
    </row>
    <row r="108">
      <c r="A108" s="80" t="s">
        <v>498</v>
      </c>
      <c r="B108" s="80" t="s">
        <v>499</v>
      </c>
      <c r="C108" s="81">
        <v>40.0</v>
      </c>
    </row>
    <row r="109">
      <c r="A109" s="80" t="s">
        <v>503</v>
      </c>
      <c r="B109" s="80" t="s">
        <v>504</v>
      </c>
      <c r="C109" s="81">
        <v>27.75</v>
      </c>
    </row>
    <row r="110">
      <c r="A110" s="80" t="s">
        <v>223</v>
      </c>
      <c r="B110" s="80" t="s">
        <v>224</v>
      </c>
      <c r="C110" s="81">
        <v>51.5</v>
      </c>
    </row>
    <row r="111">
      <c r="A111" s="80" t="s">
        <v>511</v>
      </c>
      <c r="B111" s="80" t="s">
        <v>512</v>
      </c>
      <c r="C111" s="81">
        <v>31.25</v>
      </c>
    </row>
    <row r="112">
      <c r="A112" s="80" t="s">
        <v>518</v>
      </c>
      <c r="B112" s="80" t="s">
        <v>519</v>
      </c>
      <c r="C112" s="81">
        <v>43.25</v>
      </c>
    </row>
    <row r="113">
      <c r="A113" s="80" t="s">
        <v>1342</v>
      </c>
      <c r="B113" s="80" t="s">
        <v>1343</v>
      </c>
      <c r="C113" s="81">
        <v>43.875</v>
      </c>
    </row>
    <row r="114">
      <c r="A114" s="80" t="s">
        <v>521</v>
      </c>
      <c r="B114" s="80" t="s">
        <v>522</v>
      </c>
      <c r="C114" s="81">
        <v>45.125</v>
      </c>
    </row>
    <row r="115">
      <c r="A115" s="80" t="s">
        <v>526</v>
      </c>
      <c r="B115" s="80" t="s">
        <v>527</v>
      </c>
      <c r="C115" s="81">
        <v>32.25</v>
      </c>
    </row>
    <row r="116">
      <c r="A116" s="80" t="s">
        <v>529</v>
      </c>
      <c r="B116" s="80" t="s">
        <v>530</v>
      </c>
      <c r="C116" s="81">
        <v>29.375</v>
      </c>
    </row>
    <row r="117">
      <c r="A117" s="80" t="s">
        <v>535</v>
      </c>
      <c r="B117" s="80" t="s">
        <v>536</v>
      </c>
      <c r="C117" s="81">
        <v>28.0</v>
      </c>
    </row>
    <row r="118">
      <c r="A118" s="80" t="s">
        <v>538</v>
      </c>
      <c r="B118" s="80" t="s">
        <v>539</v>
      </c>
      <c r="C118" s="81">
        <v>52.5</v>
      </c>
    </row>
    <row r="119">
      <c r="A119" s="80" t="s">
        <v>541</v>
      </c>
      <c r="B119" s="80" t="s">
        <v>542</v>
      </c>
      <c r="C119" s="81">
        <v>29.5</v>
      </c>
    </row>
    <row r="120">
      <c r="A120" s="80" t="s">
        <v>544</v>
      </c>
      <c r="B120" s="80" t="s">
        <v>545</v>
      </c>
      <c r="C120" s="81">
        <v>30.125</v>
      </c>
    </row>
    <row r="121">
      <c r="A121" s="80" t="s">
        <v>550</v>
      </c>
      <c r="B121" s="80" t="s">
        <v>551</v>
      </c>
      <c r="C121" s="81">
        <v>36.5</v>
      </c>
    </row>
    <row r="122">
      <c r="A122" s="80" t="s">
        <v>553</v>
      </c>
      <c r="B122" s="80" t="s">
        <v>554</v>
      </c>
      <c r="C122" s="81">
        <v>39.625</v>
      </c>
    </row>
    <row r="123">
      <c r="A123" s="80" t="s">
        <v>1372</v>
      </c>
      <c r="B123" s="80" t="s">
        <v>1373</v>
      </c>
      <c r="C123" s="81">
        <v>35.75</v>
      </c>
    </row>
    <row r="124">
      <c r="A124" s="80" t="s">
        <v>562</v>
      </c>
      <c r="B124" s="80" t="s">
        <v>563</v>
      </c>
      <c r="C124" s="81">
        <v>32.0</v>
      </c>
    </row>
    <row r="125">
      <c r="A125" s="80" t="s">
        <v>228</v>
      </c>
      <c r="B125" s="80" t="s">
        <v>229</v>
      </c>
      <c r="C125" s="81">
        <v>52.25</v>
      </c>
    </row>
    <row r="126">
      <c r="A126" s="80" t="s">
        <v>524</v>
      </c>
      <c r="B126" s="80" t="s">
        <v>565</v>
      </c>
      <c r="C126" s="81">
        <v>49.25</v>
      </c>
    </row>
    <row r="127">
      <c r="A127" s="80" t="s">
        <v>567</v>
      </c>
      <c r="B127" s="80" t="s">
        <v>568</v>
      </c>
      <c r="C127" s="81">
        <v>36.875</v>
      </c>
    </row>
    <row r="128">
      <c r="A128" s="80" t="s">
        <v>572</v>
      </c>
      <c r="B128" s="80" t="s">
        <v>573</v>
      </c>
      <c r="C128" s="81">
        <v>36.25</v>
      </c>
    </row>
    <row r="129">
      <c r="A129" s="80" t="s">
        <v>578</v>
      </c>
      <c r="B129" s="80" t="s">
        <v>579</v>
      </c>
      <c r="C129" s="81">
        <v>25.875</v>
      </c>
    </row>
    <row r="130">
      <c r="A130" s="80" t="s">
        <v>581</v>
      </c>
      <c r="B130" s="80" t="s">
        <v>582</v>
      </c>
      <c r="C130" s="81">
        <v>28.75</v>
      </c>
    </row>
    <row r="131">
      <c r="A131" s="80" t="s">
        <v>586</v>
      </c>
      <c r="B131" s="80" t="s">
        <v>587</v>
      </c>
      <c r="C131" s="81">
        <v>39.625</v>
      </c>
    </row>
    <row r="132">
      <c r="A132" s="80" t="s">
        <v>589</v>
      </c>
      <c r="B132" s="80" t="s">
        <v>590</v>
      </c>
      <c r="C132" s="81">
        <v>33.25</v>
      </c>
    </row>
    <row r="133">
      <c r="A133" s="80" t="s">
        <v>595</v>
      </c>
      <c r="B133" s="80" t="s">
        <v>596</v>
      </c>
      <c r="C133" s="81">
        <v>41.625</v>
      </c>
    </row>
    <row r="134">
      <c r="A134" s="80" t="s">
        <v>598</v>
      </c>
      <c r="B134" s="80" t="s">
        <v>599</v>
      </c>
      <c r="C134" s="81">
        <v>33.125</v>
      </c>
    </row>
    <row r="135">
      <c r="A135" s="80" t="s">
        <v>601</v>
      </c>
      <c r="B135" s="80" t="s">
        <v>602</v>
      </c>
      <c r="C135" s="81">
        <v>33.875</v>
      </c>
    </row>
    <row r="136">
      <c r="A136" s="80" t="s">
        <v>610</v>
      </c>
      <c r="B136" s="80" t="s">
        <v>611</v>
      </c>
      <c r="C136" s="81">
        <v>29.0</v>
      </c>
    </row>
    <row r="137">
      <c r="A137" s="80" t="s">
        <v>247</v>
      </c>
      <c r="B137" s="80" t="s">
        <v>248</v>
      </c>
      <c r="C137" s="81">
        <v>30.791666666666668</v>
      </c>
    </row>
    <row r="138">
      <c r="A138" s="80" t="s">
        <v>1390</v>
      </c>
      <c r="B138" s="80" t="s">
        <v>1391</v>
      </c>
      <c r="C138" s="81">
        <v>29.625</v>
      </c>
    </row>
    <row r="139">
      <c r="A139" s="80" t="s">
        <v>1301</v>
      </c>
      <c r="B139" s="80" t="s">
        <v>1302</v>
      </c>
      <c r="C139" s="81">
        <v>37.666666666666664</v>
      </c>
    </row>
    <row r="140">
      <c r="A140" s="80" t="s">
        <v>615</v>
      </c>
      <c r="B140" s="80" t="s">
        <v>616</v>
      </c>
      <c r="C140" s="81">
        <v>35.25</v>
      </c>
    </row>
    <row r="141">
      <c r="A141" s="80" t="s">
        <v>1315</v>
      </c>
      <c r="B141" s="80" t="s">
        <v>1316</v>
      </c>
      <c r="C141" s="81">
        <v>49.916666666666664</v>
      </c>
    </row>
    <row r="142">
      <c r="A142" s="80" t="s">
        <v>162</v>
      </c>
      <c r="B142" s="80" t="s">
        <v>163</v>
      </c>
      <c r="C142" s="81">
        <v>48.0</v>
      </c>
    </row>
    <row r="143">
      <c r="A143" s="80" t="s">
        <v>251</v>
      </c>
      <c r="B143" s="80" t="s">
        <v>252</v>
      </c>
      <c r="C143" s="81">
        <v>43.791666666666664</v>
      </c>
    </row>
    <row r="144">
      <c r="A144" s="80" t="s">
        <v>1295</v>
      </c>
      <c r="B144" s="80" t="s">
        <v>1296</v>
      </c>
      <c r="C144" s="81">
        <v>48.75</v>
      </c>
    </row>
    <row r="145">
      <c r="A145" s="80" t="s">
        <v>618</v>
      </c>
      <c r="B145" s="80" t="s">
        <v>619</v>
      </c>
      <c r="C145" s="81">
        <v>33.25</v>
      </c>
    </row>
    <row r="146">
      <c r="A146" s="80" t="s">
        <v>166</v>
      </c>
      <c r="B146" s="80" t="s">
        <v>167</v>
      </c>
      <c r="C146" s="81">
        <v>50.875</v>
      </c>
    </row>
    <row r="147">
      <c r="A147" s="80" t="s">
        <v>1297</v>
      </c>
      <c r="B147" s="80" t="s">
        <v>1298</v>
      </c>
      <c r="C147" s="81">
        <v>41.5</v>
      </c>
    </row>
    <row r="148">
      <c r="A148" s="80" t="s">
        <v>1317</v>
      </c>
      <c r="B148" s="80" t="s">
        <v>1318</v>
      </c>
      <c r="C148" s="81">
        <v>52.916666666666664</v>
      </c>
    </row>
    <row r="149">
      <c r="A149" s="80" t="s">
        <v>181</v>
      </c>
      <c r="B149" s="80" t="s">
        <v>182</v>
      </c>
      <c r="C149" s="81">
        <v>35.791666666666664</v>
      </c>
    </row>
    <row r="150">
      <c r="A150" s="80" t="s">
        <v>1394</v>
      </c>
      <c r="B150" s="80" t="s">
        <v>1395</v>
      </c>
      <c r="C150" s="81">
        <v>27.75</v>
      </c>
    </row>
    <row r="151">
      <c r="A151" s="80" t="s">
        <v>627</v>
      </c>
      <c r="B151" s="80" t="s">
        <v>628</v>
      </c>
      <c r="C151" s="81">
        <v>36.125</v>
      </c>
    </row>
    <row r="152">
      <c r="A152" s="82" t="s">
        <v>638</v>
      </c>
      <c r="B152" s="82" t="s">
        <v>639</v>
      </c>
      <c r="C152" s="83">
        <v>52.75</v>
      </c>
    </row>
    <row r="153">
      <c r="A153" s="82" t="s">
        <v>641</v>
      </c>
      <c r="B153" s="82" t="s">
        <v>642</v>
      </c>
      <c r="C153" s="83">
        <v>31.125</v>
      </c>
    </row>
    <row r="154">
      <c r="A154" s="82" t="s">
        <v>1350</v>
      </c>
      <c r="B154" s="82" t="s">
        <v>1351</v>
      </c>
      <c r="C154" s="83">
        <v>40.0</v>
      </c>
    </row>
    <row r="155">
      <c r="A155" s="82" t="s">
        <v>644</v>
      </c>
      <c r="B155" s="82" t="s">
        <v>645</v>
      </c>
      <c r="C155" s="83">
        <v>33.125</v>
      </c>
    </row>
    <row r="156">
      <c r="A156" s="82" t="s">
        <v>647</v>
      </c>
      <c r="B156" s="82" t="s">
        <v>648</v>
      </c>
      <c r="C156" s="83">
        <v>41.875</v>
      </c>
    </row>
    <row r="157">
      <c r="A157" s="82" t="s">
        <v>650</v>
      </c>
      <c r="B157" s="82" t="s">
        <v>651</v>
      </c>
      <c r="C157" s="83">
        <v>39.875</v>
      </c>
    </row>
    <row r="158">
      <c r="A158" s="82" t="s">
        <v>1334</v>
      </c>
      <c r="B158" s="82" t="s">
        <v>1335</v>
      </c>
      <c r="C158" s="83">
        <v>47.25</v>
      </c>
    </row>
    <row r="159">
      <c r="A159" s="82" t="s">
        <v>1376</v>
      </c>
      <c r="B159" s="82" t="s">
        <v>1377</v>
      </c>
      <c r="C159" s="83">
        <v>32.25</v>
      </c>
    </row>
    <row r="160">
      <c r="A160" s="82" t="s">
        <v>655</v>
      </c>
      <c r="B160" s="82" t="s">
        <v>656</v>
      </c>
      <c r="C160" s="83">
        <v>36.375</v>
      </c>
    </row>
    <row r="161">
      <c r="A161" s="82" t="s">
        <v>658</v>
      </c>
      <c r="B161" s="82" t="s">
        <v>659</v>
      </c>
      <c r="C161" s="83">
        <v>48.25</v>
      </c>
    </row>
    <row r="162">
      <c r="A162" s="82" t="s">
        <v>667</v>
      </c>
      <c r="B162" s="82" t="s">
        <v>668</v>
      </c>
      <c r="C162" s="83">
        <v>48.0</v>
      </c>
    </row>
    <row r="163">
      <c r="A163" s="82" t="s">
        <v>1356</v>
      </c>
      <c r="B163" s="82" t="s">
        <v>1357</v>
      </c>
      <c r="C163" s="83">
        <v>37.625</v>
      </c>
    </row>
    <row r="164">
      <c r="A164" s="82" t="s">
        <v>670</v>
      </c>
      <c r="B164" s="82" t="s">
        <v>671</v>
      </c>
      <c r="C164" s="83">
        <v>53.125</v>
      </c>
    </row>
    <row r="165">
      <c r="A165" s="82" t="s">
        <v>678</v>
      </c>
      <c r="B165" s="82" t="s">
        <v>679</v>
      </c>
      <c r="C165" s="83">
        <v>38.0</v>
      </c>
    </row>
    <row r="166">
      <c r="A166" s="82" t="s">
        <v>1340</v>
      </c>
      <c r="B166" s="82" t="s">
        <v>1341</v>
      </c>
      <c r="C166" s="83">
        <v>45.0</v>
      </c>
    </row>
    <row r="167">
      <c r="A167" s="82" t="s">
        <v>689</v>
      </c>
      <c r="B167" s="82" t="s">
        <v>690</v>
      </c>
      <c r="C167" s="83">
        <v>46.125</v>
      </c>
    </row>
    <row r="168">
      <c r="A168" s="82" t="s">
        <v>697</v>
      </c>
      <c r="B168" s="82" t="s">
        <v>698</v>
      </c>
      <c r="C168" s="83">
        <v>31.125</v>
      </c>
    </row>
    <row r="169">
      <c r="A169" s="82" t="s">
        <v>700</v>
      </c>
      <c r="B169" s="82" t="s">
        <v>701</v>
      </c>
      <c r="C169" s="83">
        <v>33.25</v>
      </c>
    </row>
    <row r="170">
      <c r="A170" s="82" t="s">
        <v>705</v>
      </c>
      <c r="B170" s="82" t="s">
        <v>706</v>
      </c>
      <c r="C170" s="83">
        <v>46.5</v>
      </c>
    </row>
    <row r="171">
      <c r="A171" s="82" t="s">
        <v>1382</v>
      </c>
      <c r="B171" s="82" t="s">
        <v>1383</v>
      </c>
      <c r="C171" s="83">
        <v>31.125</v>
      </c>
    </row>
    <row r="172">
      <c r="A172" s="82" t="s">
        <v>1354</v>
      </c>
      <c r="B172" s="82" t="s">
        <v>1355</v>
      </c>
      <c r="C172" s="83">
        <v>38.375</v>
      </c>
    </row>
    <row r="173">
      <c r="A173" s="82" t="s">
        <v>708</v>
      </c>
      <c r="B173" s="82" t="s">
        <v>709</v>
      </c>
      <c r="C173" s="83">
        <v>33.75</v>
      </c>
    </row>
    <row r="174">
      <c r="A174" s="82" t="s">
        <v>1378</v>
      </c>
      <c r="B174" s="82" t="s">
        <v>1379</v>
      </c>
      <c r="C174" s="83">
        <v>32.0</v>
      </c>
    </row>
    <row r="175">
      <c r="A175" s="82" t="s">
        <v>711</v>
      </c>
      <c r="B175" s="82" t="s">
        <v>712</v>
      </c>
      <c r="C175" s="83">
        <v>36.375</v>
      </c>
    </row>
    <row r="176">
      <c r="A176" s="82" t="s">
        <v>714</v>
      </c>
      <c r="B176" s="82" t="s">
        <v>715</v>
      </c>
      <c r="C176" s="83">
        <v>44.25</v>
      </c>
    </row>
    <row r="177">
      <c r="A177" s="82" t="s">
        <v>1344</v>
      </c>
      <c r="B177" s="82" t="s">
        <v>1345</v>
      </c>
      <c r="C177" s="83">
        <v>43.375</v>
      </c>
    </row>
    <row r="178">
      <c r="A178" s="82" t="s">
        <v>717</v>
      </c>
      <c r="B178" s="82" t="s">
        <v>718</v>
      </c>
      <c r="C178" s="83">
        <v>29.625</v>
      </c>
    </row>
    <row r="179">
      <c r="A179" s="82" t="s">
        <v>1352</v>
      </c>
      <c r="B179" s="82" t="s">
        <v>1353</v>
      </c>
      <c r="C179" s="83">
        <v>39.875</v>
      </c>
    </row>
    <row r="180">
      <c r="A180" s="82" t="s">
        <v>728</v>
      </c>
      <c r="B180" s="82" t="s">
        <v>729</v>
      </c>
      <c r="C180" s="83">
        <v>34.375</v>
      </c>
    </row>
    <row r="181">
      <c r="A181" s="82" t="s">
        <v>1380</v>
      </c>
      <c r="B181" s="82" t="s">
        <v>1381</v>
      </c>
      <c r="C181" s="83">
        <v>32.0</v>
      </c>
    </row>
    <row r="182">
      <c r="A182" s="82" t="s">
        <v>731</v>
      </c>
      <c r="B182" s="82" t="s">
        <v>732</v>
      </c>
      <c r="C182" s="83">
        <v>46.5</v>
      </c>
    </row>
    <row r="183">
      <c r="A183" s="82" t="s">
        <v>1336</v>
      </c>
      <c r="B183" s="82" t="s">
        <v>1337</v>
      </c>
      <c r="C183" s="83">
        <v>46.625</v>
      </c>
    </row>
    <row r="184">
      <c r="A184" s="82" t="s">
        <v>743</v>
      </c>
      <c r="B184" s="82" t="s">
        <v>744</v>
      </c>
      <c r="C184" s="83">
        <v>44.875</v>
      </c>
    </row>
    <row r="185">
      <c r="A185" s="82" t="s">
        <v>746</v>
      </c>
      <c r="B185" s="82" t="s">
        <v>747</v>
      </c>
      <c r="C185" s="83">
        <v>37.375</v>
      </c>
    </row>
    <row r="186">
      <c r="A186" s="82" t="s">
        <v>749</v>
      </c>
      <c r="B186" s="82" t="s">
        <v>750</v>
      </c>
      <c r="C186" s="83">
        <v>41.375</v>
      </c>
    </row>
    <row r="187">
      <c r="A187" s="82" t="s">
        <v>754</v>
      </c>
      <c r="B187" s="82" t="s">
        <v>755</v>
      </c>
      <c r="C187" s="83">
        <v>41.75</v>
      </c>
    </row>
    <row r="188">
      <c r="A188" s="82" t="s">
        <v>754</v>
      </c>
      <c r="B188" s="82" t="s">
        <v>757</v>
      </c>
      <c r="C188" s="83">
        <v>41.75</v>
      </c>
    </row>
    <row r="189">
      <c r="A189" s="82" t="s">
        <v>759</v>
      </c>
      <c r="B189" s="82" t="s">
        <v>760</v>
      </c>
      <c r="C189" s="83">
        <v>40.375</v>
      </c>
    </row>
    <row r="190">
      <c r="A190" s="82" t="s">
        <v>762</v>
      </c>
      <c r="B190" s="82" t="s">
        <v>763</v>
      </c>
      <c r="C190" s="83">
        <v>42.25</v>
      </c>
    </row>
    <row r="191">
      <c r="A191" s="82" t="s">
        <v>765</v>
      </c>
      <c r="B191" s="82" t="s">
        <v>766</v>
      </c>
      <c r="C191" s="83">
        <v>49.5</v>
      </c>
    </row>
    <row r="192">
      <c r="A192" s="82" t="s">
        <v>768</v>
      </c>
      <c r="B192" s="82" t="s">
        <v>769</v>
      </c>
      <c r="C192" s="83">
        <v>45.375</v>
      </c>
    </row>
    <row r="193">
      <c r="A193" s="82" t="s">
        <v>771</v>
      </c>
      <c r="B193" s="82" t="s">
        <v>772</v>
      </c>
      <c r="C193" s="83">
        <v>42.25</v>
      </c>
    </row>
    <row r="194">
      <c r="A194" s="82" t="s">
        <v>774</v>
      </c>
      <c r="B194" s="82" t="s">
        <v>775</v>
      </c>
      <c r="C194" s="83">
        <v>39.75</v>
      </c>
    </row>
    <row r="195">
      <c r="A195" s="82" t="s">
        <v>777</v>
      </c>
      <c r="B195" s="82" t="s">
        <v>778</v>
      </c>
      <c r="C195" s="83">
        <v>39.375</v>
      </c>
    </row>
    <row r="196">
      <c r="A196" s="82" t="s">
        <v>780</v>
      </c>
      <c r="B196" s="82" t="s">
        <v>781</v>
      </c>
      <c r="C196" s="83">
        <v>28.625</v>
      </c>
    </row>
    <row r="197">
      <c r="A197" s="82" t="s">
        <v>783</v>
      </c>
      <c r="B197" s="82" t="s">
        <v>784</v>
      </c>
      <c r="C197" s="83">
        <v>46.625</v>
      </c>
    </row>
    <row r="198">
      <c r="A198" s="82" t="s">
        <v>1338</v>
      </c>
      <c r="B198" s="82" t="s">
        <v>1339</v>
      </c>
      <c r="C198" s="83">
        <v>46.0</v>
      </c>
    </row>
    <row r="199">
      <c r="A199" s="82" t="s">
        <v>786</v>
      </c>
      <c r="B199" s="82" t="s">
        <v>787</v>
      </c>
      <c r="C199" s="83">
        <v>30.125</v>
      </c>
    </row>
    <row r="200">
      <c r="A200" s="82" t="s">
        <v>789</v>
      </c>
      <c r="B200" s="82" t="s">
        <v>790</v>
      </c>
      <c r="C200" s="83">
        <v>36.125</v>
      </c>
    </row>
    <row r="201">
      <c r="A201" s="82" t="s">
        <v>792</v>
      </c>
      <c r="B201" s="82" t="s">
        <v>793</v>
      </c>
      <c r="C201" s="83">
        <v>46.75</v>
      </c>
    </row>
    <row r="202">
      <c r="A202" s="82" t="s">
        <v>798</v>
      </c>
      <c r="B202" s="82" t="s">
        <v>799</v>
      </c>
      <c r="C202" s="83">
        <v>55.125</v>
      </c>
    </row>
    <row r="203">
      <c r="A203" s="82" t="s">
        <v>801</v>
      </c>
      <c r="B203" s="82" t="s">
        <v>802</v>
      </c>
      <c r="C203" s="83">
        <v>40.25</v>
      </c>
    </row>
    <row r="204">
      <c r="A204" s="82" t="s">
        <v>804</v>
      </c>
      <c r="B204" s="82" t="s">
        <v>805</v>
      </c>
      <c r="C204" s="83">
        <v>26.625</v>
      </c>
    </row>
    <row r="205">
      <c r="A205" s="82" t="s">
        <v>807</v>
      </c>
      <c r="B205" s="82" t="s">
        <v>808</v>
      </c>
      <c r="C205" s="83">
        <v>47.125</v>
      </c>
    </row>
    <row r="206">
      <c r="A206" s="82" t="s">
        <v>813</v>
      </c>
      <c r="B206" s="82" t="s">
        <v>814</v>
      </c>
      <c r="C206" s="83">
        <v>48.125</v>
      </c>
    </row>
    <row r="207">
      <c r="A207" s="82" t="s">
        <v>819</v>
      </c>
      <c r="B207" s="82" t="s">
        <v>820</v>
      </c>
      <c r="C207" s="83">
        <v>29.125</v>
      </c>
    </row>
    <row r="208">
      <c r="A208" s="82" t="s">
        <v>1348</v>
      </c>
      <c r="B208" s="82" t="s">
        <v>1349</v>
      </c>
      <c r="C208" s="83">
        <v>40.875</v>
      </c>
    </row>
    <row r="209">
      <c r="A209" s="82" t="s">
        <v>827</v>
      </c>
      <c r="B209" s="82" t="s">
        <v>828</v>
      </c>
      <c r="C209" s="83">
        <v>36.625</v>
      </c>
    </row>
    <row r="210">
      <c r="A210" s="82" t="s">
        <v>830</v>
      </c>
      <c r="B210" s="82" t="s">
        <v>831</v>
      </c>
      <c r="C210" s="83">
        <v>44.25</v>
      </c>
    </row>
    <row r="211">
      <c r="A211" s="82" t="s">
        <v>836</v>
      </c>
      <c r="B211" s="82" t="s">
        <v>837</v>
      </c>
      <c r="C211" s="83">
        <v>37.5</v>
      </c>
    </row>
    <row r="212">
      <c r="A212" s="82" t="s">
        <v>840</v>
      </c>
      <c r="B212" s="82" t="s">
        <v>839</v>
      </c>
      <c r="C212" s="83">
        <v>31.5</v>
      </c>
    </row>
    <row r="213">
      <c r="A213" s="82" t="s">
        <v>852</v>
      </c>
      <c r="B213" s="82" t="s">
        <v>848</v>
      </c>
      <c r="C213" s="83">
        <v>27.0</v>
      </c>
    </row>
    <row r="214">
      <c r="A214" s="82" t="s">
        <v>853</v>
      </c>
      <c r="B214" s="82" t="s">
        <v>854</v>
      </c>
      <c r="C214" s="83">
        <v>44.875</v>
      </c>
    </row>
    <row r="215">
      <c r="A215" s="82" t="s">
        <v>865</v>
      </c>
      <c r="B215" s="82" t="s">
        <v>866</v>
      </c>
      <c r="C215" s="83">
        <v>37.0</v>
      </c>
    </row>
    <row r="216">
      <c r="A216" s="82" t="s">
        <v>868</v>
      </c>
      <c r="B216" s="82" t="s">
        <v>869</v>
      </c>
      <c r="C216" s="83">
        <v>42.25</v>
      </c>
    </row>
    <row r="217">
      <c r="A217" s="82" t="s">
        <v>874</v>
      </c>
      <c r="B217" s="82" t="s">
        <v>875</v>
      </c>
      <c r="C217" s="83">
        <v>41.75</v>
      </c>
    </row>
    <row r="218">
      <c r="A218" s="82" t="s">
        <v>880</v>
      </c>
      <c r="B218" s="82" t="s">
        <v>881</v>
      </c>
      <c r="C218" s="83">
        <v>28.0</v>
      </c>
    </row>
    <row r="219">
      <c r="A219" s="82" t="s">
        <v>883</v>
      </c>
      <c r="B219" s="82" t="s">
        <v>884</v>
      </c>
      <c r="C219" s="83">
        <v>35.625</v>
      </c>
    </row>
    <row r="220">
      <c r="A220" s="82" t="s">
        <v>888</v>
      </c>
      <c r="B220" s="82" t="s">
        <v>889</v>
      </c>
      <c r="C220" s="83">
        <v>29.875</v>
      </c>
    </row>
    <row r="221">
      <c r="A221" s="82" t="s">
        <v>891</v>
      </c>
      <c r="B221" s="82" t="s">
        <v>892</v>
      </c>
      <c r="C221" s="83">
        <v>41.75</v>
      </c>
    </row>
    <row r="222">
      <c r="A222" s="82" t="s">
        <v>900</v>
      </c>
      <c r="B222" s="82" t="s">
        <v>901</v>
      </c>
      <c r="C222" s="83">
        <v>44.25</v>
      </c>
    </row>
    <row r="223">
      <c r="A223" s="82" t="s">
        <v>184</v>
      </c>
      <c r="B223" s="82" t="s">
        <v>185</v>
      </c>
      <c r="C223" s="83">
        <v>64.29166666666667</v>
      </c>
    </row>
    <row r="224">
      <c r="A224" s="82" t="s">
        <v>169</v>
      </c>
      <c r="B224" s="82" t="s">
        <v>170</v>
      </c>
      <c r="C224" s="83">
        <v>38.375</v>
      </c>
    </row>
    <row r="225">
      <c r="A225" s="82" t="s">
        <v>1388</v>
      </c>
      <c r="B225" s="82" t="s">
        <v>1389</v>
      </c>
      <c r="C225" s="83">
        <v>30.0</v>
      </c>
    </row>
    <row r="226">
      <c r="A226" s="82" t="s">
        <v>187</v>
      </c>
      <c r="B226" s="82" t="s">
        <v>188</v>
      </c>
      <c r="C226" s="83">
        <v>28.041666666666668</v>
      </c>
    </row>
    <row r="227">
      <c r="A227" s="82" t="s">
        <v>1067</v>
      </c>
      <c r="B227" s="82" t="s">
        <v>1068</v>
      </c>
      <c r="C227" s="83">
        <v>45.625</v>
      </c>
    </row>
    <row r="228">
      <c r="A228" s="82" t="s">
        <v>1070</v>
      </c>
      <c r="B228" s="82" t="s">
        <v>1071</v>
      </c>
      <c r="C228" s="83">
        <v>26.125</v>
      </c>
    </row>
    <row r="229">
      <c r="A229" s="82" t="s">
        <v>1077</v>
      </c>
      <c r="B229" s="82" t="s">
        <v>1078</v>
      </c>
      <c r="C229" s="83">
        <v>31.25</v>
      </c>
    </row>
    <row r="230">
      <c r="A230" s="82" t="s">
        <v>1083</v>
      </c>
      <c r="B230" s="82" t="s">
        <v>1084</v>
      </c>
      <c r="C230" s="83">
        <v>27.5</v>
      </c>
    </row>
    <row r="231">
      <c r="A231" s="82" t="s">
        <v>1384</v>
      </c>
      <c r="B231" s="82" t="s">
        <v>1385</v>
      </c>
      <c r="C231" s="83">
        <v>30.25</v>
      </c>
    </row>
    <row r="232">
      <c r="A232" s="82" t="s">
        <v>1110</v>
      </c>
      <c r="B232" s="82" t="s">
        <v>1111</v>
      </c>
      <c r="C232" s="83">
        <v>26.75</v>
      </c>
    </row>
    <row r="233">
      <c r="A233" s="82" t="s">
        <v>1374</v>
      </c>
      <c r="B233" s="82" t="s">
        <v>1375</v>
      </c>
      <c r="C233" s="83">
        <v>33.375</v>
      </c>
    </row>
    <row r="234">
      <c r="A234" s="82" t="s">
        <v>541</v>
      </c>
      <c r="B234" s="82" t="s">
        <v>1131</v>
      </c>
      <c r="C234" s="83">
        <v>32.125</v>
      </c>
    </row>
    <row r="235">
      <c r="A235" s="82" t="s">
        <v>1386</v>
      </c>
      <c r="B235" s="82" t="s">
        <v>1387</v>
      </c>
      <c r="C235" s="83">
        <v>30.25</v>
      </c>
    </row>
    <row r="236">
      <c r="A236" s="82" t="s">
        <v>1161</v>
      </c>
      <c r="B236" s="82" t="s">
        <v>1162</v>
      </c>
      <c r="C236" s="83">
        <v>45.625</v>
      </c>
    </row>
    <row r="237">
      <c r="A237" s="82" t="s">
        <v>1173</v>
      </c>
      <c r="B237" s="82" t="s">
        <v>1174</v>
      </c>
      <c r="C237" s="83">
        <v>49.25</v>
      </c>
    </row>
    <row r="238">
      <c r="A238" s="82" t="s">
        <v>1197</v>
      </c>
      <c r="B238" s="82" t="s">
        <v>1198</v>
      </c>
      <c r="C238" s="83">
        <v>31.125</v>
      </c>
    </row>
    <row r="239">
      <c r="A239" s="82" t="s">
        <v>1392</v>
      </c>
      <c r="B239" s="82" t="s">
        <v>1393</v>
      </c>
      <c r="C239" s="83">
        <v>28.75</v>
      </c>
    </row>
    <row r="240">
      <c r="A240" s="82" t="s">
        <v>1205</v>
      </c>
      <c r="B240" s="82" t="s">
        <v>1206</v>
      </c>
      <c r="C240" s="83">
        <v>37.75</v>
      </c>
    </row>
    <row r="241">
      <c r="A241" s="82" t="s">
        <v>1210</v>
      </c>
      <c r="B241" s="82" t="s">
        <v>1211</v>
      </c>
      <c r="C241" s="83">
        <v>50.875</v>
      </c>
    </row>
    <row r="242">
      <c r="A242" s="82" t="s">
        <v>1212</v>
      </c>
      <c r="B242" s="82" t="s">
        <v>1213</v>
      </c>
      <c r="C242" s="83">
        <v>30.625</v>
      </c>
    </row>
    <row r="243">
      <c r="A243" s="82" t="s">
        <v>1214</v>
      </c>
      <c r="B243" s="82" t="s">
        <v>1215</v>
      </c>
      <c r="C243" s="83">
        <v>29.125</v>
      </c>
    </row>
    <row r="244">
      <c r="A244" s="82" t="s">
        <v>1220</v>
      </c>
      <c r="B244" s="82" t="s">
        <v>1221</v>
      </c>
      <c r="C244" s="83">
        <v>40.75</v>
      </c>
    </row>
    <row r="245">
      <c r="A245" s="82" t="s">
        <v>1226</v>
      </c>
      <c r="B245" s="82" t="s">
        <v>1227</v>
      </c>
      <c r="C245" s="83">
        <v>48.75</v>
      </c>
    </row>
    <row r="246">
      <c r="A246" s="82" t="s">
        <v>1229</v>
      </c>
      <c r="B246" s="82" t="s">
        <v>1230</v>
      </c>
      <c r="C246" s="83">
        <v>28.5</v>
      </c>
    </row>
    <row r="247">
      <c r="A247" s="82" t="s">
        <v>1232</v>
      </c>
      <c r="B247" s="82" t="s">
        <v>1233</v>
      </c>
      <c r="C247" s="83">
        <v>35.125</v>
      </c>
    </row>
    <row r="248">
      <c r="A248" s="82" t="s">
        <v>1362</v>
      </c>
      <c r="B248" s="82" t="s">
        <v>1363</v>
      </c>
      <c r="C248" s="83">
        <v>37.0</v>
      </c>
    </row>
    <row r="249">
      <c r="A249" s="82" t="s">
        <v>1247</v>
      </c>
      <c r="B249" s="82" t="s">
        <v>1248</v>
      </c>
      <c r="C249" s="83">
        <v>27.0</v>
      </c>
    </row>
    <row r="250">
      <c r="A250" s="82" t="s">
        <v>1256</v>
      </c>
      <c r="B250" s="82" t="s">
        <v>1257</v>
      </c>
      <c r="C250" s="83">
        <v>33.875</v>
      </c>
    </row>
    <row r="251">
      <c r="A251" s="82" t="s">
        <v>1265</v>
      </c>
      <c r="B251" s="82" t="s">
        <v>1266</v>
      </c>
      <c r="C251" s="83">
        <v>36.375</v>
      </c>
    </row>
  </sheetData>
  <autoFilter ref="$A$1:$C$25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4" t="s">
        <v>1321</v>
      </c>
      <c r="B1" s="84" t="s">
        <v>2</v>
      </c>
      <c r="C1" s="84" t="s">
        <v>1328</v>
      </c>
    </row>
    <row r="2">
      <c r="A2" s="78" t="s">
        <v>265</v>
      </c>
      <c r="B2" s="78" t="s">
        <v>266</v>
      </c>
      <c r="C2" s="79">
        <v>45.875</v>
      </c>
    </row>
    <row r="3">
      <c r="A3" s="78" t="s">
        <v>271</v>
      </c>
      <c r="B3" s="78" t="s">
        <v>272</v>
      </c>
      <c r="C3" s="79">
        <v>51.375</v>
      </c>
    </row>
    <row r="4">
      <c r="A4" s="80" t="s">
        <v>233</v>
      </c>
      <c r="B4" s="80" t="s">
        <v>234</v>
      </c>
      <c r="C4" s="81">
        <v>47.291666666666664</v>
      </c>
    </row>
    <row r="5">
      <c r="A5" s="80" t="s">
        <v>298</v>
      </c>
      <c r="B5" s="80" t="s">
        <v>299</v>
      </c>
      <c r="C5" s="81">
        <v>55.0</v>
      </c>
    </row>
    <row r="6">
      <c r="A6" s="80" t="s">
        <v>306</v>
      </c>
      <c r="B6" s="80" t="s">
        <v>307</v>
      </c>
      <c r="C6" s="81">
        <v>61.875</v>
      </c>
    </row>
    <row r="7">
      <c r="A7" s="80" t="s">
        <v>62</v>
      </c>
      <c r="B7" s="80" t="s">
        <v>63</v>
      </c>
      <c r="C7" s="81">
        <v>47.0</v>
      </c>
    </row>
    <row r="8">
      <c r="A8" s="80" t="s">
        <v>190</v>
      </c>
      <c r="B8" s="80" t="s">
        <v>191</v>
      </c>
      <c r="C8" s="81">
        <v>57.5</v>
      </c>
    </row>
    <row r="9">
      <c r="A9" s="80" t="s">
        <v>172</v>
      </c>
      <c r="B9" s="80" t="s">
        <v>173</v>
      </c>
      <c r="C9" s="81">
        <v>41.791666666666664</v>
      </c>
    </row>
    <row r="10">
      <c r="A10" s="80" t="s">
        <v>309</v>
      </c>
      <c r="B10" s="80" t="s">
        <v>310</v>
      </c>
      <c r="C10" s="81">
        <v>59.875</v>
      </c>
    </row>
    <row r="11">
      <c r="A11" s="80" t="s">
        <v>65</v>
      </c>
      <c r="B11" s="80" t="s">
        <v>66</v>
      </c>
      <c r="C11" s="81">
        <v>55.375</v>
      </c>
    </row>
    <row r="12">
      <c r="A12" s="80" t="s">
        <v>1303</v>
      </c>
      <c r="B12" s="80" t="s">
        <v>1304</v>
      </c>
      <c r="C12" s="81">
        <v>61.75</v>
      </c>
    </row>
    <row r="13">
      <c r="A13" s="80" t="s">
        <v>70</v>
      </c>
      <c r="B13" s="80" t="s">
        <v>71</v>
      </c>
      <c r="C13" s="81">
        <v>62.5</v>
      </c>
    </row>
    <row r="14">
      <c r="A14" s="80" t="s">
        <v>193</v>
      </c>
      <c r="B14" s="80" t="s">
        <v>194</v>
      </c>
      <c r="C14" s="81">
        <v>50.0</v>
      </c>
    </row>
    <row r="15">
      <c r="A15" s="80" t="s">
        <v>73</v>
      </c>
      <c r="B15" s="80" t="s">
        <v>74</v>
      </c>
      <c r="C15" s="81">
        <v>38.875</v>
      </c>
    </row>
    <row r="16">
      <c r="A16" s="80" t="s">
        <v>312</v>
      </c>
      <c r="B16" s="80" t="s">
        <v>313</v>
      </c>
      <c r="C16" s="81">
        <v>51.75</v>
      </c>
    </row>
    <row r="17">
      <c r="A17" s="80" t="s">
        <v>318</v>
      </c>
      <c r="B17" s="80" t="s">
        <v>319</v>
      </c>
      <c r="C17" s="81">
        <v>48.0</v>
      </c>
    </row>
    <row r="18">
      <c r="A18" s="80" t="s">
        <v>76</v>
      </c>
      <c r="B18" s="80" t="s">
        <v>77</v>
      </c>
      <c r="C18" s="81">
        <v>59.5</v>
      </c>
    </row>
    <row r="19">
      <c r="A19" s="80" t="s">
        <v>87</v>
      </c>
      <c r="B19" s="80" t="s">
        <v>88</v>
      </c>
      <c r="C19" s="81">
        <v>57.125</v>
      </c>
    </row>
    <row r="20">
      <c r="A20" s="80" t="s">
        <v>175</v>
      </c>
      <c r="B20" s="80" t="s">
        <v>176</v>
      </c>
      <c r="C20" s="81">
        <v>57.416666666666664</v>
      </c>
    </row>
    <row r="21">
      <c r="A21" s="80" t="s">
        <v>1287</v>
      </c>
      <c r="B21" s="80" t="s">
        <v>1288</v>
      </c>
      <c r="C21" s="81">
        <v>58.5</v>
      </c>
    </row>
    <row r="22">
      <c r="A22" s="80" t="s">
        <v>1330</v>
      </c>
      <c r="B22" s="80" t="s">
        <v>1331</v>
      </c>
      <c r="C22" s="81">
        <v>57.5</v>
      </c>
    </row>
    <row r="23">
      <c r="A23" s="80" t="s">
        <v>90</v>
      </c>
      <c r="B23" s="80" t="s">
        <v>91</v>
      </c>
      <c r="C23" s="81">
        <v>58.5</v>
      </c>
    </row>
    <row r="24">
      <c r="A24" s="80" t="s">
        <v>1299</v>
      </c>
      <c r="B24" s="80" t="s">
        <v>1300</v>
      </c>
      <c r="C24" s="81">
        <v>56.791666666666664</v>
      </c>
    </row>
    <row r="25">
      <c r="A25" s="80" t="s">
        <v>93</v>
      </c>
      <c r="B25" s="80" t="s">
        <v>94</v>
      </c>
      <c r="C25" s="81">
        <v>39.5</v>
      </c>
    </row>
    <row r="26">
      <c r="A26" s="80" t="s">
        <v>238</v>
      </c>
      <c r="B26" s="80" t="s">
        <v>239</v>
      </c>
      <c r="C26" s="81">
        <v>52.416666666666664</v>
      </c>
    </row>
    <row r="27">
      <c r="A27" s="80" t="s">
        <v>96</v>
      </c>
      <c r="B27" s="80" t="s">
        <v>97</v>
      </c>
      <c r="C27" s="81">
        <v>63.75</v>
      </c>
    </row>
    <row r="28">
      <c r="A28" s="80" t="s">
        <v>324</v>
      </c>
      <c r="B28" s="80" t="s">
        <v>325</v>
      </c>
      <c r="C28" s="81">
        <v>42.5</v>
      </c>
    </row>
    <row r="29">
      <c r="A29" s="80" t="s">
        <v>103</v>
      </c>
      <c r="B29" s="80" t="s">
        <v>104</v>
      </c>
      <c r="C29" s="81">
        <v>48.875</v>
      </c>
    </row>
    <row r="30">
      <c r="A30" s="80" t="s">
        <v>106</v>
      </c>
      <c r="B30" s="80" t="s">
        <v>107</v>
      </c>
      <c r="C30" s="81">
        <v>39.0</v>
      </c>
    </row>
    <row r="31">
      <c r="A31" s="80" t="s">
        <v>113</v>
      </c>
      <c r="B31" s="80" t="s">
        <v>114</v>
      </c>
      <c r="C31" s="81">
        <v>66.5</v>
      </c>
    </row>
    <row r="32">
      <c r="A32" s="80" t="s">
        <v>116</v>
      </c>
      <c r="B32" s="80" t="s">
        <v>117</v>
      </c>
      <c r="C32" s="81">
        <v>59.25</v>
      </c>
    </row>
    <row r="33">
      <c r="A33" s="80" t="s">
        <v>1305</v>
      </c>
      <c r="B33" s="80" t="s">
        <v>1306</v>
      </c>
      <c r="C33" s="81">
        <v>55.625</v>
      </c>
    </row>
    <row r="34">
      <c r="A34" s="80" t="s">
        <v>119</v>
      </c>
      <c r="B34" s="80" t="s">
        <v>120</v>
      </c>
      <c r="C34" s="81">
        <v>65.5</v>
      </c>
    </row>
    <row r="35">
      <c r="A35" s="80" t="s">
        <v>122</v>
      </c>
      <c r="B35" s="80" t="s">
        <v>123</v>
      </c>
      <c r="C35" s="81">
        <v>58.5</v>
      </c>
    </row>
    <row r="36">
      <c r="A36" s="80" t="s">
        <v>125</v>
      </c>
      <c r="B36" s="80" t="s">
        <v>126</v>
      </c>
      <c r="C36" s="81">
        <v>61.25</v>
      </c>
    </row>
    <row r="37">
      <c r="A37" s="80" t="s">
        <v>128</v>
      </c>
      <c r="B37" s="80" t="s">
        <v>129</v>
      </c>
      <c r="C37" s="81">
        <v>60.75</v>
      </c>
    </row>
    <row r="38">
      <c r="A38" s="80" t="s">
        <v>1289</v>
      </c>
      <c r="B38" s="80" t="s">
        <v>1290</v>
      </c>
      <c r="C38" s="81">
        <v>49.25</v>
      </c>
    </row>
    <row r="39">
      <c r="A39" s="80" t="s">
        <v>338</v>
      </c>
      <c r="B39" s="80" t="s">
        <v>339</v>
      </c>
      <c r="C39" s="81">
        <v>50.0</v>
      </c>
    </row>
    <row r="40">
      <c r="A40" s="80" t="s">
        <v>344</v>
      </c>
      <c r="B40" s="80" t="s">
        <v>345</v>
      </c>
      <c r="C40" s="81">
        <v>38.125</v>
      </c>
    </row>
    <row r="41">
      <c r="A41" s="80" t="s">
        <v>350</v>
      </c>
      <c r="B41" s="80" t="s">
        <v>351</v>
      </c>
      <c r="C41" s="81">
        <v>35.25</v>
      </c>
    </row>
    <row r="42">
      <c r="A42" s="80" t="s">
        <v>131</v>
      </c>
      <c r="B42" s="80" t="s">
        <v>132</v>
      </c>
      <c r="C42" s="81">
        <v>37.25</v>
      </c>
    </row>
    <row r="43">
      <c r="A43" s="80" t="s">
        <v>135</v>
      </c>
      <c r="B43" s="80" t="s">
        <v>136</v>
      </c>
      <c r="C43" s="81">
        <v>52.25</v>
      </c>
    </row>
    <row r="44">
      <c r="A44" s="80" t="s">
        <v>362</v>
      </c>
      <c r="B44" s="80" t="s">
        <v>363</v>
      </c>
      <c r="C44" s="81">
        <v>42.25</v>
      </c>
    </row>
    <row r="45">
      <c r="A45" s="80" t="s">
        <v>138</v>
      </c>
      <c r="B45" s="80" t="s">
        <v>139</v>
      </c>
      <c r="C45" s="81">
        <v>55.25</v>
      </c>
    </row>
    <row r="46">
      <c r="A46" s="80" t="s">
        <v>1307</v>
      </c>
      <c r="B46" s="80" t="s">
        <v>1308</v>
      </c>
      <c r="C46" s="81">
        <v>33.25</v>
      </c>
    </row>
    <row r="47">
      <c r="A47" s="80" t="s">
        <v>1366</v>
      </c>
      <c r="B47" s="80" t="s">
        <v>1367</v>
      </c>
      <c r="C47" s="81">
        <v>36.375</v>
      </c>
    </row>
    <row r="48">
      <c r="A48" s="80" t="s">
        <v>1309</v>
      </c>
      <c r="B48" s="80" t="s">
        <v>1310</v>
      </c>
      <c r="C48" s="81">
        <v>38.875</v>
      </c>
    </row>
    <row r="49">
      <c r="A49" s="80" t="s">
        <v>365</v>
      </c>
      <c r="B49" s="80" t="s">
        <v>366</v>
      </c>
      <c r="C49" s="81">
        <v>40.75</v>
      </c>
    </row>
    <row r="50">
      <c r="A50" s="80" t="s">
        <v>141</v>
      </c>
      <c r="B50" s="80" t="s">
        <v>142</v>
      </c>
      <c r="C50" s="81">
        <v>44.75</v>
      </c>
    </row>
    <row r="51">
      <c r="A51" s="80" t="s">
        <v>144</v>
      </c>
      <c r="B51" s="80" t="s">
        <v>145</v>
      </c>
      <c r="C51" s="81">
        <v>46.875</v>
      </c>
    </row>
    <row r="52">
      <c r="A52" s="80" t="s">
        <v>1346</v>
      </c>
      <c r="B52" s="80" t="s">
        <v>1347</v>
      </c>
      <c r="C52" s="81">
        <v>41.625</v>
      </c>
    </row>
    <row r="53">
      <c r="A53" s="80" t="s">
        <v>371</v>
      </c>
      <c r="B53" s="80" t="s">
        <v>372</v>
      </c>
      <c r="C53" s="81">
        <v>39.5</v>
      </c>
    </row>
    <row r="54">
      <c r="A54" s="80" t="s">
        <v>1370</v>
      </c>
      <c r="B54" s="80" t="s">
        <v>1371</v>
      </c>
      <c r="C54" s="81">
        <v>35.875</v>
      </c>
    </row>
    <row r="55">
      <c r="A55" s="80" t="s">
        <v>1368</v>
      </c>
      <c r="B55" s="80" t="s">
        <v>1369</v>
      </c>
      <c r="C55" s="81">
        <v>36.375</v>
      </c>
    </row>
    <row r="56">
      <c r="A56" s="80" t="s">
        <v>1360</v>
      </c>
      <c r="B56" s="80" t="s">
        <v>1361</v>
      </c>
      <c r="C56" s="81">
        <v>37.25</v>
      </c>
    </row>
    <row r="57">
      <c r="A57" s="80" t="s">
        <v>389</v>
      </c>
      <c r="B57" s="80" t="s">
        <v>390</v>
      </c>
      <c r="C57" s="81">
        <v>41.375</v>
      </c>
    </row>
    <row r="58">
      <c r="A58" s="80" t="s">
        <v>178</v>
      </c>
      <c r="B58" s="80" t="s">
        <v>179</v>
      </c>
      <c r="C58" s="81">
        <v>42.791666666666664</v>
      </c>
    </row>
    <row r="59">
      <c r="A59" s="80" t="s">
        <v>147</v>
      </c>
      <c r="B59" s="80" t="s">
        <v>148</v>
      </c>
      <c r="C59" s="81">
        <v>43.125</v>
      </c>
    </row>
    <row r="60">
      <c r="A60" s="80" t="s">
        <v>1311</v>
      </c>
      <c r="B60" s="80" t="s">
        <v>1312</v>
      </c>
      <c r="C60" s="81">
        <v>52.0</v>
      </c>
    </row>
    <row r="61">
      <c r="A61" s="80" t="s">
        <v>1291</v>
      </c>
      <c r="B61" s="80" t="s">
        <v>1292</v>
      </c>
      <c r="C61" s="81">
        <v>49.0</v>
      </c>
    </row>
    <row r="62">
      <c r="A62" s="80" t="s">
        <v>398</v>
      </c>
      <c r="B62" s="80" t="s">
        <v>399</v>
      </c>
      <c r="C62" s="81">
        <v>38.25</v>
      </c>
    </row>
    <row r="63">
      <c r="A63" s="80" t="s">
        <v>401</v>
      </c>
      <c r="B63" s="80" t="s">
        <v>402</v>
      </c>
      <c r="C63" s="81">
        <v>40.75</v>
      </c>
    </row>
    <row r="64">
      <c r="A64" s="80" t="s">
        <v>404</v>
      </c>
      <c r="B64" s="80" t="s">
        <v>405</v>
      </c>
      <c r="C64" s="81">
        <v>44.75</v>
      </c>
    </row>
    <row r="65">
      <c r="A65" s="80" t="s">
        <v>410</v>
      </c>
      <c r="B65" s="80" t="s">
        <v>411</v>
      </c>
      <c r="C65" s="81">
        <v>47.75</v>
      </c>
    </row>
    <row r="66">
      <c r="A66" s="80" t="s">
        <v>150</v>
      </c>
      <c r="B66" s="80" t="s">
        <v>151</v>
      </c>
      <c r="C66" s="81">
        <v>32.5</v>
      </c>
    </row>
    <row r="67">
      <c r="A67" s="80" t="s">
        <v>241</v>
      </c>
      <c r="B67" s="80" t="s">
        <v>242</v>
      </c>
      <c r="C67" s="81">
        <v>40.416666666666664</v>
      </c>
    </row>
    <row r="68">
      <c r="A68" s="80" t="s">
        <v>419</v>
      </c>
      <c r="B68" s="80" t="s">
        <v>420</v>
      </c>
      <c r="C68" s="81">
        <v>38.75</v>
      </c>
    </row>
    <row r="69">
      <c r="A69" s="81" t="s">
        <v>422</v>
      </c>
      <c r="B69" s="81" t="s">
        <v>423</v>
      </c>
      <c r="C69" s="81">
        <v>33.125</v>
      </c>
    </row>
    <row r="70">
      <c r="A70" s="80" t="s">
        <v>202</v>
      </c>
      <c r="B70" s="80" t="s">
        <v>203</v>
      </c>
      <c r="C70" s="81">
        <v>33.625</v>
      </c>
    </row>
    <row r="71">
      <c r="A71" s="80" t="s">
        <v>153</v>
      </c>
      <c r="B71" s="80" t="s">
        <v>154</v>
      </c>
      <c r="C71" s="81">
        <v>48.75</v>
      </c>
    </row>
    <row r="72">
      <c r="A72" s="80" t="s">
        <v>156</v>
      </c>
      <c r="B72" s="80" t="s">
        <v>157</v>
      </c>
      <c r="C72" s="81">
        <v>40.75</v>
      </c>
    </row>
    <row r="73">
      <c r="A73" s="80" t="s">
        <v>159</v>
      </c>
      <c r="B73" s="80" t="s">
        <v>160</v>
      </c>
      <c r="C73" s="81">
        <v>42.25</v>
      </c>
    </row>
    <row r="74">
      <c r="A74" s="80" t="s">
        <v>1313</v>
      </c>
      <c r="B74" s="80" t="s">
        <v>1314</v>
      </c>
      <c r="C74" s="81">
        <v>54.625</v>
      </c>
    </row>
    <row r="75">
      <c r="A75" s="80" t="s">
        <v>208</v>
      </c>
      <c r="B75" s="80" t="s">
        <v>209</v>
      </c>
      <c r="C75" s="81">
        <v>33.25</v>
      </c>
    </row>
    <row r="76">
      <c r="A76" s="80" t="s">
        <v>1358</v>
      </c>
      <c r="B76" s="80" t="s">
        <v>1359</v>
      </c>
      <c r="C76" s="81">
        <v>37.375</v>
      </c>
    </row>
    <row r="77">
      <c r="A77" s="80" t="s">
        <v>430</v>
      </c>
      <c r="B77" s="80" t="s">
        <v>431</v>
      </c>
      <c r="C77" s="81">
        <v>36.875</v>
      </c>
    </row>
    <row r="78">
      <c r="A78" s="80" t="s">
        <v>436</v>
      </c>
      <c r="B78" s="80" t="s">
        <v>437</v>
      </c>
      <c r="C78" s="81">
        <v>50.875</v>
      </c>
    </row>
    <row r="79">
      <c r="A79" s="80" t="s">
        <v>447</v>
      </c>
      <c r="B79" s="80" t="s">
        <v>448</v>
      </c>
      <c r="C79" s="81">
        <v>39.125</v>
      </c>
    </row>
    <row r="80">
      <c r="A80" s="80" t="s">
        <v>450</v>
      </c>
      <c r="B80" s="80" t="s">
        <v>451</v>
      </c>
      <c r="C80" s="81">
        <v>38.5</v>
      </c>
    </row>
    <row r="81">
      <c r="A81" s="80" t="s">
        <v>1332</v>
      </c>
      <c r="B81" s="80" t="s">
        <v>1333</v>
      </c>
      <c r="C81" s="81">
        <v>54.25</v>
      </c>
    </row>
    <row r="82">
      <c r="A82" s="80" t="s">
        <v>456</v>
      </c>
      <c r="B82" s="80" t="s">
        <v>457</v>
      </c>
      <c r="C82" s="81">
        <v>56.625</v>
      </c>
    </row>
    <row r="83">
      <c r="A83" s="80" t="s">
        <v>459</v>
      </c>
      <c r="B83" s="80" t="s">
        <v>460</v>
      </c>
      <c r="C83" s="81">
        <v>50.5</v>
      </c>
    </row>
    <row r="84">
      <c r="A84" s="80" t="s">
        <v>462</v>
      </c>
      <c r="B84" s="80" t="s">
        <v>463</v>
      </c>
      <c r="C84" s="81">
        <v>35.125</v>
      </c>
    </row>
    <row r="85">
      <c r="A85" s="80" t="s">
        <v>1364</v>
      </c>
      <c r="B85" s="80" t="s">
        <v>1365</v>
      </c>
      <c r="C85" s="81">
        <v>36.625</v>
      </c>
    </row>
    <row r="86">
      <c r="A86" s="80" t="s">
        <v>219</v>
      </c>
      <c r="B86" s="80" t="s">
        <v>220</v>
      </c>
      <c r="C86" s="81">
        <v>46.375</v>
      </c>
    </row>
    <row r="87">
      <c r="A87" s="80" t="s">
        <v>468</v>
      </c>
      <c r="B87" s="80" t="s">
        <v>469</v>
      </c>
      <c r="C87" s="81">
        <v>38.375</v>
      </c>
    </row>
    <row r="88">
      <c r="A88" s="80" t="s">
        <v>474</v>
      </c>
      <c r="B88" s="80" t="s">
        <v>475</v>
      </c>
      <c r="C88" s="81">
        <v>49.875</v>
      </c>
    </row>
    <row r="89">
      <c r="A89" s="80" t="s">
        <v>477</v>
      </c>
      <c r="B89" s="80" t="s">
        <v>478</v>
      </c>
      <c r="C89" s="81">
        <v>49.25</v>
      </c>
    </row>
    <row r="90">
      <c r="A90" s="80" t="s">
        <v>480</v>
      </c>
      <c r="B90" s="80" t="s">
        <v>481</v>
      </c>
      <c r="C90" s="81">
        <v>51.75</v>
      </c>
    </row>
    <row r="91">
      <c r="A91" s="80" t="s">
        <v>483</v>
      </c>
      <c r="B91" s="80" t="s">
        <v>484</v>
      </c>
      <c r="C91" s="81">
        <v>44.375</v>
      </c>
    </row>
    <row r="92">
      <c r="A92" s="80" t="s">
        <v>1293</v>
      </c>
      <c r="B92" s="80" t="s">
        <v>1294</v>
      </c>
      <c r="C92" s="81">
        <v>46.25</v>
      </c>
    </row>
    <row r="93">
      <c r="A93" s="80" t="s">
        <v>244</v>
      </c>
      <c r="B93" s="80" t="s">
        <v>245</v>
      </c>
      <c r="C93" s="81">
        <v>50.916666666666664</v>
      </c>
    </row>
    <row r="94">
      <c r="A94" s="80" t="s">
        <v>489</v>
      </c>
      <c r="B94" s="80" t="s">
        <v>490</v>
      </c>
      <c r="C94" s="81">
        <v>34.375</v>
      </c>
    </row>
    <row r="95">
      <c r="A95" s="80" t="s">
        <v>492</v>
      </c>
      <c r="B95" s="80" t="s">
        <v>493</v>
      </c>
      <c r="C95" s="81">
        <v>36.0</v>
      </c>
    </row>
    <row r="96">
      <c r="A96" s="80" t="s">
        <v>498</v>
      </c>
      <c r="B96" s="80" t="s">
        <v>499</v>
      </c>
      <c r="C96" s="81">
        <v>40.0</v>
      </c>
    </row>
    <row r="97">
      <c r="A97" s="80" t="s">
        <v>223</v>
      </c>
      <c r="B97" s="80" t="s">
        <v>224</v>
      </c>
      <c r="C97" s="81">
        <v>51.5</v>
      </c>
    </row>
    <row r="98">
      <c r="A98" s="80" t="s">
        <v>518</v>
      </c>
      <c r="B98" s="80" t="s">
        <v>519</v>
      </c>
      <c r="C98" s="81">
        <v>43.25</v>
      </c>
    </row>
    <row r="99">
      <c r="A99" s="80" t="s">
        <v>1342</v>
      </c>
      <c r="B99" s="80" t="s">
        <v>1343</v>
      </c>
      <c r="C99" s="81">
        <v>43.875</v>
      </c>
    </row>
    <row r="100">
      <c r="A100" s="80" t="s">
        <v>521</v>
      </c>
      <c r="B100" s="80" t="s">
        <v>522</v>
      </c>
      <c r="C100" s="81">
        <v>45.125</v>
      </c>
    </row>
    <row r="101">
      <c r="A101" s="80" t="s">
        <v>526</v>
      </c>
      <c r="B101" s="80" t="s">
        <v>527</v>
      </c>
      <c r="C101" s="81">
        <v>32.25</v>
      </c>
    </row>
    <row r="102">
      <c r="A102" s="80" t="s">
        <v>538</v>
      </c>
      <c r="B102" s="80" t="s">
        <v>539</v>
      </c>
      <c r="C102" s="81">
        <v>52.5</v>
      </c>
    </row>
    <row r="103">
      <c r="A103" s="80" t="s">
        <v>550</v>
      </c>
      <c r="B103" s="80" t="s">
        <v>551</v>
      </c>
      <c r="C103" s="81">
        <v>36.5</v>
      </c>
    </row>
    <row r="104">
      <c r="A104" s="80" t="s">
        <v>553</v>
      </c>
      <c r="B104" s="80" t="s">
        <v>554</v>
      </c>
      <c r="C104" s="81">
        <v>39.625</v>
      </c>
    </row>
    <row r="105">
      <c r="A105" s="80" t="s">
        <v>1372</v>
      </c>
      <c r="B105" s="80" t="s">
        <v>1373</v>
      </c>
      <c r="C105" s="81">
        <v>35.75</v>
      </c>
    </row>
    <row r="106">
      <c r="A106" s="80" t="s">
        <v>562</v>
      </c>
      <c r="B106" s="80" t="s">
        <v>563</v>
      </c>
      <c r="C106" s="81">
        <v>32.0</v>
      </c>
    </row>
    <row r="107">
      <c r="A107" s="80" t="s">
        <v>228</v>
      </c>
      <c r="B107" s="80" t="s">
        <v>229</v>
      </c>
      <c r="C107" s="81">
        <v>52.25</v>
      </c>
    </row>
    <row r="108">
      <c r="A108" s="80" t="s">
        <v>524</v>
      </c>
      <c r="B108" s="80" t="s">
        <v>565</v>
      </c>
      <c r="C108" s="81">
        <v>49.25</v>
      </c>
    </row>
    <row r="109">
      <c r="A109" s="80" t="s">
        <v>567</v>
      </c>
      <c r="B109" s="80" t="s">
        <v>568</v>
      </c>
      <c r="C109" s="81">
        <v>36.875</v>
      </c>
    </row>
    <row r="110">
      <c r="A110" s="80" t="s">
        <v>572</v>
      </c>
      <c r="B110" s="80" t="s">
        <v>573</v>
      </c>
      <c r="C110" s="81">
        <v>36.25</v>
      </c>
    </row>
    <row r="111">
      <c r="A111" s="80" t="s">
        <v>586</v>
      </c>
      <c r="B111" s="80" t="s">
        <v>587</v>
      </c>
      <c r="C111" s="81">
        <v>39.625</v>
      </c>
    </row>
    <row r="112">
      <c r="A112" s="80" t="s">
        <v>589</v>
      </c>
      <c r="B112" s="80" t="s">
        <v>590</v>
      </c>
      <c r="C112" s="81">
        <v>33.25</v>
      </c>
    </row>
    <row r="113">
      <c r="A113" s="80" t="s">
        <v>595</v>
      </c>
      <c r="B113" s="80" t="s">
        <v>596</v>
      </c>
      <c r="C113" s="81">
        <v>41.625</v>
      </c>
    </row>
    <row r="114">
      <c r="A114" s="80" t="s">
        <v>598</v>
      </c>
      <c r="B114" s="80" t="s">
        <v>599</v>
      </c>
      <c r="C114" s="81">
        <v>33.125</v>
      </c>
    </row>
    <row r="115">
      <c r="A115" s="80" t="s">
        <v>601</v>
      </c>
      <c r="B115" s="80" t="s">
        <v>602</v>
      </c>
      <c r="C115" s="81">
        <v>33.875</v>
      </c>
    </row>
    <row r="116">
      <c r="A116" s="80" t="s">
        <v>1301</v>
      </c>
      <c r="B116" s="80" t="s">
        <v>1302</v>
      </c>
      <c r="C116" s="81">
        <v>37.666666666666664</v>
      </c>
    </row>
    <row r="117">
      <c r="A117" s="80" t="s">
        <v>615</v>
      </c>
      <c r="B117" s="80" t="s">
        <v>616</v>
      </c>
      <c r="C117" s="81">
        <v>35.25</v>
      </c>
    </row>
    <row r="118">
      <c r="A118" s="80" t="s">
        <v>1315</v>
      </c>
      <c r="B118" s="80" t="s">
        <v>1316</v>
      </c>
      <c r="C118" s="81">
        <v>49.916666666666664</v>
      </c>
    </row>
    <row r="119">
      <c r="A119" s="80" t="s">
        <v>162</v>
      </c>
      <c r="B119" s="80" t="s">
        <v>163</v>
      </c>
      <c r="C119" s="81">
        <v>48.0</v>
      </c>
    </row>
    <row r="120">
      <c r="A120" s="80" t="s">
        <v>251</v>
      </c>
      <c r="B120" s="80" t="s">
        <v>252</v>
      </c>
      <c r="C120" s="81">
        <v>43.791666666666664</v>
      </c>
    </row>
    <row r="121">
      <c r="A121" s="80" t="s">
        <v>1295</v>
      </c>
      <c r="B121" s="80" t="s">
        <v>1296</v>
      </c>
      <c r="C121" s="81">
        <v>48.75</v>
      </c>
    </row>
    <row r="122">
      <c r="A122" s="80" t="s">
        <v>618</v>
      </c>
      <c r="B122" s="80" t="s">
        <v>619</v>
      </c>
      <c r="C122" s="81">
        <v>33.25</v>
      </c>
    </row>
    <row r="123">
      <c r="A123" s="80" t="s">
        <v>166</v>
      </c>
      <c r="B123" s="80" t="s">
        <v>167</v>
      </c>
      <c r="C123" s="81">
        <v>50.875</v>
      </c>
    </row>
    <row r="124">
      <c r="A124" s="80" t="s">
        <v>1297</v>
      </c>
      <c r="B124" s="80" t="s">
        <v>1298</v>
      </c>
      <c r="C124" s="81">
        <v>41.5</v>
      </c>
    </row>
    <row r="125">
      <c r="A125" s="80" t="s">
        <v>1317</v>
      </c>
      <c r="B125" s="80" t="s">
        <v>1318</v>
      </c>
      <c r="C125" s="81">
        <v>52.916666666666664</v>
      </c>
    </row>
    <row r="126">
      <c r="A126" s="80" t="s">
        <v>181</v>
      </c>
      <c r="B126" s="80" t="s">
        <v>182</v>
      </c>
      <c r="C126" s="81">
        <v>35.791666666666664</v>
      </c>
    </row>
    <row r="127">
      <c r="A127" s="80" t="s">
        <v>627</v>
      </c>
      <c r="B127" s="80" t="s">
        <v>628</v>
      </c>
      <c r="C127" s="81">
        <v>36.125</v>
      </c>
    </row>
    <row r="128">
      <c r="A128" s="82" t="s">
        <v>638</v>
      </c>
      <c r="B128" s="82" t="s">
        <v>639</v>
      </c>
      <c r="C128" s="83">
        <v>52.75</v>
      </c>
    </row>
    <row r="129">
      <c r="A129" s="82" t="s">
        <v>1350</v>
      </c>
      <c r="B129" s="82" t="s">
        <v>1351</v>
      </c>
      <c r="C129" s="83">
        <v>40.0</v>
      </c>
    </row>
    <row r="130">
      <c r="A130" s="82" t="s">
        <v>644</v>
      </c>
      <c r="B130" s="82" t="s">
        <v>645</v>
      </c>
      <c r="C130" s="83">
        <v>33.125</v>
      </c>
    </row>
    <row r="131">
      <c r="A131" s="82" t="s">
        <v>647</v>
      </c>
      <c r="B131" s="82" t="s">
        <v>648</v>
      </c>
      <c r="C131" s="83">
        <v>41.875</v>
      </c>
    </row>
    <row r="132">
      <c r="A132" s="82" t="s">
        <v>650</v>
      </c>
      <c r="B132" s="82" t="s">
        <v>651</v>
      </c>
      <c r="C132" s="83">
        <v>39.875</v>
      </c>
    </row>
    <row r="133">
      <c r="A133" s="82" t="s">
        <v>1334</v>
      </c>
      <c r="B133" s="82" t="s">
        <v>1335</v>
      </c>
      <c r="C133" s="83">
        <v>47.25</v>
      </c>
    </row>
    <row r="134">
      <c r="A134" s="82" t="s">
        <v>1376</v>
      </c>
      <c r="B134" s="82" t="s">
        <v>1377</v>
      </c>
      <c r="C134" s="83">
        <v>32.25</v>
      </c>
    </row>
    <row r="135">
      <c r="A135" s="82" t="s">
        <v>655</v>
      </c>
      <c r="B135" s="82" t="s">
        <v>656</v>
      </c>
      <c r="C135" s="83">
        <v>36.375</v>
      </c>
    </row>
    <row r="136">
      <c r="A136" s="82" t="s">
        <v>658</v>
      </c>
      <c r="B136" s="82" t="s">
        <v>659</v>
      </c>
      <c r="C136" s="83">
        <v>48.25</v>
      </c>
    </row>
    <row r="137">
      <c r="A137" s="82" t="s">
        <v>667</v>
      </c>
      <c r="B137" s="82" t="s">
        <v>668</v>
      </c>
      <c r="C137" s="83">
        <v>48.0</v>
      </c>
    </row>
    <row r="138">
      <c r="A138" s="82" t="s">
        <v>1356</v>
      </c>
      <c r="B138" s="82" t="s">
        <v>1357</v>
      </c>
      <c r="C138" s="83">
        <v>37.625</v>
      </c>
    </row>
    <row r="139">
      <c r="A139" s="82" t="s">
        <v>670</v>
      </c>
      <c r="B139" s="82" t="s">
        <v>671</v>
      </c>
      <c r="C139" s="83">
        <v>53.125</v>
      </c>
    </row>
    <row r="140">
      <c r="A140" s="82" t="s">
        <v>678</v>
      </c>
      <c r="B140" s="82" t="s">
        <v>679</v>
      </c>
      <c r="C140" s="83">
        <v>38.0</v>
      </c>
    </row>
    <row r="141">
      <c r="A141" s="82" t="s">
        <v>1340</v>
      </c>
      <c r="B141" s="82" t="s">
        <v>1341</v>
      </c>
      <c r="C141" s="83">
        <v>45.0</v>
      </c>
    </row>
    <row r="142">
      <c r="A142" s="82" t="s">
        <v>689</v>
      </c>
      <c r="B142" s="82" t="s">
        <v>690</v>
      </c>
      <c r="C142" s="83">
        <v>46.125</v>
      </c>
    </row>
    <row r="143">
      <c r="A143" s="82" t="s">
        <v>700</v>
      </c>
      <c r="B143" s="82" t="s">
        <v>701</v>
      </c>
      <c r="C143" s="83">
        <v>33.25</v>
      </c>
    </row>
    <row r="144">
      <c r="A144" s="82" t="s">
        <v>705</v>
      </c>
      <c r="B144" s="82" t="s">
        <v>706</v>
      </c>
      <c r="C144" s="83">
        <v>46.5</v>
      </c>
    </row>
    <row r="145">
      <c r="A145" s="82" t="s">
        <v>1354</v>
      </c>
      <c r="B145" s="82" t="s">
        <v>1355</v>
      </c>
      <c r="C145" s="83">
        <v>38.375</v>
      </c>
    </row>
    <row r="146">
      <c r="A146" s="82" t="s">
        <v>708</v>
      </c>
      <c r="B146" s="82" t="s">
        <v>709</v>
      </c>
      <c r="C146" s="83">
        <v>33.75</v>
      </c>
    </row>
    <row r="147">
      <c r="A147" s="82" t="s">
        <v>1378</v>
      </c>
      <c r="B147" s="82" t="s">
        <v>1379</v>
      </c>
      <c r="C147" s="83">
        <v>32.0</v>
      </c>
    </row>
    <row r="148">
      <c r="A148" s="82" t="s">
        <v>711</v>
      </c>
      <c r="B148" s="82" t="s">
        <v>712</v>
      </c>
      <c r="C148" s="83">
        <v>36.375</v>
      </c>
    </row>
    <row r="149">
      <c r="A149" s="82" t="s">
        <v>714</v>
      </c>
      <c r="B149" s="82" t="s">
        <v>715</v>
      </c>
      <c r="C149" s="83">
        <v>44.25</v>
      </c>
    </row>
    <row r="150">
      <c r="A150" s="82" t="s">
        <v>1344</v>
      </c>
      <c r="B150" s="82" t="s">
        <v>1345</v>
      </c>
      <c r="C150" s="83">
        <v>43.375</v>
      </c>
    </row>
    <row r="151">
      <c r="A151" s="82" t="s">
        <v>1352</v>
      </c>
      <c r="B151" s="82" t="s">
        <v>1353</v>
      </c>
      <c r="C151" s="83">
        <v>39.875</v>
      </c>
    </row>
    <row r="152">
      <c r="A152" s="82" t="s">
        <v>728</v>
      </c>
      <c r="B152" s="82" t="s">
        <v>729</v>
      </c>
      <c r="C152" s="83">
        <v>34.375</v>
      </c>
    </row>
    <row r="153">
      <c r="A153" s="82" t="s">
        <v>1380</v>
      </c>
      <c r="B153" s="82" t="s">
        <v>1381</v>
      </c>
      <c r="C153" s="83">
        <v>32.0</v>
      </c>
    </row>
    <row r="154">
      <c r="A154" s="82" t="s">
        <v>731</v>
      </c>
      <c r="B154" s="82" t="s">
        <v>732</v>
      </c>
      <c r="C154" s="83">
        <v>46.5</v>
      </c>
    </row>
    <row r="155">
      <c r="A155" s="82" t="s">
        <v>1336</v>
      </c>
      <c r="B155" s="82" t="s">
        <v>1337</v>
      </c>
      <c r="C155" s="83">
        <v>46.625</v>
      </c>
    </row>
    <row r="156">
      <c r="A156" s="82" t="s">
        <v>743</v>
      </c>
      <c r="B156" s="82" t="s">
        <v>744</v>
      </c>
      <c r="C156" s="83">
        <v>44.875</v>
      </c>
    </row>
    <row r="157">
      <c r="A157" s="82" t="s">
        <v>746</v>
      </c>
      <c r="B157" s="82" t="s">
        <v>747</v>
      </c>
      <c r="C157" s="83">
        <v>37.375</v>
      </c>
    </row>
    <row r="158">
      <c r="A158" s="82" t="s">
        <v>749</v>
      </c>
      <c r="B158" s="82" t="s">
        <v>750</v>
      </c>
      <c r="C158" s="83">
        <v>41.375</v>
      </c>
    </row>
    <row r="159">
      <c r="A159" s="82" t="s">
        <v>754</v>
      </c>
      <c r="B159" s="82" t="s">
        <v>755</v>
      </c>
      <c r="C159" s="83">
        <v>41.75</v>
      </c>
    </row>
    <row r="160">
      <c r="A160" s="82" t="s">
        <v>754</v>
      </c>
      <c r="B160" s="82" t="s">
        <v>757</v>
      </c>
      <c r="C160" s="83">
        <v>41.75</v>
      </c>
    </row>
    <row r="161">
      <c r="A161" s="82" t="s">
        <v>759</v>
      </c>
      <c r="B161" s="82" t="s">
        <v>760</v>
      </c>
      <c r="C161" s="83">
        <v>40.375</v>
      </c>
    </row>
    <row r="162">
      <c r="A162" s="82" t="s">
        <v>762</v>
      </c>
      <c r="B162" s="82" t="s">
        <v>763</v>
      </c>
      <c r="C162" s="83">
        <v>42.25</v>
      </c>
    </row>
    <row r="163">
      <c r="A163" s="82" t="s">
        <v>765</v>
      </c>
      <c r="B163" s="82" t="s">
        <v>766</v>
      </c>
      <c r="C163" s="83">
        <v>49.5</v>
      </c>
    </row>
    <row r="164">
      <c r="A164" s="82" t="s">
        <v>768</v>
      </c>
      <c r="B164" s="82" t="s">
        <v>769</v>
      </c>
      <c r="C164" s="83">
        <v>45.375</v>
      </c>
    </row>
    <row r="165">
      <c r="A165" s="82" t="s">
        <v>771</v>
      </c>
      <c r="B165" s="82" t="s">
        <v>772</v>
      </c>
      <c r="C165" s="83">
        <v>42.25</v>
      </c>
    </row>
    <row r="166">
      <c r="A166" s="82" t="s">
        <v>774</v>
      </c>
      <c r="B166" s="82" t="s">
        <v>775</v>
      </c>
      <c r="C166" s="83">
        <v>39.75</v>
      </c>
    </row>
    <row r="167">
      <c r="A167" s="82" t="s">
        <v>777</v>
      </c>
      <c r="B167" s="82" t="s">
        <v>778</v>
      </c>
      <c r="C167" s="83">
        <v>39.375</v>
      </c>
    </row>
    <row r="168">
      <c r="A168" s="82" t="s">
        <v>783</v>
      </c>
      <c r="B168" s="82" t="s">
        <v>784</v>
      </c>
      <c r="C168" s="83">
        <v>46.625</v>
      </c>
    </row>
    <row r="169">
      <c r="A169" s="82" t="s">
        <v>1338</v>
      </c>
      <c r="B169" s="82" t="s">
        <v>1339</v>
      </c>
      <c r="C169" s="83">
        <v>46.0</v>
      </c>
    </row>
    <row r="170">
      <c r="A170" s="82" t="s">
        <v>789</v>
      </c>
      <c r="B170" s="82" t="s">
        <v>790</v>
      </c>
      <c r="C170" s="83">
        <v>36.125</v>
      </c>
    </row>
    <row r="171">
      <c r="A171" s="82" t="s">
        <v>792</v>
      </c>
      <c r="B171" s="82" t="s">
        <v>793</v>
      </c>
      <c r="C171" s="83">
        <v>46.75</v>
      </c>
    </row>
    <row r="172">
      <c r="A172" s="82" t="s">
        <v>798</v>
      </c>
      <c r="B172" s="82" t="s">
        <v>799</v>
      </c>
      <c r="C172" s="83">
        <v>55.125</v>
      </c>
    </row>
    <row r="173">
      <c r="A173" s="82" t="s">
        <v>801</v>
      </c>
      <c r="B173" s="82" t="s">
        <v>802</v>
      </c>
      <c r="C173" s="83">
        <v>40.25</v>
      </c>
    </row>
    <row r="174">
      <c r="A174" s="82" t="s">
        <v>807</v>
      </c>
      <c r="B174" s="82" t="s">
        <v>808</v>
      </c>
      <c r="C174" s="83">
        <v>47.125</v>
      </c>
    </row>
    <row r="175">
      <c r="A175" s="82" t="s">
        <v>813</v>
      </c>
      <c r="B175" s="82" t="s">
        <v>814</v>
      </c>
      <c r="C175" s="83">
        <v>48.125</v>
      </c>
    </row>
    <row r="176">
      <c r="A176" s="82" t="s">
        <v>1348</v>
      </c>
      <c r="B176" s="82" t="s">
        <v>1349</v>
      </c>
      <c r="C176" s="83">
        <v>40.875</v>
      </c>
    </row>
    <row r="177">
      <c r="A177" s="82" t="s">
        <v>827</v>
      </c>
      <c r="B177" s="82" t="s">
        <v>828</v>
      </c>
      <c r="C177" s="83">
        <v>36.625</v>
      </c>
    </row>
    <row r="178">
      <c r="A178" s="82" t="s">
        <v>830</v>
      </c>
      <c r="B178" s="82" t="s">
        <v>831</v>
      </c>
      <c r="C178" s="83">
        <v>44.25</v>
      </c>
    </row>
    <row r="179">
      <c r="A179" s="82" t="s">
        <v>836</v>
      </c>
      <c r="B179" s="82" t="s">
        <v>837</v>
      </c>
      <c r="C179" s="83">
        <v>37.5</v>
      </c>
    </row>
    <row r="180">
      <c r="A180" s="82" t="s">
        <v>853</v>
      </c>
      <c r="B180" s="82" t="s">
        <v>854</v>
      </c>
      <c r="C180" s="83">
        <v>44.875</v>
      </c>
    </row>
    <row r="181">
      <c r="A181" s="82" t="s">
        <v>865</v>
      </c>
      <c r="B181" s="82" t="s">
        <v>866</v>
      </c>
      <c r="C181" s="83">
        <v>37.0</v>
      </c>
    </row>
    <row r="182">
      <c r="A182" s="82" t="s">
        <v>868</v>
      </c>
      <c r="B182" s="82" t="s">
        <v>869</v>
      </c>
      <c r="C182" s="83">
        <v>42.25</v>
      </c>
    </row>
    <row r="183">
      <c r="A183" s="82" t="s">
        <v>874</v>
      </c>
      <c r="B183" s="82" t="s">
        <v>875</v>
      </c>
      <c r="C183" s="83">
        <v>41.75</v>
      </c>
    </row>
    <row r="184">
      <c r="A184" s="82" t="s">
        <v>883</v>
      </c>
      <c r="B184" s="82" t="s">
        <v>884</v>
      </c>
      <c r="C184" s="83">
        <v>35.625</v>
      </c>
    </row>
    <row r="185">
      <c r="A185" s="82" t="s">
        <v>891</v>
      </c>
      <c r="B185" s="82" t="s">
        <v>892</v>
      </c>
      <c r="C185" s="83">
        <v>41.75</v>
      </c>
    </row>
    <row r="186">
      <c r="A186" s="82" t="s">
        <v>900</v>
      </c>
      <c r="B186" s="82" t="s">
        <v>901</v>
      </c>
      <c r="C186" s="83">
        <v>44.25</v>
      </c>
    </row>
    <row r="187">
      <c r="A187" s="82" t="s">
        <v>184</v>
      </c>
      <c r="B187" s="82" t="s">
        <v>185</v>
      </c>
      <c r="C187" s="83">
        <v>64.29166666666667</v>
      </c>
    </row>
    <row r="188">
      <c r="A188" s="82" t="s">
        <v>169</v>
      </c>
      <c r="B188" s="82" t="s">
        <v>170</v>
      </c>
      <c r="C188" s="83">
        <v>38.375</v>
      </c>
    </row>
    <row r="189">
      <c r="A189" s="82" t="s">
        <v>1067</v>
      </c>
      <c r="B189" s="82" t="s">
        <v>1068</v>
      </c>
      <c r="C189" s="83">
        <v>45.625</v>
      </c>
    </row>
    <row r="190">
      <c r="A190" s="82" t="s">
        <v>1374</v>
      </c>
      <c r="B190" s="82" t="s">
        <v>1375</v>
      </c>
      <c r="C190" s="83">
        <v>33.375</v>
      </c>
    </row>
    <row r="191">
      <c r="A191" s="82" t="s">
        <v>541</v>
      </c>
      <c r="B191" s="82" t="s">
        <v>1131</v>
      </c>
      <c r="C191" s="83">
        <v>32.125</v>
      </c>
    </row>
    <row r="192">
      <c r="A192" s="82" t="s">
        <v>1161</v>
      </c>
      <c r="B192" s="82" t="s">
        <v>1162</v>
      </c>
      <c r="C192" s="83">
        <v>45.625</v>
      </c>
    </row>
    <row r="193">
      <c r="A193" s="82" t="s">
        <v>1173</v>
      </c>
      <c r="B193" s="82" t="s">
        <v>1174</v>
      </c>
      <c r="C193" s="83">
        <v>49.25</v>
      </c>
    </row>
    <row r="194">
      <c r="A194" s="82" t="s">
        <v>1205</v>
      </c>
      <c r="B194" s="82" t="s">
        <v>1206</v>
      </c>
      <c r="C194" s="83">
        <v>37.75</v>
      </c>
    </row>
    <row r="195">
      <c r="A195" s="82" t="s">
        <v>1210</v>
      </c>
      <c r="B195" s="82" t="s">
        <v>1211</v>
      </c>
      <c r="C195" s="83">
        <v>50.875</v>
      </c>
    </row>
    <row r="196">
      <c r="A196" s="82" t="s">
        <v>1220</v>
      </c>
      <c r="B196" s="82" t="s">
        <v>1221</v>
      </c>
      <c r="C196" s="83">
        <v>40.75</v>
      </c>
    </row>
    <row r="197">
      <c r="A197" s="82" t="s">
        <v>1226</v>
      </c>
      <c r="B197" s="82" t="s">
        <v>1227</v>
      </c>
      <c r="C197" s="83">
        <v>48.75</v>
      </c>
    </row>
    <row r="198">
      <c r="A198" s="82" t="s">
        <v>1232</v>
      </c>
      <c r="B198" s="82" t="s">
        <v>1233</v>
      </c>
      <c r="C198" s="83">
        <v>35.125</v>
      </c>
    </row>
    <row r="199">
      <c r="A199" s="82" t="s">
        <v>1362</v>
      </c>
      <c r="B199" s="82" t="s">
        <v>1363</v>
      </c>
      <c r="C199" s="83">
        <v>37.0</v>
      </c>
    </row>
    <row r="200">
      <c r="A200" s="82" t="s">
        <v>1256</v>
      </c>
      <c r="B200" s="82" t="s">
        <v>1257</v>
      </c>
      <c r="C200" s="83">
        <v>33.875</v>
      </c>
    </row>
    <row r="201">
      <c r="A201" s="82" t="s">
        <v>1265</v>
      </c>
      <c r="B201" s="82" t="s">
        <v>1266</v>
      </c>
      <c r="C201" s="83">
        <v>36.375</v>
      </c>
    </row>
  </sheetData>
  <autoFilter ref="$A$1:$C$201">
    <sortState ref="A1:C201">
      <sortCondition ref="B1:B201"/>
      <sortCondition descending="1" ref="C1:C2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13"/>
  </cols>
  <sheetData>
    <row r="1">
      <c r="A1" s="1" t="s">
        <v>1434</v>
      </c>
      <c r="B1" s="1" t="s">
        <v>2</v>
      </c>
      <c r="C1" s="26" t="s">
        <v>1328</v>
      </c>
    </row>
    <row r="2">
      <c r="A2" s="80" t="s">
        <v>113</v>
      </c>
      <c r="B2" s="80" t="s">
        <v>114</v>
      </c>
      <c r="C2" s="81">
        <v>66.5</v>
      </c>
      <c r="E2" s="78" t="s">
        <v>1435</v>
      </c>
      <c r="F2" s="78">
        <v>2.0</v>
      </c>
    </row>
    <row r="3">
      <c r="A3" s="82" t="s">
        <v>169</v>
      </c>
      <c r="B3" s="82" t="s">
        <v>170</v>
      </c>
      <c r="C3" s="83">
        <v>66.375</v>
      </c>
    </row>
    <row r="4">
      <c r="A4" s="80" t="s">
        <v>128</v>
      </c>
      <c r="B4" s="80" t="s">
        <v>129</v>
      </c>
      <c r="C4" s="81">
        <v>65.75</v>
      </c>
      <c r="E4" s="85" t="s">
        <v>1436</v>
      </c>
      <c r="F4" s="85">
        <v>67.0</v>
      </c>
    </row>
    <row r="5">
      <c r="A5" s="80" t="s">
        <v>119</v>
      </c>
      <c r="B5" s="80" t="s">
        <v>120</v>
      </c>
      <c r="C5" s="81">
        <v>65.5</v>
      </c>
      <c r="E5" s="86" t="s">
        <v>61</v>
      </c>
      <c r="F5" s="86">
        <f>COUNTA(B4:B34)</f>
        <v>31</v>
      </c>
    </row>
    <row r="6">
      <c r="A6" s="82" t="s">
        <v>184</v>
      </c>
      <c r="B6" s="82" t="s">
        <v>185</v>
      </c>
      <c r="C6" s="83">
        <v>64.29166666666667</v>
      </c>
      <c r="E6" s="86" t="s">
        <v>1437</v>
      </c>
      <c r="F6" s="86">
        <f>COUNTA(B35:B46)</f>
        <v>12</v>
      </c>
    </row>
    <row r="7">
      <c r="A7" s="80" t="s">
        <v>96</v>
      </c>
      <c r="B7" s="80" t="s">
        <v>97</v>
      </c>
      <c r="C7" s="81">
        <v>63.75</v>
      </c>
      <c r="E7" s="86" t="s">
        <v>1438</v>
      </c>
      <c r="F7" s="86">
        <f>COUNTA(B47:B64)</f>
        <v>18</v>
      </c>
    </row>
    <row r="8">
      <c r="A8" s="80" t="s">
        <v>70</v>
      </c>
      <c r="B8" s="80" t="s">
        <v>71</v>
      </c>
      <c r="C8" s="81">
        <v>62.5</v>
      </c>
      <c r="E8" s="86" t="s">
        <v>1439</v>
      </c>
      <c r="F8" s="86">
        <f>COUNTA(B65:B70)</f>
        <v>6</v>
      </c>
    </row>
    <row r="9">
      <c r="A9" s="80" t="s">
        <v>306</v>
      </c>
      <c r="B9" s="80" t="s">
        <v>307</v>
      </c>
      <c r="C9" s="81">
        <v>61.875</v>
      </c>
      <c r="E9" s="86"/>
      <c r="F9" s="86"/>
    </row>
    <row r="10">
      <c r="A10" s="80" t="s">
        <v>1303</v>
      </c>
      <c r="B10" s="80" t="s">
        <v>1304</v>
      </c>
      <c r="C10" s="81">
        <v>61.75</v>
      </c>
    </row>
    <row r="11">
      <c r="A11" s="80" t="s">
        <v>125</v>
      </c>
      <c r="B11" s="80" t="s">
        <v>126</v>
      </c>
      <c r="C11" s="81">
        <v>61.25</v>
      </c>
      <c r="E11" s="87" t="s">
        <v>1440</v>
      </c>
      <c r="F11" s="87">
        <v>31.0</v>
      </c>
    </row>
    <row r="12">
      <c r="A12" s="80" t="s">
        <v>309</v>
      </c>
      <c r="B12" s="80" t="s">
        <v>310</v>
      </c>
      <c r="C12" s="81">
        <v>59.875</v>
      </c>
      <c r="E12" s="86" t="s">
        <v>1441</v>
      </c>
      <c r="F12" s="86">
        <f>COUNTA(B71:B77)</f>
        <v>7</v>
      </c>
    </row>
    <row r="13">
      <c r="A13" s="80" t="s">
        <v>76</v>
      </c>
      <c r="B13" s="80" t="s">
        <v>77</v>
      </c>
      <c r="C13" s="81">
        <v>59.5</v>
      </c>
      <c r="E13" s="86" t="s">
        <v>1442</v>
      </c>
      <c r="F13" s="86">
        <f>COUNTA(B78:B82)</f>
        <v>5</v>
      </c>
    </row>
    <row r="14">
      <c r="A14" s="80" t="s">
        <v>116</v>
      </c>
      <c r="B14" s="80" t="s">
        <v>117</v>
      </c>
      <c r="C14" s="81">
        <v>59.25</v>
      </c>
      <c r="E14" s="86" t="s">
        <v>61</v>
      </c>
      <c r="F14" s="86">
        <f>COUNTA(B83:B96)</f>
        <v>14</v>
      </c>
    </row>
    <row r="15">
      <c r="A15" s="80" t="s">
        <v>1287</v>
      </c>
      <c r="B15" s="80" t="s">
        <v>1288</v>
      </c>
      <c r="C15" s="81">
        <v>58.5</v>
      </c>
      <c r="E15" s="86" t="s">
        <v>1443</v>
      </c>
      <c r="F15" s="86">
        <v>1.0</v>
      </c>
    </row>
    <row r="16">
      <c r="A16" s="80" t="s">
        <v>90</v>
      </c>
      <c r="B16" s="80" t="s">
        <v>91</v>
      </c>
      <c r="C16" s="81">
        <v>58.5</v>
      </c>
      <c r="E16" s="86" t="s">
        <v>1438</v>
      </c>
      <c r="F16" s="86">
        <v>2.0</v>
      </c>
    </row>
    <row r="17">
      <c r="A17" s="80" t="s">
        <v>122</v>
      </c>
      <c r="B17" s="80" t="s">
        <v>123</v>
      </c>
      <c r="C17" s="81">
        <v>58.5</v>
      </c>
      <c r="E17" s="86" t="s">
        <v>1444</v>
      </c>
      <c r="F17" s="86">
        <v>1.0</v>
      </c>
    </row>
    <row r="18">
      <c r="A18" s="80" t="s">
        <v>190</v>
      </c>
      <c r="B18" s="80" t="s">
        <v>191</v>
      </c>
      <c r="C18" s="81">
        <v>57.5</v>
      </c>
      <c r="E18" s="86" t="s">
        <v>1445</v>
      </c>
      <c r="F18" s="86">
        <v>1.0</v>
      </c>
    </row>
    <row r="19">
      <c r="A19" s="80" t="s">
        <v>1330</v>
      </c>
      <c r="B19" s="80" t="s">
        <v>1331</v>
      </c>
      <c r="C19" s="81">
        <v>57.5</v>
      </c>
    </row>
    <row r="20">
      <c r="A20" s="80" t="s">
        <v>175</v>
      </c>
      <c r="B20" s="80" t="s">
        <v>176</v>
      </c>
      <c r="C20" s="81">
        <v>57.416666666666664</v>
      </c>
    </row>
    <row r="21">
      <c r="A21" s="80" t="s">
        <v>87</v>
      </c>
      <c r="B21" s="80" t="s">
        <v>88</v>
      </c>
      <c r="C21" s="81">
        <v>57.125</v>
      </c>
    </row>
    <row r="22">
      <c r="A22" s="80" t="s">
        <v>1299</v>
      </c>
      <c r="B22" s="80" t="s">
        <v>1300</v>
      </c>
      <c r="C22" s="81">
        <v>56.791666666666664</v>
      </c>
    </row>
    <row r="23">
      <c r="A23" s="80" t="s">
        <v>456</v>
      </c>
      <c r="B23" s="80" t="s">
        <v>457</v>
      </c>
      <c r="C23" s="81">
        <v>56.625</v>
      </c>
    </row>
    <row r="24">
      <c r="A24" s="80" t="s">
        <v>1305</v>
      </c>
      <c r="B24" s="80" t="s">
        <v>1306</v>
      </c>
      <c r="C24" s="81">
        <v>55.625</v>
      </c>
    </row>
    <row r="25">
      <c r="A25" s="80" t="s">
        <v>65</v>
      </c>
      <c r="B25" s="80" t="s">
        <v>66</v>
      </c>
      <c r="C25" s="81">
        <v>55.375</v>
      </c>
    </row>
    <row r="26">
      <c r="A26" s="80" t="s">
        <v>138</v>
      </c>
      <c r="B26" s="80" t="s">
        <v>139</v>
      </c>
      <c r="C26" s="81">
        <v>55.25</v>
      </c>
    </row>
    <row r="27">
      <c r="A27" s="82" t="s">
        <v>798</v>
      </c>
      <c r="B27" s="82" t="s">
        <v>799</v>
      </c>
      <c r="C27" s="83">
        <v>55.125</v>
      </c>
    </row>
    <row r="28">
      <c r="A28" s="80" t="s">
        <v>298</v>
      </c>
      <c r="B28" s="80" t="s">
        <v>299</v>
      </c>
      <c r="C28" s="81">
        <v>55.0</v>
      </c>
    </row>
    <row r="29">
      <c r="A29" s="80" t="s">
        <v>1313</v>
      </c>
      <c r="B29" s="80" t="s">
        <v>1314</v>
      </c>
      <c r="C29" s="81">
        <v>54.625</v>
      </c>
    </row>
    <row r="30">
      <c r="A30" s="80" t="s">
        <v>1332</v>
      </c>
      <c r="B30" s="80" t="s">
        <v>1333</v>
      </c>
      <c r="C30" s="81">
        <v>54.25</v>
      </c>
    </row>
    <row r="31">
      <c r="A31" s="82" t="s">
        <v>670</v>
      </c>
      <c r="B31" s="82" t="s">
        <v>671</v>
      </c>
      <c r="C31" s="83">
        <v>53.125</v>
      </c>
    </row>
    <row r="32">
      <c r="A32" s="80" t="s">
        <v>1317</v>
      </c>
      <c r="B32" s="80" t="s">
        <v>1318</v>
      </c>
      <c r="C32" s="81">
        <v>52.916666666666664</v>
      </c>
    </row>
    <row r="33">
      <c r="A33" s="82" t="s">
        <v>638</v>
      </c>
      <c r="B33" s="82" t="s">
        <v>639</v>
      </c>
      <c r="C33" s="83">
        <v>52.75</v>
      </c>
    </row>
    <row r="34">
      <c r="A34" s="80" t="s">
        <v>538</v>
      </c>
      <c r="B34" s="80" t="s">
        <v>539</v>
      </c>
      <c r="C34" s="81">
        <v>52.5</v>
      </c>
    </row>
    <row r="35">
      <c r="A35" s="80" t="s">
        <v>238</v>
      </c>
      <c r="B35" s="80" t="s">
        <v>239</v>
      </c>
      <c r="C35" s="81">
        <v>52.416666666666664</v>
      </c>
    </row>
    <row r="36">
      <c r="A36" s="80" t="s">
        <v>135</v>
      </c>
      <c r="B36" s="80" t="s">
        <v>136</v>
      </c>
      <c r="C36" s="81">
        <v>52.25</v>
      </c>
    </row>
    <row r="37">
      <c r="A37" s="80" t="s">
        <v>228</v>
      </c>
      <c r="B37" s="80" t="s">
        <v>229</v>
      </c>
      <c r="C37" s="81">
        <v>52.25</v>
      </c>
    </row>
    <row r="38">
      <c r="A38" s="80" t="s">
        <v>1311</v>
      </c>
      <c r="B38" s="80" t="s">
        <v>1312</v>
      </c>
      <c r="C38" s="81">
        <v>52.0</v>
      </c>
    </row>
    <row r="39">
      <c r="A39" s="80" t="s">
        <v>312</v>
      </c>
      <c r="B39" s="80" t="s">
        <v>313</v>
      </c>
      <c r="C39" s="81">
        <v>51.75</v>
      </c>
    </row>
    <row r="40">
      <c r="A40" s="80" t="s">
        <v>480</v>
      </c>
      <c r="B40" s="80" t="s">
        <v>481</v>
      </c>
      <c r="C40" s="81">
        <v>51.75</v>
      </c>
    </row>
    <row r="41">
      <c r="A41" s="80" t="s">
        <v>223</v>
      </c>
      <c r="B41" s="80" t="s">
        <v>224</v>
      </c>
      <c r="C41" s="81">
        <v>51.5</v>
      </c>
    </row>
    <row r="42">
      <c r="A42" s="78" t="s">
        <v>271</v>
      </c>
      <c r="B42" s="78" t="s">
        <v>272</v>
      </c>
      <c r="C42" s="79">
        <v>51.375</v>
      </c>
    </row>
    <row r="43">
      <c r="A43" s="80" t="s">
        <v>244</v>
      </c>
      <c r="B43" s="80" t="s">
        <v>245</v>
      </c>
      <c r="C43" s="81">
        <v>50.916666666666664</v>
      </c>
    </row>
    <row r="44">
      <c r="A44" s="80" t="s">
        <v>436</v>
      </c>
      <c r="B44" s="80" t="s">
        <v>437</v>
      </c>
      <c r="C44" s="81">
        <v>50.875</v>
      </c>
    </row>
    <row r="45">
      <c r="A45" s="80" t="s">
        <v>166</v>
      </c>
      <c r="B45" s="80" t="s">
        <v>167</v>
      </c>
      <c r="C45" s="81">
        <v>50.875</v>
      </c>
    </row>
    <row r="46">
      <c r="A46" s="82" t="s">
        <v>1210</v>
      </c>
      <c r="B46" s="82" t="s">
        <v>1211</v>
      </c>
      <c r="C46" s="83">
        <v>50.875</v>
      </c>
    </row>
    <row r="47">
      <c r="A47" s="80" t="s">
        <v>459</v>
      </c>
      <c r="B47" s="80" t="s">
        <v>460</v>
      </c>
      <c r="C47" s="81">
        <v>50.5</v>
      </c>
    </row>
    <row r="48">
      <c r="A48" s="80" t="s">
        <v>193</v>
      </c>
      <c r="B48" s="80" t="s">
        <v>194</v>
      </c>
      <c r="C48" s="81">
        <v>50.0</v>
      </c>
    </row>
    <row r="49">
      <c r="A49" s="80" t="s">
        <v>338</v>
      </c>
      <c r="B49" s="80" t="s">
        <v>339</v>
      </c>
      <c r="C49" s="81">
        <v>50.0</v>
      </c>
    </row>
    <row r="50">
      <c r="A50" s="80" t="s">
        <v>1315</v>
      </c>
      <c r="B50" s="80" t="s">
        <v>1316</v>
      </c>
      <c r="C50" s="81">
        <v>49.916666666666664</v>
      </c>
    </row>
    <row r="51">
      <c r="A51" s="80" t="s">
        <v>474</v>
      </c>
      <c r="B51" s="80" t="s">
        <v>475</v>
      </c>
      <c r="C51" s="81">
        <v>49.875</v>
      </c>
    </row>
    <row r="52">
      <c r="A52" s="82" t="s">
        <v>765</v>
      </c>
      <c r="B52" s="82" t="s">
        <v>766</v>
      </c>
      <c r="C52" s="83">
        <v>49.5</v>
      </c>
    </row>
    <row r="53">
      <c r="A53" s="80" t="s">
        <v>1289</v>
      </c>
      <c r="B53" s="80" t="s">
        <v>1290</v>
      </c>
      <c r="C53" s="81">
        <v>49.25</v>
      </c>
    </row>
    <row r="54">
      <c r="A54" s="80" t="s">
        <v>477</v>
      </c>
      <c r="B54" s="80" t="s">
        <v>478</v>
      </c>
      <c r="C54" s="81">
        <v>49.25</v>
      </c>
    </row>
    <row r="55">
      <c r="A55" s="80" t="s">
        <v>524</v>
      </c>
      <c r="B55" s="80" t="s">
        <v>565</v>
      </c>
      <c r="C55" s="81">
        <v>49.25</v>
      </c>
    </row>
    <row r="56">
      <c r="A56" s="82" t="s">
        <v>1173</v>
      </c>
      <c r="B56" s="82" t="s">
        <v>1174</v>
      </c>
      <c r="C56" s="83">
        <v>49.25</v>
      </c>
    </row>
    <row r="57">
      <c r="A57" s="80" t="s">
        <v>1291</v>
      </c>
      <c r="B57" s="80" t="s">
        <v>1292</v>
      </c>
      <c r="C57" s="81">
        <v>49.0</v>
      </c>
    </row>
    <row r="58">
      <c r="A58" s="80" t="s">
        <v>103</v>
      </c>
      <c r="B58" s="80" t="s">
        <v>104</v>
      </c>
      <c r="C58" s="81">
        <v>48.875</v>
      </c>
    </row>
    <row r="59">
      <c r="A59" s="80" t="s">
        <v>153</v>
      </c>
      <c r="B59" s="80" t="s">
        <v>154</v>
      </c>
      <c r="C59" s="81">
        <v>48.75</v>
      </c>
    </row>
    <row r="60">
      <c r="A60" s="80" t="s">
        <v>1295</v>
      </c>
      <c r="B60" s="80" t="s">
        <v>1296</v>
      </c>
      <c r="C60" s="81">
        <v>48.75</v>
      </c>
    </row>
    <row r="61">
      <c r="A61" s="82" t="s">
        <v>1226</v>
      </c>
      <c r="B61" s="82" t="s">
        <v>1227</v>
      </c>
      <c r="C61" s="83">
        <v>48.75</v>
      </c>
    </row>
    <row r="62">
      <c r="A62" s="82" t="s">
        <v>658</v>
      </c>
      <c r="B62" s="82" t="s">
        <v>659</v>
      </c>
      <c r="C62" s="83">
        <v>48.25</v>
      </c>
    </row>
    <row r="63">
      <c r="A63" s="82" t="s">
        <v>813</v>
      </c>
      <c r="B63" s="82" t="s">
        <v>814</v>
      </c>
      <c r="C63" s="83">
        <v>48.125</v>
      </c>
    </row>
    <row r="64">
      <c r="A64" s="80" t="s">
        <v>318</v>
      </c>
      <c r="B64" s="80" t="s">
        <v>319</v>
      </c>
      <c r="C64" s="81">
        <v>48.0</v>
      </c>
    </row>
    <row r="65">
      <c r="A65" s="80" t="s">
        <v>162</v>
      </c>
      <c r="B65" s="80" t="s">
        <v>163</v>
      </c>
      <c r="C65" s="81">
        <v>48.0</v>
      </c>
    </row>
    <row r="66">
      <c r="A66" s="82" t="s">
        <v>667</v>
      </c>
      <c r="B66" s="82" t="s">
        <v>668</v>
      </c>
      <c r="C66" s="83">
        <v>48.0</v>
      </c>
    </row>
    <row r="67">
      <c r="A67" s="80" t="s">
        <v>410</v>
      </c>
      <c r="B67" s="80" t="s">
        <v>411</v>
      </c>
      <c r="C67" s="81">
        <v>47.75</v>
      </c>
    </row>
    <row r="68">
      <c r="A68" s="80" t="s">
        <v>233</v>
      </c>
      <c r="B68" s="80" t="s">
        <v>234</v>
      </c>
      <c r="C68" s="81">
        <v>47.291666666666664</v>
      </c>
    </row>
    <row r="69">
      <c r="A69" s="82" t="s">
        <v>1334</v>
      </c>
      <c r="B69" s="82" t="s">
        <v>1335</v>
      </c>
      <c r="C69" s="83">
        <v>47.25</v>
      </c>
    </row>
    <row r="70">
      <c r="A70" s="82" t="s">
        <v>807</v>
      </c>
      <c r="B70" s="82" t="s">
        <v>808</v>
      </c>
      <c r="C70" s="83">
        <v>47.125</v>
      </c>
    </row>
    <row r="71">
      <c r="A71" s="80" t="s">
        <v>62</v>
      </c>
      <c r="B71" s="80" t="s">
        <v>63</v>
      </c>
      <c r="C71" s="81">
        <v>47.0</v>
      </c>
    </row>
    <row r="72">
      <c r="A72" s="80" t="s">
        <v>144</v>
      </c>
      <c r="B72" s="80" t="s">
        <v>145</v>
      </c>
      <c r="C72" s="81">
        <v>46.875</v>
      </c>
    </row>
    <row r="73">
      <c r="A73" s="82" t="s">
        <v>792</v>
      </c>
      <c r="B73" s="82" t="s">
        <v>793</v>
      </c>
      <c r="C73" s="83">
        <v>46.75</v>
      </c>
    </row>
    <row r="74">
      <c r="A74" s="82" t="s">
        <v>1336</v>
      </c>
      <c r="B74" s="82" t="s">
        <v>1337</v>
      </c>
      <c r="C74" s="83">
        <v>46.625</v>
      </c>
    </row>
    <row r="75">
      <c r="A75" s="82" t="s">
        <v>783</v>
      </c>
      <c r="B75" s="82" t="s">
        <v>784</v>
      </c>
      <c r="C75" s="83">
        <v>46.625</v>
      </c>
    </row>
    <row r="76">
      <c r="A76" s="82" t="s">
        <v>705</v>
      </c>
      <c r="B76" s="82" t="s">
        <v>706</v>
      </c>
      <c r="C76" s="83">
        <v>46.5</v>
      </c>
    </row>
    <row r="77">
      <c r="A77" s="82" t="s">
        <v>731</v>
      </c>
      <c r="B77" s="82" t="s">
        <v>732</v>
      </c>
      <c r="C77" s="83">
        <v>46.5</v>
      </c>
    </row>
    <row r="78">
      <c r="A78" s="80" t="s">
        <v>219</v>
      </c>
      <c r="B78" s="80" t="s">
        <v>220</v>
      </c>
      <c r="C78" s="81">
        <v>46.375</v>
      </c>
    </row>
    <row r="79">
      <c r="A79" s="80" t="s">
        <v>1293</v>
      </c>
      <c r="B79" s="80" t="s">
        <v>1294</v>
      </c>
      <c r="C79" s="81">
        <v>46.25</v>
      </c>
    </row>
    <row r="80">
      <c r="A80" s="82" t="s">
        <v>689</v>
      </c>
      <c r="B80" s="82" t="s">
        <v>690</v>
      </c>
      <c r="C80" s="83">
        <v>46.125</v>
      </c>
    </row>
    <row r="81">
      <c r="A81" s="82" t="s">
        <v>1338</v>
      </c>
      <c r="B81" s="82" t="s">
        <v>1339</v>
      </c>
      <c r="C81" s="83">
        <v>46.0</v>
      </c>
    </row>
    <row r="82">
      <c r="A82" s="78" t="s">
        <v>265</v>
      </c>
      <c r="B82" s="78" t="s">
        <v>266</v>
      </c>
      <c r="C82" s="79">
        <v>45.875</v>
      </c>
    </row>
    <row r="83">
      <c r="A83" s="82" t="s">
        <v>1067</v>
      </c>
      <c r="B83" s="82" t="s">
        <v>1068</v>
      </c>
      <c r="C83" s="83">
        <v>45.625</v>
      </c>
    </row>
    <row r="84">
      <c r="A84" s="82" t="s">
        <v>1161</v>
      </c>
      <c r="B84" s="82" t="s">
        <v>1162</v>
      </c>
      <c r="C84" s="83">
        <v>45.625</v>
      </c>
    </row>
    <row r="85">
      <c r="A85" s="82" t="s">
        <v>768</v>
      </c>
      <c r="B85" s="82" t="s">
        <v>769</v>
      </c>
      <c r="C85" s="83">
        <v>45.375</v>
      </c>
    </row>
    <row r="86">
      <c r="A86" s="80" t="s">
        <v>521</v>
      </c>
      <c r="B86" s="80" t="s">
        <v>522</v>
      </c>
      <c r="C86" s="81">
        <v>45.125</v>
      </c>
    </row>
    <row r="87">
      <c r="A87" s="82" t="s">
        <v>1340</v>
      </c>
      <c r="B87" s="82" t="s">
        <v>1341</v>
      </c>
      <c r="C87" s="83">
        <v>45.0</v>
      </c>
    </row>
    <row r="88">
      <c r="A88" s="82" t="s">
        <v>743</v>
      </c>
      <c r="B88" s="82" t="s">
        <v>744</v>
      </c>
      <c r="C88" s="83">
        <v>44.875</v>
      </c>
    </row>
    <row r="89">
      <c r="A89" s="82" t="s">
        <v>853</v>
      </c>
      <c r="B89" s="82" t="s">
        <v>854</v>
      </c>
      <c r="C89" s="83">
        <v>44.875</v>
      </c>
    </row>
    <row r="90">
      <c r="A90" s="80" t="s">
        <v>141</v>
      </c>
      <c r="B90" s="80" t="s">
        <v>142</v>
      </c>
      <c r="C90" s="81">
        <v>44.75</v>
      </c>
    </row>
    <row r="91">
      <c r="A91" s="80" t="s">
        <v>404</v>
      </c>
      <c r="B91" s="80" t="s">
        <v>405</v>
      </c>
      <c r="C91" s="81">
        <v>44.75</v>
      </c>
    </row>
    <row r="92">
      <c r="A92" s="80" t="s">
        <v>483</v>
      </c>
      <c r="B92" s="80" t="s">
        <v>484</v>
      </c>
      <c r="C92" s="81">
        <v>44.375</v>
      </c>
    </row>
    <row r="93">
      <c r="A93" s="82" t="s">
        <v>714</v>
      </c>
      <c r="B93" s="82" t="s">
        <v>715</v>
      </c>
      <c r="C93" s="83">
        <v>44.25</v>
      </c>
    </row>
    <row r="94">
      <c r="A94" s="82" t="s">
        <v>830</v>
      </c>
      <c r="B94" s="82" t="s">
        <v>831</v>
      </c>
      <c r="C94" s="83">
        <v>44.25</v>
      </c>
    </row>
    <row r="95">
      <c r="A95" s="82" t="s">
        <v>900</v>
      </c>
      <c r="B95" s="82" t="s">
        <v>901</v>
      </c>
      <c r="C95" s="83">
        <v>44.25</v>
      </c>
    </row>
    <row r="96">
      <c r="A96" s="80" t="s">
        <v>1342</v>
      </c>
      <c r="B96" s="80" t="s">
        <v>1343</v>
      </c>
      <c r="C96" s="81">
        <v>43.875</v>
      </c>
    </row>
    <row r="97">
      <c r="A97" s="80" t="s">
        <v>251</v>
      </c>
      <c r="B97" s="80" t="s">
        <v>252</v>
      </c>
      <c r="C97" s="81">
        <v>43.791666666666664</v>
      </c>
    </row>
    <row r="98">
      <c r="A98" s="82" t="s">
        <v>1344</v>
      </c>
      <c r="B98" s="82" t="s">
        <v>1345</v>
      </c>
      <c r="C98" s="83">
        <v>43.375</v>
      </c>
    </row>
    <row r="99">
      <c r="A99" s="80" t="s">
        <v>518</v>
      </c>
      <c r="B99" s="80" t="s">
        <v>519</v>
      </c>
      <c r="C99" s="81">
        <v>43.25</v>
      </c>
    </row>
    <row r="100">
      <c r="A100" s="80" t="s">
        <v>147</v>
      </c>
      <c r="B100" s="80" t="s">
        <v>148</v>
      </c>
      <c r="C100" s="81">
        <v>43.125</v>
      </c>
    </row>
    <row r="101">
      <c r="A101" s="80" t="s">
        <v>178</v>
      </c>
      <c r="B101" s="80" t="s">
        <v>179</v>
      </c>
      <c r="C101" s="81">
        <v>42.791666666666664</v>
      </c>
    </row>
  </sheetData>
  <autoFilter ref="$A$1:$C$101">
    <sortState ref="A1:C101">
      <sortCondition descending="1" ref="C1:C101"/>
      <sortCondition ref="B1:B10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38"/>
  </cols>
  <sheetData>
    <row r="1">
      <c r="A1" s="1" t="s">
        <v>1321</v>
      </c>
      <c r="B1" s="1" t="s">
        <v>2</v>
      </c>
      <c r="C1" s="1" t="s">
        <v>1322</v>
      </c>
      <c r="D1" s="1" t="s">
        <v>1323</v>
      </c>
      <c r="E1" s="1" t="s">
        <v>1328</v>
      </c>
    </row>
    <row r="2">
      <c r="A2" s="88" t="s">
        <v>262</v>
      </c>
      <c r="B2" s="88" t="s">
        <v>263</v>
      </c>
      <c r="C2" s="26">
        <v>10.0</v>
      </c>
      <c r="D2" s="26">
        <v>14.0</v>
      </c>
      <c r="E2" s="29">
        <v>42.375</v>
      </c>
      <c r="G2" s="78" t="s">
        <v>1446</v>
      </c>
      <c r="H2" s="78">
        <v>2.0</v>
      </c>
    </row>
    <row r="3">
      <c r="A3" s="88" t="s">
        <v>265</v>
      </c>
      <c r="B3" s="88" t="s">
        <v>266</v>
      </c>
      <c r="C3" s="26">
        <v>24.0</v>
      </c>
      <c r="D3" s="26">
        <v>35.0</v>
      </c>
      <c r="E3" s="29">
        <v>37.875</v>
      </c>
      <c r="G3" s="89"/>
      <c r="H3" s="86" t="s">
        <v>4</v>
      </c>
      <c r="I3" s="86" t="s">
        <v>1447</v>
      </c>
      <c r="J3" s="86" t="s">
        <v>1448</v>
      </c>
    </row>
    <row r="4">
      <c r="A4" s="88" t="s">
        <v>268</v>
      </c>
      <c r="B4" s="88" t="s">
        <v>269</v>
      </c>
      <c r="C4" s="26">
        <v>8.0</v>
      </c>
      <c r="D4" s="26">
        <v>17.0</v>
      </c>
      <c r="E4" s="29">
        <v>26.25</v>
      </c>
      <c r="G4" s="86" t="s">
        <v>1449</v>
      </c>
      <c r="H4" s="86">
        <v>5.0</v>
      </c>
      <c r="I4" s="86">
        <v>5.0</v>
      </c>
      <c r="J4" s="86">
        <v>0.0</v>
      </c>
    </row>
    <row r="5">
      <c r="A5" s="88" t="s">
        <v>271</v>
      </c>
      <c r="B5" s="88" t="s">
        <v>272</v>
      </c>
      <c r="C5" s="26">
        <v>32.0</v>
      </c>
      <c r="D5" s="26">
        <v>31.0</v>
      </c>
      <c r="E5" s="29">
        <v>18.75</v>
      </c>
    </row>
    <row r="6">
      <c r="A6" s="88" t="s">
        <v>283</v>
      </c>
      <c r="B6" s="88" t="s">
        <v>284</v>
      </c>
      <c r="C6" s="26">
        <v>14.0</v>
      </c>
      <c r="D6" s="26">
        <v>18.0</v>
      </c>
      <c r="E6" s="29">
        <v>16.625</v>
      </c>
    </row>
  </sheetData>
  <autoFilter ref="$A$1:$E$7">
    <sortState ref="A1:E7">
      <sortCondition descending="1" ref="E1:E7"/>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9.75"/>
  </cols>
  <sheetData>
    <row r="1">
      <c r="A1" s="1" t="s">
        <v>1321</v>
      </c>
      <c r="B1" s="1" t="s">
        <v>2</v>
      </c>
      <c r="C1" s="1" t="s">
        <v>1328</v>
      </c>
      <c r="D1" s="1" t="s">
        <v>1322</v>
      </c>
      <c r="E1" s="1" t="s">
        <v>1323</v>
      </c>
      <c r="F1" s="1" t="s">
        <v>1324</v>
      </c>
    </row>
    <row r="2">
      <c r="A2" s="26" t="s">
        <v>638</v>
      </c>
      <c r="B2" s="90" t="s">
        <v>639</v>
      </c>
      <c r="C2" s="26">
        <v>18.75</v>
      </c>
      <c r="D2" s="42">
        <v>34.0</v>
      </c>
      <c r="E2" s="42">
        <v>30.0</v>
      </c>
      <c r="F2" s="42">
        <v>0.0</v>
      </c>
      <c r="I2" s="91" t="s">
        <v>1450</v>
      </c>
      <c r="J2" s="92">
        <v>31.0</v>
      </c>
    </row>
    <row r="3">
      <c r="A3" s="26" t="s">
        <v>641</v>
      </c>
      <c r="B3" s="90" t="s">
        <v>642</v>
      </c>
      <c r="C3" s="26">
        <v>8.125</v>
      </c>
      <c r="D3" s="42">
        <v>23.0</v>
      </c>
      <c r="E3" s="42">
        <v>13.0</v>
      </c>
      <c r="F3" s="42">
        <v>0.0</v>
      </c>
      <c r="I3" s="89"/>
      <c r="J3" s="93" t="s">
        <v>4</v>
      </c>
      <c r="K3" s="93" t="s">
        <v>1451</v>
      </c>
      <c r="L3" s="93" t="s">
        <v>1448</v>
      </c>
    </row>
    <row r="4">
      <c r="A4" s="26" t="s">
        <v>1350</v>
      </c>
      <c r="B4" s="90" t="s">
        <v>1351</v>
      </c>
      <c r="C4" s="26">
        <v>20.0</v>
      </c>
      <c r="D4" s="42">
        <v>20.0</v>
      </c>
      <c r="E4" s="42">
        <v>32.0</v>
      </c>
      <c r="F4" s="42">
        <v>0.0</v>
      </c>
      <c r="I4" s="94" t="s">
        <v>1441</v>
      </c>
      <c r="J4" s="95">
        <f>COUNTA(B2:B18)</f>
        <v>17</v>
      </c>
      <c r="K4" s="86">
        <v>17.0</v>
      </c>
      <c r="L4" s="86">
        <v>0.0</v>
      </c>
    </row>
    <row r="5">
      <c r="A5" s="26" t="s">
        <v>644</v>
      </c>
      <c r="B5" s="90" t="s">
        <v>645</v>
      </c>
      <c r="C5" s="26">
        <v>18.125</v>
      </c>
      <c r="D5" s="42">
        <v>15.0</v>
      </c>
      <c r="E5" s="42">
        <v>29.0</v>
      </c>
      <c r="F5" s="42">
        <v>0.0</v>
      </c>
      <c r="I5" s="94" t="s">
        <v>61</v>
      </c>
      <c r="J5" s="95">
        <f>COUNTA(B36:B83)</f>
        <v>48</v>
      </c>
      <c r="K5" s="86">
        <v>47.0</v>
      </c>
      <c r="L5" s="86">
        <v>2.0</v>
      </c>
    </row>
    <row r="6">
      <c r="A6" s="26" t="s">
        <v>647</v>
      </c>
      <c r="B6" s="90" t="s">
        <v>648</v>
      </c>
      <c r="C6" s="26">
        <v>16.875</v>
      </c>
      <c r="D6" s="42">
        <v>25.0</v>
      </c>
      <c r="E6" s="42">
        <v>27.0</v>
      </c>
      <c r="F6" s="42">
        <v>0.0</v>
      </c>
      <c r="I6" s="94" t="s">
        <v>1437</v>
      </c>
      <c r="J6" s="95">
        <f>COUNTA(B84:B88)</f>
        <v>5</v>
      </c>
      <c r="K6" s="86">
        <v>5.0</v>
      </c>
      <c r="L6" s="86">
        <v>1.0</v>
      </c>
    </row>
    <row r="7">
      <c r="A7" s="26" t="s">
        <v>650</v>
      </c>
      <c r="B7" s="90" t="s">
        <v>651</v>
      </c>
      <c r="C7" s="26">
        <v>16.875</v>
      </c>
      <c r="D7" s="42">
        <v>23.0</v>
      </c>
      <c r="E7" s="42">
        <v>27.0</v>
      </c>
      <c r="F7" s="42">
        <v>0.0</v>
      </c>
      <c r="I7" s="94" t="s">
        <v>1438</v>
      </c>
      <c r="J7" s="95">
        <v>28.0</v>
      </c>
      <c r="K7" s="86">
        <v>28.0</v>
      </c>
      <c r="L7" s="86">
        <v>0.0</v>
      </c>
    </row>
    <row r="8">
      <c r="A8" s="26" t="s">
        <v>1334</v>
      </c>
      <c r="B8" s="90" t="s">
        <v>1335</v>
      </c>
      <c r="C8" s="26">
        <v>11.25</v>
      </c>
      <c r="D8" s="42">
        <v>36.0</v>
      </c>
      <c r="E8" s="42">
        <v>18.0</v>
      </c>
      <c r="F8" s="42">
        <v>0.0</v>
      </c>
      <c r="I8" s="94" t="s">
        <v>1444</v>
      </c>
      <c r="J8" s="95">
        <v>14.0</v>
      </c>
      <c r="K8" s="86">
        <v>13.0</v>
      </c>
      <c r="L8" s="86">
        <v>0.0</v>
      </c>
    </row>
    <row r="9">
      <c r="A9" s="72" t="s">
        <v>1376</v>
      </c>
      <c r="B9" s="90" t="s">
        <v>1377</v>
      </c>
      <c r="C9" s="26">
        <v>6.25</v>
      </c>
      <c r="D9" s="42">
        <v>26.0</v>
      </c>
      <c r="E9" s="42">
        <v>10.0</v>
      </c>
      <c r="F9" s="42">
        <v>0.0</v>
      </c>
      <c r="I9" s="94" t="s">
        <v>1439</v>
      </c>
      <c r="J9" s="95">
        <f>COUNTA(B136:B144)</f>
        <v>9</v>
      </c>
      <c r="K9" s="86">
        <v>9.0</v>
      </c>
      <c r="L9" s="86">
        <v>0.0</v>
      </c>
    </row>
    <row r="10">
      <c r="A10" s="26" t="s">
        <v>655</v>
      </c>
      <c r="B10" s="90" t="s">
        <v>656</v>
      </c>
      <c r="C10" s="26">
        <v>14.375</v>
      </c>
      <c r="D10" s="42">
        <v>22.0</v>
      </c>
      <c r="E10" s="42">
        <v>23.0</v>
      </c>
      <c r="F10" s="42">
        <v>0.0</v>
      </c>
      <c r="I10" s="86" t="s">
        <v>1442</v>
      </c>
      <c r="J10" s="86">
        <v>17.0</v>
      </c>
      <c r="K10" s="86">
        <v>17.0</v>
      </c>
      <c r="L10" s="86">
        <v>0.0</v>
      </c>
    </row>
    <row r="11">
      <c r="A11" s="26" t="s">
        <v>658</v>
      </c>
      <c r="B11" s="90" t="s">
        <v>659</v>
      </c>
      <c r="C11" s="26">
        <v>16.25</v>
      </c>
      <c r="D11" s="42">
        <v>32.0</v>
      </c>
      <c r="E11" s="42">
        <v>26.0</v>
      </c>
      <c r="F11" s="42">
        <v>0.0</v>
      </c>
      <c r="I11" s="86" t="s">
        <v>249</v>
      </c>
      <c r="J11" s="86">
        <f>COUNTA(B145:B148)</f>
        <v>4</v>
      </c>
      <c r="K11" s="86">
        <v>4.0</v>
      </c>
      <c r="L11" s="86">
        <v>0.0</v>
      </c>
    </row>
    <row r="12">
      <c r="A12" s="26" t="s">
        <v>667</v>
      </c>
      <c r="B12" s="90" t="s">
        <v>668</v>
      </c>
      <c r="C12" s="26">
        <v>15.0</v>
      </c>
      <c r="D12" s="42">
        <v>33.0</v>
      </c>
      <c r="E12" s="42">
        <v>24.0</v>
      </c>
      <c r="F12" s="42">
        <v>0.0</v>
      </c>
      <c r="I12" s="86" t="s">
        <v>1452</v>
      </c>
      <c r="J12" s="86">
        <f>COUNTA(B89:B93)</f>
        <v>5</v>
      </c>
      <c r="K12" s="86">
        <v>5.0</v>
      </c>
      <c r="L12" s="86">
        <v>0.0</v>
      </c>
    </row>
    <row r="13">
      <c r="A13" s="26" t="s">
        <v>1356</v>
      </c>
      <c r="B13" s="90" t="s">
        <v>1357</v>
      </c>
      <c r="C13" s="26">
        <v>15.625</v>
      </c>
      <c r="D13" s="42">
        <v>22.0</v>
      </c>
      <c r="E13" s="42">
        <v>25.0</v>
      </c>
      <c r="F13" s="42">
        <v>0.0</v>
      </c>
      <c r="I13" s="93" t="s">
        <v>1453</v>
      </c>
      <c r="J13" s="89">
        <f t="shared" ref="J13:L13" si="1">SUM(J3:J12)</f>
        <v>147</v>
      </c>
      <c r="K13" s="89">
        <f t="shared" si="1"/>
        <v>145</v>
      </c>
      <c r="L13" s="89">
        <f t="shared" si="1"/>
        <v>3</v>
      </c>
    </row>
    <row r="14">
      <c r="A14" s="72" t="s">
        <v>670</v>
      </c>
      <c r="B14" s="90" t="s">
        <v>671</v>
      </c>
      <c r="C14" s="26">
        <v>13.125</v>
      </c>
      <c r="D14" s="42">
        <v>40.0</v>
      </c>
      <c r="E14" s="42">
        <v>21.0</v>
      </c>
      <c r="F14" s="42">
        <v>0.0</v>
      </c>
    </row>
    <row r="15">
      <c r="A15" s="26" t="s">
        <v>678</v>
      </c>
      <c r="B15" s="90" t="s">
        <v>679</v>
      </c>
      <c r="C15" s="26">
        <v>15.0</v>
      </c>
      <c r="D15" s="42">
        <v>23.0</v>
      </c>
      <c r="E15" s="42">
        <v>24.0</v>
      </c>
      <c r="F15" s="42">
        <v>0.0</v>
      </c>
    </row>
    <row r="16">
      <c r="A16" s="26" t="s">
        <v>624</v>
      </c>
      <c r="B16" s="90" t="s">
        <v>681</v>
      </c>
      <c r="C16" s="26">
        <v>8.75</v>
      </c>
      <c r="D16" s="42">
        <v>12.0</v>
      </c>
      <c r="E16" s="42">
        <v>14.0</v>
      </c>
      <c r="F16" s="42">
        <v>0.0</v>
      </c>
    </row>
    <row r="17">
      <c r="A17" s="26" t="s">
        <v>1340</v>
      </c>
      <c r="B17" s="90" t="s">
        <v>1341</v>
      </c>
      <c r="C17" s="26">
        <v>20.0</v>
      </c>
      <c r="D17" s="42">
        <v>25.0</v>
      </c>
      <c r="E17" s="42">
        <v>32.0</v>
      </c>
      <c r="F17" s="42">
        <v>0.0</v>
      </c>
    </row>
    <row r="18">
      <c r="A18" s="26" t="s">
        <v>689</v>
      </c>
      <c r="B18" s="90" t="s">
        <v>690</v>
      </c>
      <c r="C18" s="26">
        <v>8.125</v>
      </c>
      <c r="D18" s="42">
        <v>38.0</v>
      </c>
      <c r="E18" s="42">
        <v>13.0</v>
      </c>
      <c r="F18" s="42">
        <v>0.0</v>
      </c>
    </row>
    <row r="19">
      <c r="A19" s="26" t="s">
        <v>697</v>
      </c>
      <c r="B19" s="96" t="s">
        <v>698</v>
      </c>
      <c r="C19" s="26">
        <v>8.125</v>
      </c>
      <c r="D19" s="42">
        <v>23.0</v>
      </c>
      <c r="E19" s="42">
        <v>13.0</v>
      </c>
      <c r="F19" s="42">
        <v>0.0</v>
      </c>
    </row>
    <row r="20">
      <c r="A20" s="26" t="s">
        <v>700</v>
      </c>
      <c r="B20" s="96" t="s">
        <v>701</v>
      </c>
      <c r="C20" s="26">
        <v>16.25</v>
      </c>
      <c r="D20" s="42">
        <v>17.0</v>
      </c>
      <c r="E20" s="42">
        <v>26.0</v>
      </c>
      <c r="F20" s="42">
        <v>0.0</v>
      </c>
    </row>
    <row r="21">
      <c r="A21" s="26" t="s">
        <v>705</v>
      </c>
      <c r="B21" s="96" t="s">
        <v>706</v>
      </c>
      <c r="C21" s="26">
        <v>12.5</v>
      </c>
      <c r="D21" s="42">
        <v>34.0</v>
      </c>
      <c r="E21" s="42">
        <v>20.0</v>
      </c>
      <c r="F21" s="42">
        <v>0.0</v>
      </c>
    </row>
    <row r="22">
      <c r="A22" s="26" t="s">
        <v>1382</v>
      </c>
      <c r="B22" s="96" t="s">
        <v>1383</v>
      </c>
      <c r="C22" s="26">
        <v>8.125</v>
      </c>
      <c r="D22" s="42">
        <v>23.0</v>
      </c>
      <c r="E22" s="42">
        <v>13.0</v>
      </c>
      <c r="F22" s="42">
        <v>0.0</v>
      </c>
    </row>
    <row r="23">
      <c r="A23" s="26" t="s">
        <v>1354</v>
      </c>
      <c r="B23" s="96" t="s">
        <v>1355</v>
      </c>
      <c r="C23" s="26">
        <v>9.375</v>
      </c>
      <c r="D23" s="42">
        <v>29.0</v>
      </c>
      <c r="E23" s="42">
        <v>15.0</v>
      </c>
      <c r="F23" s="42">
        <v>0.0</v>
      </c>
    </row>
    <row r="24">
      <c r="A24" s="26" t="s">
        <v>708</v>
      </c>
      <c r="B24" s="96" t="s">
        <v>709</v>
      </c>
      <c r="C24" s="26">
        <v>13.75</v>
      </c>
      <c r="D24" s="42">
        <v>20.0</v>
      </c>
      <c r="E24" s="42">
        <v>22.0</v>
      </c>
      <c r="F24" s="42">
        <v>0.0</v>
      </c>
    </row>
    <row r="25">
      <c r="A25" s="26" t="s">
        <v>1378</v>
      </c>
      <c r="B25" s="96" t="s">
        <v>1379</v>
      </c>
      <c r="C25" s="26">
        <v>10.0</v>
      </c>
      <c r="D25" s="42">
        <v>22.0</v>
      </c>
      <c r="E25" s="42">
        <v>16.0</v>
      </c>
      <c r="F25" s="42">
        <v>0.0</v>
      </c>
    </row>
    <row r="26">
      <c r="A26" s="26" t="s">
        <v>711</v>
      </c>
      <c r="B26" s="96" t="s">
        <v>712</v>
      </c>
      <c r="C26" s="26">
        <v>9.375</v>
      </c>
      <c r="D26" s="42">
        <v>27.0</v>
      </c>
      <c r="E26" s="42">
        <v>15.0</v>
      </c>
      <c r="F26" s="42">
        <v>0.0</v>
      </c>
    </row>
    <row r="27">
      <c r="A27" s="26" t="s">
        <v>714</v>
      </c>
      <c r="B27" s="96" t="s">
        <v>715</v>
      </c>
      <c r="C27" s="26">
        <v>11.25</v>
      </c>
      <c r="D27" s="42">
        <v>33.0</v>
      </c>
      <c r="E27" s="42">
        <v>18.0</v>
      </c>
      <c r="F27" s="42">
        <v>0.0</v>
      </c>
    </row>
    <row r="28">
      <c r="A28" s="26" t="s">
        <v>1344</v>
      </c>
      <c r="B28" s="96" t="s">
        <v>1345</v>
      </c>
      <c r="C28" s="26">
        <v>14.375</v>
      </c>
      <c r="D28" s="42">
        <v>29.0</v>
      </c>
      <c r="E28" s="42">
        <v>23.0</v>
      </c>
      <c r="F28" s="42">
        <v>0.0</v>
      </c>
    </row>
    <row r="29">
      <c r="A29" s="26" t="s">
        <v>717</v>
      </c>
      <c r="B29" s="96" t="s">
        <v>718</v>
      </c>
      <c r="C29" s="26">
        <v>15.625</v>
      </c>
      <c r="D29" s="42">
        <v>14.0</v>
      </c>
      <c r="E29" s="42">
        <v>25.0</v>
      </c>
      <c r="F29" s="42">
        <v>0.0</v>
      </c>
    </row>
    <row r="30">
      <c r="A30" s="26" t="s">
        <v>1352</v>
      </c>
      <c r="B30" s="96" t="s">
        <v>1353</v>
      </c>
      <c r="C30" s="26">
        <v>11.875</v>
      </c>
      <c r="D30" s="42">
        <v>28.0</v>
      </c>
      <c r="E30" s="42">
        <v>19.0</v>
      </c>
      <c r="F30" s="42">
        <v>0.0</v>
      </c>
    </row>
    <row r="31">
      <c r="A31" s="26" t="s">
        <v>722</v>
      </c>
      <c r="B31" s="96" t="s">
        <v>723</v>
      </c>
      <c r="C31" s="26">
        <v>13.125</v>
      </c>
      <c r="D31" s="42">
        <v>6.0</v>
      </c>
      <c r="E31" s="42">
        <v>21.0</v>
      </c>
      <c r="F31" s="42">
        <v>0.0</v>
      </c>
    </row>
    <row r="32">
      <c r="A32" s="26" t="s">
        <v>728</v>
      </c>
      <c r="B32" s="96" t="s">
        <v>729</v>
      </c>
      <c r="C32" s="26">
        <v>14.375</v>
      </c>
      <c r="D32" s="42">
        <v>20.0</v>
      </c>
      <c r="E32" s="42">
        <v>23.0</v>
      </c>
      <c r="F32" s="42">
        <v>0.0</v>
      </c>
    </row>
    <row r="33">
      <c r="A33" s="26" t="s">
        <v>1380</v>
      </c>
      <c r="B33" s="96" t="s">
        <v>1381</v>
      </c>
      <c r="C33" s="26">
        <v>10.0</v>
      </c>
      <c r="D33" s="42">
        <v>22.0</v>
      </c>
      <c r="E33" s="42">
        <v>16.0</v>
      </c>
      <c r="F33" s="42">
        <v>0.0</v>
      </c>
    </row>
    <row r="34">
      <c r="A34" s="26" t="s">
        <v>731</v>
      </c>
      <c r="B34" s="96" t="s">
        <v>732</v>
      </c>
      <c r="C34" s="26">
        <v>12.5</v>
      </c>
      <c r="D34" s="42">
        <v>34.0</v>
      </c>
      <c r="E34" s="42">
        <v>20.0</v>
      </c>
      <c r="F34" s="42">
        <v>0.0</v>
      </c>
    </row>
    <row r="35">
      <c r="A35" s="26" t="s">
        <v>1336</v>
      </c>
      <c r="B35" s="96" t="s">
        <v>1337</v>
      </c>
      <c r="C35" s="26">
        <v>15.625</v>
      </c>
      <c r="D35" s="42">
        <v>31.0</v>
      </c>
      <c r="E35" s="42">
        <v>25.0</v>
      </c>
      <c r="F35" s="42">
        <v>0.0</v>
      </c>
    </row>
    <row r="36">
      <c r="A36" s="26" t="s">
        <v>743</v>
      </c>
      <c r="B36" s="97" t="s">
        <v>744</v>
      </c>
      <c r="C36" s="26">
        <v>16.875</v>
      </c>
      <c r="D36" s="42">
        <v>28.0</v>
      </c>
      <c r="E36" s="42">
        <v>27.0</v>
      </c>
      <c r="F36" s="42">
        <v>0.0</v>
      </c>
    </row>
    <row r="37">
      <c r="A37" s="26" t="s">
        <v>746</v>
      </c>
      <c r="B37" s="97" t="s">
        <v>747</v>
      </c>
      <c r="C37" s="26">
        <v>14.375</v>
      </c>
      <c r="D37" s="42">
        <v>23.0</v>
      </c>
      <c r="E37" s="42">
        <v>23.0</v>
      </c>
      <c r="F37" s="42">
        <v>0.0</v>
      </c>
    </row>
    <row r="38">
      <c r="A38" s="26" t="s">
        <v>749</v>
      </c>
      <c r="B38" s="97" t="s">
        <v>750</v>
      </c>
      <c r="C38" s="26">
        <v>14.375</v>
      </c>
      <c r="D38" s="42">
        <v>27.0</v>
      </c>
      <c r="E38" s="42">
        <v>23.0</v>
      </c>
      <c r="F38" s="42">
        <v>0.0</v>
      </c>
    </row>
    <row r="39">
      <c r="A39" s="26" t="s">
        <v>754</v>
      </c>
      <c r="B39" s="97" t="s">
        <v>755</v>
      </c>
      <c r="C39" s="26">
        <v>23.75</v>
      </c>
      <c r="D39" s="42">
        <v>18.0</v>
      </c>
      <c r="E39" s="42">
        <v>38.0</v>
      </c>
      <c r="F39" s="42">
        <v>0.0</v>
      </c>
    </row>
    <row r="40">
      <c r="A40" s="26" t="s">
        <v>754</v>
      </c>
      <c r="B40" s="97" t="s">
        <v>757</v>
      </c>
      <c r="C40" s="26">
        <v>23.75</v>
      </c>
      <c r="D40" s="42">
        <v>18.0</v>
      </c>
      <c r="E40" s="42">
        <v>38.0</v>
      </c>
      <c r="F40" s="42">
        <v>0.0</v>
      </c>
    </row>
    <row r="41">
      <c r="A41" s="26" t="s">
        <v>759</v>
      </c>
      <c r="B41" s="97" t="s">
        <v>760</v>
      </c>
      <c r="C41" s="26">
        <v>14.375</v>
      </c>
      <c r="D41" s="42">
        <v>26.0</v>
      </c>
      <c r="E41" s="42">
        <v>23.0</v>
      </c>
      <c r="F41" s="42">
        <v>0.0</v>
      </c>
    </row>
    <row r="42">
      <c r="A42" s="26" t="s">
        <v>762</v>
      </c>
      <c r="B42" s="97" t="s">
        <v>763</v>
      </c>
      <c r="C42" s="26">
        <v>21.25</v>
      </c>
      <c r="D42" s="42">
        <v>21.0</v>
      </c>
      <c r="E42" s="42">
        <v>34.0</v>
      </c>
      <c r="F42" s="42">
        <v>0.0</v>
      </c>
    </row>
    <row r="43">
      <c r="A43" s="26" t="s">
        <v>765</v>
      </c>
      <c r="B43" s="97" t="s">
        <v>766</v>
      </c>
      <c r="C43" s="26">
        <v>22.5</v>
      </c>
      <c r="D43" s="42">
        <v>27.0</v>
      </c>
      <c r="E43" s="42">
        <v>36.0</v>
      </c>
      <c r="F43" s="42">
        <v>0.0</v>
      </c>
    </row>
    <row r="44">
      <c r="A44" s="26" t="s">
        <v>768</v>
      </c>
      <c r="B44" s="97" t="s">
        <v>769</v>
      </c>
      <c r="C44" s="26">
        <v>14.375</v>
      </c>
      <c r="D44" s="42">
        <v>31.0</v>
      </c>
      <c r="E44" s="42">
        <v>23.0</v>
      </c>
      <c r="F44" s="42">
        <v>0.0</v>
      </c>
    </row>
    <row r="45">
      <c r="A45" s="26" t="s">
        <v>771</v>
      </c>
      <c r="B45" s="97" t="s">
        <v>772</v>
      </c>
      <c r="C45" s="26">
        <v>11.25</v>
      </c>
      <c r="D45" s="42">
        <v>31.0</v>
      </c>
      <c r="E45" s="42">
        <v>18.0</v>
      </c>
      <c r="F45" s="42">
        <v>0.0</v>
      </c>
    </row>
    <row r="46">
      <c r="A46" s="26" t="s">
        <v>774</v>
      </c>
      <c r="B46" s="97" t="s">
        <v>775</v>
      </c>
      <c r="C46" s="26">
        <v>18.75</v>
      </c>
      <c r="D46" s="42">
        <v>21.0</v>
      </c>
      <c r="E46" s="42">
        <v>30.0</v>
      </c>
      <c r="F46" s="42">
        <v>0.0</v>
      </c>
    </row>
    <row r="47">
      <c r="A47" s="26" t="s">
        <v>777</v>
      </c>
      <c r="B47" s="97" t="s">
        <v>778</v>
      </c>
      <c r="C47" s="26">
        <v>19.375</v>
      </c>
      <c r="D47" s="42">
        <v>20.0</v>
      </c>
      <c r="E47" s="42">
        <v>31.0</v>
      </c>
      <c r="F47" s="42">
        <v>0.0</v>
      </c>
    </row>
    <row r="48">
      <c r="A48" s="26" t="s">
        <v>780</v>
      </c>
      <c r="B48" s="97" t="s">
        <v>781</v>
      </c>
      <c r="C48" s="26">
        <v>10.625</v>
      </c>
      <c r="D48" s="42">
        <v>18.0</v>
      </c>
      <c r="E48" s="42">
        <v>17.0</v>
      </c>
      <c r="F48" s="42">
        <v>0.0</v>
      </c>
    </row>
    <row r="49">
      <c r="A49" s="77" t="s">
        <v>783</v>
      </c>
      <c r="B49" s="97" t="s">
        <v>784</v>
      </c>
      <c r="C49" s="26">
        <v>15.625</v>
      </c>
      <c r="D49" s="42">
        <v>31.0</v>
      </c>
      <c r="E49" s="42">
        <v>25.0</v>
      </c>
      <c r="F49" s="42">
        <v>0.0</v>
      </c>
    </row>
    <row r="50">
      <c r="A50" s="26" t="s">
        <v>1338</v>
      </c>
      <c r="B50" s="97" t="s">
        <v>1339</v>
      </c>
      <c r="C50" s="26">
        <v>20.0</v>
      </c>
      <c r="D50" s="42">
        <v>26.0</v>
      </c>
      <c r="E50" s="42">
        <v>32.0</v>
      </c>
      <c r="F50" s="42">
        <v>0.0</v>
      </c>
    </row>
    <row r="51">
      <c r="A51" s="26" t="s">
        <v>786</v>
      </c>
      <c r="B51" s="97" t="s">
        <v>787</v>
      </c>
      <c r="C51" s="26">
        <v>18.125</v>
      </c>
      <c r="D51" s="42">
        <v>12.0</v>
      </c>
      <c r="E51" s="42">
        <v>29.0</v>
      </c>
      <c r="F51" s="42">
        <v>0.0</v>
      </c>
    </row>
    <row r="52">
      <c r="A52" s="26" t="s">
        <v>789</v>
      </c>
      <c r="B52" s="97" t="s">
        <v>790</v>
      </c>
      <c r="C52" s="26">
        <v>18.125</v>
      </c>
      <c r="D52" s="42">
        <v>18.0</v>
      </c>
      <c r="E52" s="42">
        <v>29.0</v>
      </c>
      <c r="F52" s="42">
        <v>0.0</v>
      </c>
    </row>
    <row r="53">
      <c r="A53" s="26" t="s">
        <v>792</v>
      </c>
      <c r="B53" s="97" t="s">
        <v>793</v>
      </c>
      <c r="C53" s="26">
        <v>13.75</v>
      </c>
      <c r="D53" s="42">
        <v>33.0</v>
      </c>
      <c r="E53" s="42">
        <v>22.0</v>
      </c>
      <c r="F53" s="42">
        <v>0.0</v>
      </c>
    </row>
    <row r="54">
      <c r="A54" s="26" t="s">
        <v>798</v>
      </c>
      <c r="B54" s="97" t="s">
        <v>799</v>
      </c>
      <c r="C54" s="26">
        <v>23.125</v>
      </c>
      <c r="D54" s="42">
        <v>32.0</v>
      </c>
      <c r="E54" s="42">
        <v>37.0</v>
      </c>
      <c r="F54" s="42">
        <v>0.0</v>
      </c>
    </row>
    <row r="55">
      <c r="A55" s="26" t="s">
        <v>801</v>
      </c>
      <c r="B55" s="97" t="s">
        <v>802</v>
      </c>
      <c r="C55" s="26">
        <v>16.25</v>
      </c>
      <c r="D55" s="42">
        <v>24.0</v>
      </c>
      <c r="E55" s="42">
        <v>26.0</v>
      </c>
      <c r="F55" s="42">
        <v>0.0</v>
      </c>
    </row>
    <row r="56">
      <c r="A56" s="26" t="s">
        <v>804</v>
      </c>
      <c r="B56" s="97" t="s">
        <v>805</v>
      </c>
      <c r="C56" s="26">
        <v>15.625</v>
      </c>
      <c r="D56" s="42">
        <v>11.0</v>
      </c>
      <c r="E56" s="42">
        <v>25.0</v>
      </c>
      <c r="F56" s="42">
        <v>0.0</v>
      </c>
    </row>
    <row r="57">
      <c r="A57" s="26" t="s">
        <v>807</v>
      </c>
      <c r="B57" s="97" t="s">
        <v>808</v>
      </c>
      <c r="C57" s="26">
        <v>23.125</v>
      </c>
      <c r="D57" s="42">
        <v>24.0</v>
      </c>
      <c r="E57" s="42">
        <v>37.0</v>
      </c>
      <c r="F57" s="42">
        <v>0.0</v>
      </c>
    </row>
    <row r="58">
      <c r="A58" s="26" t="s">
        <v>810</v>
      </c>
      <c r="B58" s="97" t="s">
        <v>811</v>
      </c>
      <c r="C58" s="26">
        <v>5.625</v>
      </c>
      <c r="D58" s="42">
        <v>13.0</v>
      </c>
      <c r="E58" s="42">
        <v>9.0</v>
      </c>
      <c r="F58" s="42">
        <v>0.0</v>
      </c>
    </row>
    <row r="59">
      <c r="A59" s="26" t="s">
        <v>813</v>
      </c>
      <c r="B59" s="97" t="s">
        <v>814</v>
      </c>
      <c r="C59" s="26">
        <v>23.125</v>
      </c>
      <c r="D59" s="42">
        <v>25.0</v>
      </c>
      <c r="E59" s="42">
        <v>37.0</v>
      </c>
      <c r="F59" s="42">
        <v>0.0</v>
      </c>
    </row>
    <row r="60">
      <c r="A60" s="72" t="s">
        <v>816</v>
      </c>
      <c r="B60" s="97" t="s">
        <v>817</v>
      </c>
      <c r="C60" s="26">
        <v>14.375</v>
      </c>
      <c r="D60" s="42">
        <v>11.0</v>
      </c>
      <c r="E60" s="42">
        <v>23.0</v>
      </c>
      <c r="F60" s="42">
        <v>0.0</v>
      </c>
    </row>
    <row r="61">
      <c r="A61" s="26" t="s">
        <v>819</v>
      </c>
      <c r="B61" s="97" t="s">
        <v>820</v>
      </c>
      <c r="C61" s="26">
        <v>13.125</v>
      </c>
      <c r="D61" s="42">
        <v>16.0</v>
      </c>
      <c r="E61" s="42">
        <v>21.0</v>
      </c>
      <c r="F61" s="42">
        <v>0.0</v>
      </c>
    </row>
    <row r="62">
      <c r="A62" s="26" t="s">
        <v>824</v>
      </c>
      <c r="B62" s="97" t="s">
        <v>825</v>
      </c>
      <c r="C62" s="26">
        <v>13.75</v>
      </c>
      <c r="D62" s="42">
        <v>10.0</v>
      </c>
      <c r="E62" s="42">
        <v>22.0</v>
      </c>
      <c r="F62" s="42">
        <v>0.0</v>
      </c>
    </row>
    <row r="63">
      <c r="A63" s="26" t="s">
        <v>1348</v>
      </c>
      <c r="B63" s="97" t="s">
        <v>1349</v>
      </c>
      <c r="C63" s="26">
        <v>16.875</v>
      </c>
      <c r="D63" s="42">
        <v>24.0</v>
      </c>
      <c r="E63" s="42">
        <v>27.0</v>
      </c>
      <c r="F63" s="42">
        <v>0.0</v>
      </c>
    </row>
    <row r="64">
      <c r="A64" s="26" t="s">
        <v>827</v>
      </c>
      <c r="B64" s="97" t="s">
        <v>828</v>
      </c>
      <c r="C64" s="26">
        <v>15.625</v>
      </c>
      <c r="D64" s="42">
        <v>21.0</v>
      </c>
      <c r="E64" s="42">
        <v>25.0</v>
      </c>
      <c r="F64" s="42">
        <v>0.0</v>
      </c>
    </row>
    <row r="65">
      <c r="A65" s="26" t="s">
        <v>830</v>
      </c>
      <c r="B65" s="97" t="s">
        <v>831</v>
      </c>
      <c r="C65" s="26">
        <v>21.25</v>
      </c>
      <c r="D65" s="42">
        <v>23.0</v>
      </c>
      <c r="E65" s="42">
        <v>34.0</v>
      </c>
      <c r="F65" s="42">
        <v>0.0</v>
      </c>
    </row>
    <row r="66">
      <c r="A66" s="26" t="s">
        <v>836</v>
      </c>
      <c r="B66" s="97" t="s">
        <v>837</v>
      </c>
      <c r="C66" s="26">
        <v>7.5</v>
      </c>
      <c r="D66" s="42">
        <v>30.0</v>
      </c>
      <c r="E66" s="42">
        <v>12.0</v>
      </c>
      <c r="F66" s="42">
        <v>0.0</v>
      </c>
    </row>
    <row r="67">
      <c r="A67" s="26" t="s">
        <v>840</v>
      </c>
      <c r="B67" s="97" t="s">
        <v>839</v>
      </c>
      <c r="C67" s="26">
        <v>7.5</v>
      </c>
      <c r="D67" s="42">
        <v>24.0</v>
      </c>
      <c r="E67" s="42">
        <v>12.0</v>
      </c>
      <c r="F67" s="42">
        <v>0.0</v>
      </c>
    </row>
    <row r="68">
      <c r="A68" s="26" t="s">
        <v>845</v>
      </c>
      <c r="B68" s="97" t="s">
        <v>846</v>
      </c>
      <c r="C68" s="26">
        <v>8.75</v>
      </c>
      <c r="D68" s="42">
        <v>14.0</v>
      </c>
      <c r="E68" s="42">
        <v>14.0</v>
      </c>
      <c r="F68" s="42">
        <v>0.0</v>
      </c>
    </row>
    <row r="69">
      <c r="A69" s="72" t="s">
        <v>852</v>
      </c>
      <c r="B69" s="97" t="s">
        <v>848</v>
      </c>
      <c r="C69" s="26">
        <v>0.0</v>
      </c>
      <c r="D69" s="42">
        <v>27.0</v>
      </c>
      <c r="E69" s="42">
        <v>0.0</v>
      </c>
      <c r="F69" s="42">
        <v>0.0</v>
      </c>
    </row>
    <row r="70">
      <c r="A70" s="26" t="s">
        <v>853</v>
      </c>
      <c r="B70" s="97" t="s">
        <v>854</v>
      </c>
      <c r="C70" s="26">
        <v>21.875</v>
      </c>
      <c r="D70" s="42">
        <v>23.0</v>
      </c>
      <c r="E70" s="42">
        <v>35.0</v>
      </c>
      <c r="F70" s="42">
        <v>0.0</v>
      </c>
    </row>
    <row r="71">
      <c r="A71" s="26" t="s">
        <v>865</v>
      </c>
      <c r="B71" s="97" t="s">
        <v>866</v>
      </c>
      <c r="C71" s="26">
        <v>20.0</v>
      </c>
      <c r="D71" s="42">
        <v>17.0</v>
      </c>
      <c r="E71" s="42">
        <v>32.0</v>
      </c>
      <c r="F71" s="42">
        <v>0.0</v>
      </c>
    </row>
    <row r="72">
      <c r="A72" s="26" t="s">
        <v>868</v>
      </c>
      <c r="B72" s="97" t="s">
        <v>869</v>
      </c>
      <c r="C72" s="26">
        <v>21.25</v>
      </c>
      <c r="D72" s="42">
        <v>21.0</v>
      </c>
      <c r="E72" s="42">
        <v>34.0</v>
      </c>
      <c r="F72" s="42">
        <v>0.0</v>
      </c>
    </row>
    <row r="73">
      <c r="A73" s="26" t="s">
        <v>871</v>
      </c>
      <c r="B73" s="97" t="s">
        <v>872</v>
      </c>
      <c r="C73" s="26">
        <v>13.125</v>
      </c>
      <c r="D73" s="42">
        <v>9.0</v>
      </c>
      <c r="E73" s="42">
        <v>21.0</v>
      </c>
      <c r="F73" s="42">
        <v>0.0</v>
      </c>
    </row>
    <row r="74">
      <c r="A74" s="26" t="s">
        <v>874</v>
      </c>
      <c r="B74" s="97" t="s">
        <v>875</v>
      </c>
      <c r="C74" s="26">
        <v>23.75</v>
      </c>
      <c r="D74" s="42">
        <v>18.0</v>
      </c>
      <c r="E74" s="42">
        <v>38.0</v>
      </c>
      <c r="F74" s="42">
        <v>0.0</v>
      </c>
    </row>
    <row r="75">
      <c r="A75" s="26" t="s">
        <v>877</v>
      </c>
      <c r="B75" s="97" t="s">
        <v>878</v>
      </c>
      <c r="C75" s="26">
        <v>6.875</v>
      </c>
      <c r="D75" s="42">
        <v>16.0</v>
      </c>
      <c r="E75" s="42">
        <v>11.0</v>
      </c>
      <c r="F75" s="42">
        <v>0.0</v>
      </c>
    </row>
    <row r="76">
      <c r="A76" s="26" t="s">
        <v>880</v>
      </c>
      <c r="B76" s="97" t="s">
        <v>881</v>
      </c>
      <c r="C76" s="26">
        <v>10.0</v>
      </c>
      <c r="D76" s="42">
        <v>18.0</v>
      </c>
      <c r="E76" s="42">
        <v>16.0</v>
      </c>
      <c r="F76" s="42">
        <v>0.0</v>
      </c>
    </row>
    <row r="77">
      <c r="A77" s="26" t="s">
        <v>883</v>
      </c>
      <c r="B77" s="97" t="s">
        <v>884</v>
      </c>
      <c r="C77" s="26">
        <v>15.625</v>
      </c>
      <c r="D77" s="42">
        <v>20.0</v>
      </c>
      <c r="E77" s="42">
        <v>25.0</v>
      </c>
      <c r="F77" s="42">
        <v>0.0</v>
      </c>
    </row>
    <row r="78">
      <c r="A78" s="26" t="s">
        <v>888</v>
      </c>
      <c r="B78" s="97" t="s">
        <v>889</v>
      </c>
      <c r="C78" s="26">
        <v>16.875</v>
      </c>
      <c r="D78" s="42">
        <v>13.0</v>
      </c>
      <c r="E78" s="42">
        <v>27.0</v>
      </c>
      <c r="F78" s="42">
        <v>0.0</v>
      </c>
    </row>
    <row r="79">
      <c r="A79" s="26" t="s">
        <v>891</v>
      </c>
      <c r="B79" s="97" t="s">
        <v>892</v>
      </c>
      <c r="C79" s="26">
        <v>23.75</v>
      </c>
      <c r="D79" s="42">
        <v>18.0</v>
      </c>
      <c r="E79" s="42">
        <v>38.0</v>
      </c>
      <c r="F79" s="42">
        <v>0.0</v>
      </c>
    </row>
    <row r="80">
      <c r="A80" s="26" t="s">
        <v>897</v>
      </c>
      <c r="B80" s="97" t="s">
        <v>898</v>
      </c>
      <c r="C80" s="26">
        <v>4.375</v>
      </c>
      <c r="D80" s="42">
        <v>20.0</v>
      </c>
      <c r="E80" s="42">
        <v>7.0</v>
      </c>
      <c r="F80" s="42">
        <v>0.0</v>
      </c>
    </row>
    <row r="81">
      <c r="A81" s="26" t="s">
        <v>900</v>
      </c>
      <c r="B81" s="97" t="s">
        <v>901</v>
      </c>
      <c r="C81" s="26">
        <v>21.25</v>
      </c>
      <c r="D81" s="42">
        <v>23.0</v>
      </c>
      <c r="E81" s="42">
        <v>34.0</v>
      </c>
      <c r="F81" s="42">
        <v>0.0</v>
      </c>
    </row>
    <row r="82">
      <c r="A82" s="26" t="s">
        <v>184</v>
      </c>
      <c r="B82" s="97" t="s">
        <v>185</v>
      </c>
      <c r="C82" s="26">
        <v>20.625</v>
      </c>
      <c r="D82" s="42">
        <v>42.0</v>
      </c>
      <c r="E82" s="42">
        <v>33.0</v>
      </c>
      <c r="F82" s="42">
        <v>5.0</v>
      </c>
    </row>
    <row r="83">
      <c r="A83" s="26" t="s">
        <v>169</v>
      </c>
      <c r="B83" s="97" t="s">
        <v>170</v>
      </c>
      <c r="C83" s="26">
        <v>19.375</v>
      </c>
      <c r="D83" s="42">
        <v>45.0</v>
      </c>
      <c r="E83" s="42">
        <v>31.0</v>
      </c>
      <c r="F83" s="42">
        <v>6.0</v>
      </c>
    </row>
    <row r="84">
      <c r="A84" s="26" t="s">
        <v>1388</v>
      </c>
      <c r="B84" s="98" t="s">
        <v>1389</v>
      </c>
      <c r="C84" s="26">
        <v>15.0</v>
      </c>
      <c r="D84" s="42">
        <v>15.0</v>
      </c>
      <c r="E84" s="42">
        <v>24.0</v>
      </c>
      <c r="F84" s="42">
        <v>0.0</v>
      </c>
    </row>
    <row r="85">
      <c r="A85" s="26" t="s">
        <v>1039</v>
      </c>
      <c r="B85" s="98" t="s">
        <v>1040</v>
      </c>
      <c r="C85" s="26">
        <v>6.875</v>
      </c>
      <c r="D85" s="42">
        <v>14.0</v>
      </c>
      <c r="E85" s="42">
        <v>11.0</v>
      </c>
      <c r="F85" s="42">
        <v>0.0</v>
      </c>
    </row>
    <row r="86">
      <c r="A86" s="26" t="s">
        <v>187</v>
      </c>
      <c r="B86" s="98" t="s">
        <v>188</v>
      </c>
      <c r="C86" s="26">
        <v>14.375</v>
      </c>
      <c r="D86" s="42">
        <v>12.0</v>
      </c>
      <c r="E86" s="42">
        <v>23.0</v>
      </c>
      <c r="F86" s="42">
        <v>5.0</v>
      </c>
    </row>
    <row r="87">
      <c r="A87" s="26" t="s">
        <v>1067</v>
      </c>
      <c r="B87" s="98" t="s">
        <v>1068</v>
      </c>
      <c r="C87" s="26">
        <v>20.625</v>
      </c>
      <c r="D87" s="42">
        <v>25.0</v>
      </c>
      <c r="E87" s="42">
        <v>33.0</v>
      </c>
      <c r="F87" s="42">
        <v>0.0</v>
      </c>
    </row>
    <row r="88">
      <c r="A88" s="26" t="s">
        <v>1070</v>
      </c>
      <c r="B88" s="98" t="s">
        <v>1071</v>
      </c>
      <c r="C88" s="26">
        <v>8.125</v>
      </c>
      <c r="D88" s="42">
        <v>18.0</v>
      </c>
      <c r="E88" s="42">
        <v>13.0</v>
      </c>
      <c r="F88" s="42">
        <v>0.0</v>
      </c>
    </row>
    <row r="89">
      <c r="A89" s="26" t="s">
        <v>1073</v>
      </c>
      <c r="B89" s="80" t="s">
        <v>1074</v>
      </c>
      <c r="C89" s="26">
        <v>3.75</v>
      </c>
      <c r="D89" s="42">
        <v>22.0</v>
      </c>
      <c r="E89" s="42">
        <v>6.0</v>
      </c>
      <c r="F89" s="42">
        <v>0.0</v>
      </c>
    </row>
    <row r="90">
      <c r="A90" s="26" t="s">
        <v>1077</v>
      </c>
      <c r="B90" s="80" t="s">
        <v>1078</v>
      </c>
      <c r="C90" s="26">
        <v>11.25</v>
      </c>
      <c r="D90" s="42">
        <v>20.0</v>
      </c>
      <c r="E90" s="42">
        <v>18.0</v>
      </c>
      <c r="F90" s="42">
        <v>0.0</v>
      </c>
    </row>
    <row r="91">
      <c r="A91" s="26" t="s">
        <v>1080</v>
      </c>
      <c r="B91" s="80" t="s">
        <v>1081</v>
      </c>
      <c r="C91" s="26">
        <v>8.75</v>
      </c>
      <c r="D91" s="42">
        <v>13.0</v>
      </c>
      <c r="E91" s="42">
        <v>14.0</v>
      </c>
      <c r="F91" s="42">
        <v>0.0</v>
      </c>
    </row>
    <row r="92">
      <c r="A92" s="26" t="s">
        <v>1083</v>
      </c>
      <c r="B92" s="80" t="s">
        <v>1084</v>
      </c>
      <c r="C92" s="26">
        <v>22.5</v>
      </c>
      <c r="D92" s="42">
        <v>5.0</v>
      </c>
      <c r="E92" s="42">
        <v>36.0</v>
      </c>
      <c r="F92" s="42">
        <v>0.0</v>
      </c>
    </row>
    <row r="93">
      <c r="A93" s="26" t="s">
        <v>1404</v>
      </c>
      <c r="B93" s="80" t="s">
        <v>1405</v>
      </c>
      <c r="C93" s="26">
        <v>8.75</v>
      </c>
      <c r="D93" s="42">
        <v>15.0</v>
      </c>
      <c r="E93" s="42">
        <v>14.0</v>
      </c>
      <c r="F93" s="42">
        <v>0.0</v>
      </c>
    </row>
    <row r="94">
      <c r="A94" s="26" t="s">
        <v>1086</v>
      </c>
      <c r="B94" s="99" t="s">
        <v>1087</v>
      </c>
      <c r="C94" s="26">
        <v>9.375</v>
      </c>
      <c r="D94" s="42">
        <v>12.0</v>
      </c>
      <c r="E94" s="42">
        <v>15.0</v>
      </c>
      <c r="F94" s="42">
        <v>0.0</v>
      </c>
    </row>
    <row r="95">
      <c r="A95" s="26" t="s">
        <v>1089</v>
      </c>
      <c r="B95" s="99" t="s">
        <v>1090</v>
      </c>
      <c r="C95" s="26">
        <v>6.875</v>
      </c>
      <c r="D95" s="42">
        <v>14.0</v>
      </c>
      <c r="E95" s="42">
        <v>11.0</v>
      </c>
      <c r="F95" s="42">
        <v>0.0</v>
      </c>
    </row>
    <row r="96">
      <c r="A96" s="26" t="s">
        <v>1092</v>
      </c>
      <c r="B96" s="99" t="s">
        <v>1093</v>
      </c>
      <c r="C96" s="26">
        <v>1.25</v>
      </c>
      <c r="D96" s="42">
        <v>24.0</v>
      </c>
      <c r="E96" s="42">
        <v>2.0</v>
      </c>
      <c r="F96" s="42">
        <v>0.0</v>
      </c>
    </row>
    <row r="97">
      <c r="A97" s="72" t="s">
        <v>1409</v>
      </c>
      <c r="B97" s="99" t="s">
        <v>1410</v>
      </c>
      <c r="C97" s="26">
        <v>10.625</v>
      </c>
      <c r="D97" s="42">
        <v>10.0</v>
      </c>
      <c r="E97" s="42">
        <v>17.0</v>
      </c>
      <c r="F97" s="42">
        <v>0.0</v>
      </c>
    </row>
    <row r="98">
      <c r="A98" s="26" t="s">
        <v>1099</v>
      </c>
      <c r="B98" s="99" t="s">
        <v>1100</v>
      </c>
      <c r="C98" s="26">
        <v>13.75</v>
      </c>
      <c r="D98" s="42">
        <v>12.0</v>
      </c>
      <c r="E98" s="42">
        <v>22.0</v>
      </c>
      <c r="F98" s="42">
        <v>0.0</v>
      </c>
    </row>
    <row r="99">
      <c r="A99" s="26" t="s">
        <v>1422</v>
      </c>
      <c r="B99" s="99" t="s">
        <v>1423</v>
      </c>
      <c r="C99" s="26">
        <v>8.125</v>
      </c>
      <c r="D99" s="42">
        <v>7.0</v>
      </c>
      <c r="E99" s="42">
        <v>13.0</v>
      </c>
      <c r="F99" s="42">
        <v>0.0</v>
      </c>
    </row>
    <row r="100">
      <c r="A100" s="26" t="s">
        <v>1384</v>
      </c>
      <c r="B100" s="99" t="s">
        <v>1385</v>
      </c>
      <c r="C100" s="26">
        <v>6.25</v>
      </c>
      <c r="D100" s="42">
        <v>24.0</v>
      </c>
      <c r="E100" s="42">
        <v>10.0</v>
      </c>
      <c r="F100" s="42">
        <v>0.0</v>
      </c>
    </row>
    <row r="101">
      <c r="A101" s="26" t="s">
        <v>1102</v>
      </c>
      <c r="B101" s="99" t="s">
        <v>1103</v>
      </c>
      <c r="C101" s="26">
        <v>10.625</v>
      </c>
      <c r="D101" s="42">
        <v>9.0</v>
      </c>
      <c r="E101" s="42">
        <v>17.0</v>
      </c>
      <c r="F101" s="42">
        <v>0.0</v>
      </c>
    </row>
    <row r="102">
      <c r="A102" s="26" t="s">
        <v>1417</v>
      </c>
      <c r="B102" s="99" t="s">
        <v>1418</v>
      </c>
      <c r="C102" s="26">
        <v>8.125</v>
      </c>
      <c r="D102" s="42">
        <v>10.0</v>
      </c>
      <c r="E102" s="42">
        <v>13.0</v>
      </c>
      <c r="F102" s="42">
        <v>0.0</v>
      </c>
    </row>
    <row r="103">
      <c r="A103" s="26" t="s">
        <v>1110</v>
      </c>
      <c r="B103" s="99" t="s">
        <v>1111</v>
      </c>
      <c r="C103" s="26">
        <v>8.75</v>
      </c>
      <c r="D103" s="42">
        <v>18.0</v>
      </c>
      <c r="E103" s="42">
        <v>14.0</v>
      </c>
      <c r="F103" s="42">
        <v>0.0</v>
      </c>
    </row>
    <row r="104">
      <c r="A104" s="26" t="s">
        <v>1115</v>
      </c>
      <c r="B104" s="99" t="s">
        <v>1116</v>
      </c>
      <c r="C104" s="26">
        <v>8.125</v>
      </c>
      <c r="D104" s="42">
        <v>11.0</v>
      </c>
      <c r="E104" s="42">
        <v>13.0</v>
      </c>
      <c r="F104" s="42">
        <v>0.0</v>
      </c>
    </row>
    <row r="105">
      <c r="A105" s="26" t="s">
        <v>1402</v>
      </c>
      <c r="B105" s="99" t="s">
        <v>1403</v>
      </c>
      <c r="C105" s="26">
        <v>10.0</v>
      </c>
      <c r="D105" s="42">
        <v>14.0</v>
      </c>
      <c r="E105" s="42">
        <v>16.0</v>
      </c>
      <c r="F105" s="42">
        <v>0.0</v>
      </c>
    </row>
    <row r="106">
      <c r="A106" s="26" t="s">
        <v>1125</v>
      </c>
      <c r="B106" s="99" t="s">
        <v>1126</v>
      </c>
      <c r="C106" s="26">
        <v>4.375</v>
      </c>
      <c r="D106" s="42">
        <v>3.0</v>
      </c>
      <c r="E106" s="42">
        <v>7.0</v>
      </c>
      <c r="F106" s="42">
        <v>0.0</v>
      </c>
    </row>
    <row r="107">
      <c r="A107" s="26" t="s">
        <v>1426</v>
      </c>
      <c r="B107" s="99" t="s">
        <v>1427</v>
      </c>
      <c r="C107" s="26">
        <v>3.75</v>
      </c>
      <c r="D107" s="42">
        <v>9.0</v>
      </c>
      <c r="E107" s="42">
        <v>6.0</v>
      </c>
      <c r="F107" s="42">
        <v>0.0</v>
      </c>
    </row>
    <row r="108">
      <c r="A108" s="26" t="s">
        <v>1374</v>
      </c>
      <c r="B108" s="99" t="s">
        <v>1375</v>
      </c>
      <c r="C108" s="26">
        <v>4.375</v>
      </c>
      <c r="D108" s="42">
        <v>29.0</v>
      </c>
      <c r="E108" s="42">
        <v>7.0</v>
      </c>
      <c r="F108" s="42">
        <v>0.0</v>
      </c>
    </row>
    <row r="109">
      <c r="A109" s="26" t="s">
        <v>541</v>
      </c>
      <c r="B109" s="99" t="s">
        <v>1131</v>
      </c>
      <c r="C109" s="26">
        <v>8.125</v>
      </c>
      <c r="D109" s="42">
        <v>24.0</v>
      </c>
      <c r="E109" s="42">
        <v>13.0</v>
      </c>
      <c r="F109" s="42">
        <v>0.0</v>
      </c>
    </row>
    <row r="110">
      <c r="A110" s="26" t="s">
        <v>1136</v>
      </c>
      <c r="B110" s="99" t="s">
        <v>1137</v>
      </c>
      <c r="C110" s="26">
        <v>6.875</v>
      </c>
      <c r="D110" s="42">
        <v>12.0</v>
      </c>
      <c r="E110" s="42">
        <v>11.0</v>
      </c>
      <c r="F110" s="42">
        <v>0.0</v>
      </c>
    </row>
    <row r="111">
      <c r="A111" s="26" t="s">
        <v>1415</v>
      </c>
      <c r="B111" s="99" t="s">
        <v>1416</v>
      </c>
      <c r="C111" s="26">
        <v>11.25</v>
      </c>
      <c r="D111" s="42">
        <v>8.0</v>
      </c>
      <c r="E111" s="42">
        <v>18.0</v>
      </c>
      <c r="F111" s="42">
        <v>0.0</v>
      </c>
    </row>
    <row r="112">
      <c r="A112" s="26" t="s">
        <v>1428</v>
      </c>
      <c r="B112" s="99" t="s">
        <v>1429</v>
      </c>
      <c r="C112" s="26">
        <v>7.5</v>
      </c>
      <c r="D112" s="42">
        <v>3.0</v>
      </c>
      <c r="E112" s="42">
        <v>12.0</v>
      </c>
      <c r="F112" s="42">
        <v>0.0</v>
      </c>
    </row>
    <row r="113">
      <c r="A113" s="26" t="s">
        <v>1386</v>
      </c>
      <c r="B113" s="99" t="s">
        <v>1387</v>
      </c>
      <c r="C113" s="26">
        <v>11.25</v>
      </c>
      <c r="D113" s="42">
        <v>19.0</v>
      </c>
      <c r="E113" s="42">
        <v>18.0</v>
      </c>
      <c r="F113" s="42">
        <v>0.0</v>
      </c>
    </row>
    <row r="114">
      <c r="A114" s="26" t="s">
        <v>1152</v>
      </c>
      <c r="B114" s="99" t="s">
        <v>1421</v>
      </c>
      <c r="C114" s="26">
        <v>3.125</v>
      </c>
      <c r="D114" s="42">
        <v>14.0</v>
      </c>
      <c r="E114" s="42">
        <v>5.0</v>
      </c>
      <c r="F114" s="42">
        <v>0.0</v>
      </c>
    </row>
    <row r="115">
      <c r="A115" s="26" t="s">
        <v>1152</v>
      </c>
      <c r="B115" s="99" t="s">
        <v>1153</v>
      </c>
      <c r="C115" s="26">
        <v>6.875</v>
      </c>
      <c r="D115" s="42">
        <v>3.0</v>
      </c>
      <c r="E115" s="42">
        <v>11.0</v>
      </c>
      <c r="F115" s="42">
        <v>0.0</v>
      </c>
    </row>
    <row r="116">
      <c r="A116" s="26" t="s">
        <v>1419</v>
      </c>
      <c r="B116" s="99" t="s">
        <v>1420</v>
      </c>
      <c r="C116" s="26">
        <v>8.75</v>
      </c>
      <c r="D116" s="42">
        <v>9.0</v>
      </c>
      <c r="E116" s="42">
        <v>14.0</v>
      </c>
      <c r="F116" s="42">
        <v>0.0</v>
      </c>
    </row>
    <row r="117">
      <c r="A117" s="72" t="s">
        <v>1158</v>
      </c>
      <c r="B117" s="99" t="s">
        <v>1159</v>
      </c>
      <c r="C117" s="26">
        <v>11.875</v>
      </c>
      <c r="D117" s="42">
        <v>5.0</v>
      </c>
      <c r="E117" s="42">
        <v>19.0</v>
      </c>
      <c r="F117" s="42">
        <v>0.0</v>
      </c>
    </row>
    <row r="118">
      <c r="A118" s="26" t="s">
        <v>1161</v>
      </c>
      <c r="B118" s="28" t="s">
        <v>1162</v>
      </c>
      <c r="C118" s="26">
        <v>15.625</v>
      </c>
      <c r="D118" s="42">
        <v>30.0</v>
      </c>
      <c r="E118" s="42">
        <v>25.0</v>
      </c>
      <c r="F118" s="42">
        <v>0.0</v>
      </c>
    </row>
    <row r="119">
      <c r="A119" s="26" t="s">
        <v>1400</v>
      </c>
      <c r="B119" s="28" t="s">
        <v>1401</v>
      </c>
      <c r="C119" s="26">
        <v>9.375</v>
      </c>
      <c r="D119" s="42">
        <v>16.0</v>
      </c>
      <c r="E119" s="42">
        <v>15.0</v>
      </c>
      <c r="F119" s="42">
        <v>0.0</v>
      </c>
    </row>
    <row r="120">
      <c r="A120" s="26" t="s">
        <v>1164</v>
      </c>
      <c r="B120" s="28" t="s">
        <v>1165</v>
      </c>
      <c r="C120" s="26">
        <v>5.625</v>
      </c>
      <c r="D120" s="42">
        <v>17.0</v>
      </c>
      <c r="E120" s="42">
        <v>9.0</v>
      </c>
      <c r="F120" s="42">
        <v>0.0</v>
      </c>
    </row>
    <row r="121">
      <c r="A121" s="26" t="s">
        <v>1173</v>
      </c>
      <c r="B121" s="28" t="s">
        <v>1174</v>
      </c>
      <c r="C121" s="26">
        <v>21.25</v>
      </c>
      <c r="D121" s="42">
        <v>28.0</v>
      </c>
      <c r="E121" s="42">
        <v>34.0</v>
      </c>
      <c r="F121" s="42">
        <v>0.0</v>
      </c>
    </row>
    <row r="122">
      <c r="A122" s="26" t="s">
        <v>1176</v>
      </c>
      <c r="B122" s="100" t="s">
        <v>1177</v>
      </c>
      <c r="C122" s="26">
        <v>11.25</v>
      </c>
      <c r="D122" s="42">
        <v>11.0</v>
      </c>
      <c r="E122" s="42">
        <v>18.0</v>
      </c>
      <c r="F122" s="42">
        <v>0.0</v>
      </c>
    </row>
    <row r="123">
      <c r="A123" s="26" t="s">
        <v>1181</v>
      </c>
      <c r="B123" s="100" t="s">
        <v>1182</v>
      </c>
      <c r="C123" s="26">
        <v>14.375</v>
      </c>
      <c r="D123" s="42">
        <v>10.0</v>
      </c>
      <c r="E123" s="42">
        <v>23.0</v>
      </c>
      <c r="F123" s="42">
        <v>0.0</v>
      </c>
    </row>
    <row r="124">
      <c r="A124" s="72" t="s">
        <v>1432</v>
      </c>
      <c r="B124" s="100" t="s">
        <v>1433</v>
      </c>
      <c r="C124" s="26">
        <v>0.0</v>
      </c>
      <c r="D124" s="42">
        <v>6.0</v>
      </c>
      <c r="E124" s="42">
        <v>0.0</v>
      </c>
      <c r="F124" s="42">
        <v>0.0</v>
      </c>
    </row>
    <row r="125">
      <c r="A125" s="26" t="s">
        <v>1424</v>
      </c>
      <c r="B125" s="100" t="s">
        <v>1425</v>
      </c>
      <c r="C125" s="26">
        <v>1.875</v>
      </c>
      <c r="D125" s="42">
        <v>12.0</v>
      </c>
      <c r="E125" s="42">
        <v>3.0</v>
      </c>
      <c r="F125" s="42">
        <v>0.0</v>
      </c>
    </row>
    <row r="126">
      <c r="A126" s="26" t="s">
        <v>1194</v>
      </c>
      <c r="B126" s="100" t="s">
        <v>1195</v>
      </c>
      <c r="C126" s="26">
        <v>6.875</v>
      </c>
      <c r="D126" s="42">
        <v>15.0</v>
      </c>
      <c r="E126" s="42">
        <v>11.0</v>
      </c>
      <c r="F126" s="42">
        <v>0.0</v>
      </c>
    </row>
    <row r="127">
      <c r="A127" s="26" t="s">
        <v>1197</v>
      </c>
      <c r="B127" s="100" t="s">
        <v>1198</v>
      </c>
      <c r="C127" s="26">
        <v>8.125</v>
      </c>
      <c r="D127" s="42">
        <v>23.0</v>
      </c>
      <c r="E127" s="42">
        <v>13.0</v>
      </c>
      <c r="F127" s="42">
        <v>0.0</v>
      </c>
    </row>
    <row r="128">
      <c r="A128" s="26" t="s">
        <v>1200</v>
      </c>
      <c r="B128" s="100" t="s">
        <v>1201</v>
      </c>
      <c r="C128" s="26">
        <v>7.5</v>
      </c>
      <c r="D128" s="42">
        <v>13.0</v>
      </c>
      <c r="E128" s="42">
        <v>12.0</v>
      </c>
      <c r="F128" s="42">
        <v>0.0</v>
      </c>
    </row>
    <row r="129">
      <c r="A129" s="26" t="s">
        <v>1392</v>
      </c>
      <c r="B129" s="100" t="s">
        <v>1393</v>
      </c>
      <c r="C129" s="26">
        <v>8.75</v>
      </c>
      <c r="D129" s="42">
        <v>20.0</v>
      </c>
      <c r="E129" s="42">
        <v>14.0</v>
      </c>
      <c r="F129" s="42">
        <v>0.0</v>
      </c>
    </row>
    <row r="130">
      <c r="A130" s="26" t="s">
        <v>1205</v>
      </c>
      <c r="B130" s="100" t="s">
        <v>1206</v>
      </c>
      <c r="C130" s="26">
        <v>18.75</v>
      </c>
      <c r="D130" s="42">
        <v>19.0</v>
      </c>
      <c r="E130" s="42">
        <v>30.0</v>
      </c>
      <c r="F130" s="42">
        <v>0.0</v>
      </c>
    </row>
    <row r="131">
      <c r="A131" s="26" t="s">
        <v>1210</v>
      </c>
      <c r="B131" s="100" t="s">
        <v>1211</v>
      </c>
      <c r="C131" s="26">
        <v>11.875</v>
      </c>
      <c r="D131" s="42">
        <v>39.0</v>
      </c>
      <c r="E131" s="42">
        <v>19.0</v>
      </c>
      <c r="F131" s="42">
        <v>0.0</v>
      </c>
    </row>
    <row r="132">
      <c r="A132" s="26" t="s">
        <v>1406</v>
      </c>
      <c r="B132" s="100" t="s">
        <v>1407</v>
      </c>
      <c r="C132" s="26">
        <v>13.125</v>
      </c>
      <c r="D132" s="42">
        <v>10.0</v>
      </c>
      <c r="E132" s="42">
        <v>21.0</v>
      </c>
      <c r="F132" s="42">
        <v>0.0</v>
      </c>
    </row>
    <row r="133">
      <c r="A133" s="26" t="s">
        <v>1212</v>
      </c>
      <c r="B133" s="100" t="s">
        <v>1213</v>
      </c>
      <c r="C133" s="26">
        <v>10.625</v>
      </c>
      <c r="D133" s="42">
        <v>20.0</v>
      </c>
      <c r="E133" s="42">
        <v>17.0</v>
      </c>
      <c r="F133" s="42">
        <v>0.0</v>
      </c>
    </row>
    <row r="134">
      <c r="A134" s="26" t="s">
        <v>1214</v>
      </c>
      <c r="B134" s="100" t="s">
        <v>1215</v>
      </c>
      <c r="C134" s="26">
        <v>13.125</v>
      </c>
      <c r="D134" s="42">
        <v>16.0</v>
      </c>
      <c r="E134" s="42">
        <v>21.0</v>
      </c>
      <c r="F134" s="42">
        <v>0.0</v>
      </c>
    </row>
    <row r="135">
      <c r="A135" s="26" t="s">
        <v>1217</v>
      </c>
      <c r="B135" s="100" t="s">
        <v>1218</v>
      </c>
      <c r="C135" s="26">
        <v>8.75</v>
      </c>
      <c r="D135" s="42">
        <v>10.0</v>
      </c>
      <c r="E135" s="42">
        <v>14.0</v>
      </c>
      <c r="F135" s="42">
        <v>0.0</v>
      </c>
    </row>
    <row r="136">
      <c r="A136" s="26" t="s">
        <v>1220</v>
      </c>
      <c r="B136" s="27" t="s">
        <v>1221</v>
      </c>
      <c r="C136" s="26">
        <v>18.75</v>
      </c>
      <c r="D136" s="42">
        <v>22.0</v>
      </c>
      <c r="E136" s="42">
        <v>30.0</v>
      </c>
      <c r="F136" s="42">
        <v>0.0</v>
      </c>
    </row>
    <row r="137">
      <c r="A137" s="26" t="s">
        <v>1411</v>
      </c>
      <c r="B137" s="27" t="s">
        <v>1412</v>
      </c>
      <c r="C137" s="26">
        <v>9.375</v>
      </c>
      <c r="D137" s="42">
        <v>11.0</v>
      </c>
      <c r="E137" s="42">
        <v>15.0</v>
      </c>
      <c r="F137" s="42">
        <v>0.0</v>
      </c>
    </row>
    <row r="138">
      <c r="A138" s="26" t="s">
        <v>1226</v>
      </c>
      <c r="B138" s="27" t="s">
        <v>1227</v>
      </c>
      <c r="C138" s="26">
        <v>18.75</v>
      </c>
      <c r="D138" s="42">
        <v>30.0</v>
      </c>
      <c r="E138" s="42">
        <v>30.0</v>
      </c>
      <c r="F138" s="42">
        <v>0.0</v>
      </c>
    </row>
    <row r="139">
      <c r="A139" s="26" t="s">
        <v>1376</v>
      </c>
      <c r="B139" s="27" t="s">
        <v>1408</v>
      </c>
      <c r="C139" s="26">
        <v>6.875</v>
      </c>
      <c r="D139" s="42">
        <v>14.0</v>
      </c>
      <c r="E139" s="42">
        <v>11.0</v>
      </c>
      <c r="F139" s="42">
        <v>0.0</v>
      </c>
    </row>
    <row r="140">
      <c r="A140" s="26" t="s">
        <v>1229</v>
      </c>
      <c r="B140" s="27" t="s">
        <v>1230</v>
      </c>
      <c r="C140" s="26">
        <v>7.5</v>
      </c>
      <c r="D140" s="42">
        <v>21.0</v>
      </c>
      <c r="E140" s="42">
        <v>12.0</v>
      </c>
      <c r="F140" s="42">
        <v>0.0</v>
      </c>
    </row>
    <row r="141">
      <c r="A141" s="26" t="s">
        <v>1232</v>
      </c>
      <c r="B141" s="27" t="s">
        <v>1233</v>
      </c>
      <c r="C141" s="26">
        <v>13.125</v>
      </c>
      <c r="D141" s="42">
        <v>22.0</v>
      </c>
      <c r="E141" s="42">
        <v>21.0</v>
      </c>
      <c r="F141" s="42">
        <v>0.0</v>
      </c>
    </row>
    <row r="142">
      <c r="A142" s="26" t="s">
        <v>1362</v>
      </c>
      <c r="B142" s="27" t="s">
        <v>1363</v>
      </c>
      <c r="C142" s="26">
        <v>15.0</v>
      </c>
      <c r="D142" s="42">
        <v>22.0</v>
      </c>
      <c r="E142" s="42">
        <v>24.0</v>
      </c>
      <c r="F142" s="42">
        <v>0.0</v>
      </c>
    </row>
    <row r="143">
      <c r="A143" s="26" t="s">
        <v>1242</v>
      </c>
      <c r="B143" s="27" t="s">
        <v>1243</v>
      </c>
      <c r="C143" s="26">
        <v>5.0</v>
      </c>
      <c r="D143" s="42">
        <v>16.0</v>
      </c>
      <c r="E143" s="42">
        <v>8.0</v>
      </c>
      <c r="F143" s="42">
        <v>0.0</v>
      </c>
    </row>
    <row r="144">
      <c r="A144" s="72" t="s">
        <v>1247</v>
      </c>
      <c r="B144" s="27" t="s">
        <v>1248</v>
      </c>
      <c r="C144" s="26">
        <v>15.0</v>
      </c>
      <c r="D144" s="42">
        <v>12.0</v>
      </c>
      <c r="E144" s="42">
        <v>24.0</v>
      </c>
      <c r="F144" s="42">
        <v>0.0</v>
      </c>
    </row>
    <row r="145">
      <c r="A145" s="26" t="s">
        <v>1256</v>
      </c>
      <c r="B145" s="101" t="s">
        <v>1257</v>
      </c>
      <c r="C145" s="26">
        <v>11.875</v>
      </c>
      <c r="D145" s="42">
        <v>22.0</v>
      </c>
      <c r="E145" s="42">
        <v>19.0</v>
      </c>
      <c r="F145" s="42">
        <v>0.0</v>
      </c>
    </row>
    <row r="146">
      <c r="A146" s="26" t="s">
        <v>1259</v>
      </c>
      <c r="B146" s="101" t="s">
        <v>1260</v>
      </c>
      <c r="C146" s="26">
        <v>14.375</v>
      </c>
      <c r="D146" s="42">
        <v>5.0</v>
      </c>
      <c r="E146" s="42">
        <v>23.0</v>
      </c>
      <c r="F146" s="42">
        <v>0.0</v>
      </c>
    </row>
    <row r="147">
      <c r="A147" s="26" t="s">
        <v>1262</v>
      </c>
      <c r="B147" s="101" t="s">
        <v>1263</v>
      </c>
      <c r="C147" s="26">
        <v>3.75</v>
      </c>
      <c r="D147" s="42">
        <v>19.0</v>
      </c>
      <c r="E147" s="42">
        <v>6.0</v>
      </c>
      <c r="F147" s="42">
        <v>0.0</v>
      </c>
    </row>
    <row r="148">
      <c r="A148" s="26" t="s">
        <v>1265</v>
      </c>
      <c r="B148" s="101" t="s">
        <v>1266</v>
      </c>
      <c r="C148" s="26">
        <v>19.375</v>
      </c>
      <c r="D148" s="42">
        <v>17.0</v>
      </c>
      <c r="E148" s="42">
        <v>31.0</v>
      </c>
      <c r="F148" s="42">
        <v>0.0</v>
      </c>
    </row>
    <row r="150">
      <c r="D150" s="29">
        <f t="shared" ref="D150:F150" si="2">COUNTIF(D2:D148,0)</f>
        <v>0</v>
      </c>
      <c r="E150" s="29">
        <f t="shared" si="2"/>
        <v>2</v>
      </c>
      <c r="F150" s="29">
        <f t="shared" si="2"/>
        <v>144</v>
      </c>
    </row>
  </sheetData>
  <autoFilter ref="$A$1:$F$148"/>
  <drawing r:id="rId1"/>
</worksheet>
</file>