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pivotTables/pivotTable12.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Desk\Projects\US Gov\"/>
    </mc:Choice>
  </mc:AlternateContent>
  <xr:revisionPtr revIDLastSave="0" documentId="13_ncr:10000001_{D1D770D9-1EF8-4F27-8154-28A2A7F70B99}" xr6:coauthVersionLast="47" xr6:coauthVersionMax="47" xr10:uidLastSave="{00000000-0000-0000-0000-000000000000}"/>
  <bookViews>
    <workbookView xWindow="-108" yWindow="-108" windowWidth="23256" windowHeight="12456" xr2:uid="{74BB315F-118A-4810-99DD-47B80EAA84C3}"/>
  </bookViews>
  <sheets>
    <sheet name="Dashboard" sheetId="1" r:id="rId1"/>
    <sheet name="finance" sheetId="2" r:id="rId2"/>
    <sheet name="KPI" sheetId="3" r:id="rId3"/>
    <sheet name="Charts" sheetId="4" r:id="rId4"/>
    <sheet name="Map" sheetId="9" r:id="rId5"/>
    <sheet name="Fin health" sheetId="10" r:id="rId6"/>
  </sheets>
  <definedNames>
    <definedName name="_xlchart.v5.0" hidden="1">Map!$E$2</definedName>
    <definedName name="_xlchart.v5.1" hidden="1">Map!$E$3:$E$52</definedName>
    <definedName name="_xlchart.v5.10" hidden="1">Map!$F$2</definedName>
    <definedName name="_xlchart.v5.11" hidden="1">Map!$F$3:$F$52</definedName>
    <definedName name="_xlchart.v5.12" hidden="1">Map!$E$2</definedName>
    <definedName name="_xlchart.v5.13" hidden="1">Map!$E$3:$E$52</definedName>
    <definedName name="_xlchart.v5.14" hidden="1">Map!$F$1</definedName>
    <definedName name="_xlchart.v5.15" hidden="1">Map!$F$2</definedName>
    <definedName name="_xlchart.v5.16" hidden="1">Map!$F$3:$F$52</definedName>
    <definedName name="_xlchart.v5.2" hidden="1">Map!$F$2</definedName>
    <definedName name="_xlchart.v5.3" hidden="1">Map!$F$3:$F$52</definedName>
    <definedName name="_xlchart.v5.4" hidden="1">Map!$E$2</definedName>
    <definedName name="_xlchart.v5.5" hidden="1">Map!$E$3:$E$52</definedName>
    <definedName name="_xlchart.v5.6" hidden="1">Map!$F$2</definedName>
    <definedName name="_xlchart.v5.7" hidden="1">Map!$F$3:$F$52</definedName>
    <definedName name="_xlchart.v5.8" hidden="1">Map!$E$2</definedName>
    <definedName name="_xlchart.v5.9" hidden="1">Map!$E$3:$E$52</definedName>
    <definedName name="_xlcn.WorksheetConnection_Book1finance1" hidden="1">finance[]</definedName>
    <definedName name="ExternalData_1" localSheetId="1" hidden="1">finance!$A$1:$AF$1051</definedName>
    <definedName name="Slicer_State">#N/A</definedName>
    <definedName name="Timeline_Year">#N/A</definedName>
  </definedNames>
  <calcPr calcId="191029"/>
  <pivotCaches>
    <pivotCache cacheId="1999" r:id="rId7"/>
    <pivotCache cacheId="2042" r:id="rId8"/>
    <pivotCache cacheId="2536" r:id="rId9"/>
    <pivotCache cacheId="2539" r:id="rId10"/>
    <pivotCache cacheId="2542" r:id="rId11"/>
    <pivotCache cacheId="2545" r:id="rId12"/>
    <pivotCache cacheId="2548" r:id="rId13"/>
    <pivotCache cacheId="2551" r:id="rId14"/>
    <pivotCache cacheId="2554" r:id="rId15"/>
    <pivotCache cacheId="2557" r:id="rId16"/>
    <pivotCache cacheId="2560" r:id="rId17"/>
    <pivotCache cacheId="2563" r:id="rId18"/>
    <pivotCache cacheId="2566" r:id="rId19"/>
  </pivotCaches>
  <fileRecoveryPr repairLoad="1"/>
  <extLst>
    <ext xmlns:x14="http://schemas.microsoft.com/office/spreadsheetml/2009/9/main" uri="{876F7934-8845-4945-9796-88D515C7AA90}">
      <x14:pivotCaches>
        <pivotCache cacheId="1964"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65"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e" name="finance" connection="WorksheetConnection_Book1!finance"/>
        </x15:modelTables>
        <x15:extLst>
          <ext xmlns:x16="http://schemas.microsoft.com/office/spreadsheetml/2014/11/main" uri="{9835A34E-60A6-4A7C-AAB8-D5F71C897F49}">
            <x16:modelTimeGroupings>
              <x16:modelTimeGrouping tableName="finance" columnName="Year" columnId="Year">
                <x16:calculatedTimeColumn columnName="Year (Year)" columnId="Year (Year)" contentType="years" isSelected="1"/>
                <x16:calculatedTimeColumn columnName="Year (Quarter)" columnId="Year (Quarter)" contentType="quarters" isSelected="1"/>
                <x16:calculatedTimeColumn columnName="Year (Month Index)" columnId="Year (Month Index)" contentType="monthsindex" isSelected="1"/>
                <x16:calculatedTimeColumn columnName="Year (Month)" columnId="Ye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1" i="4" l="1"/>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C1051" i="2"/>
  <c r="C1050" i="2"/>
  <c r="C1049" i="2"/>
  <c r="C1048" i="2"/>
  <c r="C1047" i="2"/>
  <c r="C1046" i="2"/>
  <c r="C1045" i="2"/>
  <c r="C1044" i="2"/>
  <c r="C1043" i="2"/>
  <c r="C1042" i="2"/>
  <c r="C1041" i="2"/>
  <c r="C1040" i="2"/>
  <c r="C1039" i="2"/>
  <c r="C1038" i="2"/>
  <c r="C1037" i="2"/>
  <c r="C1036" i="2"/>
  <c r="C1035" i="2"/>
  <c r="C1034" i="2"/>
  <c r="C1033" i="2"/>
  <c r="C1032" i="2"/>
  <c r="C1031" i="2"/>
  <c r="C1030" i="2"/>
  <c r="C1029" i="2"/>
  <c r="C1028" i="2"/>
  <c r="C1027" i="2"/>
  <c r="C1026" i="2"/>
  <c r="C1025" i="2"/>
  <c r="C1024" i="2"/>
  <c r="C1023" i="2"/>
  <c r="C1022" i="2"/>
  <c r="C1021" i="2"/>
  <c r="C1020" i="2"/>
  <c r="C1019" i="2"/>
  <c r="C1018" i="2"/>
  <c r="C1017" i="2"/>
  <c r="C1016" i="2"/>
  <c r="C1015" i="2"/>
  <c r="C1014" i="2"/>
  <c r="C1013" i="2"/>
  <c r="C1012" i="2"/>
  <c r="C1011" i="2"/>
  <c r="C1010" i="2"/>
  <c r="C1009" i="2"/>
  <c r="C1008" i="2"/>
  <c r="C1007" i="2"/>
  <c r="C1006" i="2"/>
  <c r="C1005" i="2"/>
  <c r="C100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H62" i="3"/>
  <c r="M61" i="3"/>
  <c r="S60" i="3"/>
  <c r="Y10" i="3"/>
  <c r="C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1F2E47-2079-49CA-9A86-DADA51265064}" keepAlive="1" name="Query - finance" description="Connection to the 'finance' query in the workbook." type="5" refreshedVersion="8" background="1" saveData="1">
    <dbPr connection="Provider=Microsoft.Mashup.OleDb.1;Data Source=$Workbook$;Location=finance;Extended Properties=&quot;&quot;" command="SELECT * FROM [finance]"/>
  </connection>
  <connection id="2" xr16:uid="{96A96787-C5DD-4EF7-9112-EBF37299E1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7443ABE-02AB-4628-8B82-DA257256CBA0}" name="WorksheetConnection_Book1!finance" type="102" refreshedVersion="8" minRefreshableVersion="5">
    <extLst>
      <ext xmlns:x15="http://schemas.microsoft.com/office/spreadsheetml/2010/11/main" uri="{DE250136-89BD-433C-8126-D09CA5730AF9}">
        <x15:connection id="finance" autoDelete="1">
          <x15:rangePr sourceName="_xlcn.WorksheetConnection_Book1financ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inance].[State].&amp;[DELAWARE]}"/>
  </metadataStrings>
  <mdxMetadata count="1">
    <mdx n="0" f="s">
      <ms ns="1" c="0"/>
    </mdx>
  </mdxMetadata>
  <valueMetadata count="1">
    <bk>
      <rc t="1" v="0"/>
    </bk>
  </valueMetadata>
</metadata>
</file>

<file path=xl/sharedStrings.xml><?xml version="1.0" encoding="utf-8"?>
<sst xmlns="http://schemas.openxmlformats.org/spreadsheetml/2006/main" count="1426" uniqueCount="131">
  <si>
    <t>State</t>
  </si>
  <si>
    <t>Year</t>
  </si>
  <si>
    <t>Capital_Outlay</t>
  </si>
  <si>
    <t>Total_Revenue</t>
  </si>
  <si>
    <t>Total_Expenditure</t>
  </si>
  <si>
    <t>General_Expenditure</t>
  </si>
  <si>
    <t>General_Revenue</t>
  </si>
  <si>
    <t>Insurance_Trust_Revenue</t>
  </si>
  <si>
    <t>Intergovernmental_Revenue</t>
  </si>
  <si>
    <t>License_Tax</t>
  </si>
  <si>
    <t>Selective_Sales_Tax</t>
  </si>
  <si>
    <t>Total_Tax</t>
  </si>
  <si>
    <t>Correction_Total</t>
  </si>
  <si>
    <t>Education_Total</t>
  </si>
  <si>
    <t>Financial_Aid_Subsidies</t>
  </si>
  <si>
    <t>Financial_Aid_Cash_Securities</t>
  </si>
  <si>
    <t>Health_Expenditure</t>
  </si>
  <si>
    <t>Intergov_Expenditure</t>
  </si>
  <si>
    <t>Intergov_Unallocable</t>
  </si>
  <si>
    <t>Natural_Resources_Construction</t>
  </si>
  <si>
    <t>Utilities_Current_Operation</t>
  </si>
  <si>
    <t>Welfare_Expenditure</t>
  </si>
  <si>
    <t>Parks_Expenditure</t>
  </si>
  <si>
    <t>Highways_Expenditure</t>
  </si>
  <si>
    <t>Debt_End_Fiscal_Year</t>
  </si>
  <si>
    <t>Insurance_Benefits_Repayments</t>
  </si>
  <si>
    <t>Interest_on_Debt</t>
  </si>
  <si>
    <t>Interest_on_General_Debt</t>
  </si>
  <si>
    <t>Misc_General_Revenue</t>
  </si>
  <si>
    <t>Other_Taxes</t>
  </si>
  <si>
    <t>Police_Protection</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</si>
  <si>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</si>
  <si>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</si>
  <si>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</si>
  <si>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</si>
  <si>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</si>
  <si>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</si>
  <si>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</si>
  <si>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</si>
  <si>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</si>
  <si>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</si>
  <si>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</si>
  <si>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</si>
  <si>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</si>
  <si>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</si>
  <si>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</si>
  <si>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</si>
  <si>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</si>
  <si>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</si>
  <si>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</si>
  <si>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</si>
  <si>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</si>
  <si>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</si>
  <si>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</si>
  <si>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</si>
  <si>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</si>
  <si>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</si>
  <si>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</si>
  <si>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</si>
  <si>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</si>
  <si>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</si>
  <si>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</si>
  <si>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</si>
  <si>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</si>
  <si>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</si>
  <si>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</si>
  <si>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</si>
  <si>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</si>
  <si>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</si>
  <si>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</si>
  <si>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</si>
  <si>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</si>
  <si>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</si>
  <si>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</si>
  <si>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</si>
  <si>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</si>
  <si>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</si>
  <si>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</si>
  <si>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</si>
  <si>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</si>
  <si>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</si>
  <si>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Sum of Total_Revenue</t>
  </si>
  <si>
    <t>Row Labels</t>
  </si>
  <si>
    <t>Grand Total</t>
  </si>
  <si>
    <t>Sum of Total_Expenditure</t>
  </si>
  <si>
    <t>Year1</t>
  </si>
  <si>
    <t xml:space="preserve">Surplus/Deficit </t>
  </si>
  <si>
    <t>Sum of Debt_End_Fiscal_Year</t>
  </si>
  <si>
    <t>1992</t>
  </si>
  <si>
    <t>1993</t>
  </si>
  <si>
    <t>1994</t>
  </si>
  <si>
    <t>1995</t>
  </si>
  <si>
    <t>1996</t>
  </si>
  <si>
    <t>1997</t>
  </si>
  <si>
    <t>1998</t>
  </si>
  <si>
    <t>1999</t>
  </si>
  <si>
    <t>2000</t>
  </si>
  <si>
    <t>2001</t>
  </si>
  <si>
    <t>2002</t>
  </si>
  <si>
    <t>2003</t>
  </si>
  <si>
    <t>2004</t>
  </si>
  <si>
    <t>2012</t>
  </si>
  <si>
    <t>2013</t>
  </si>
  <si>
    <t>2014</t>
  </si>
  <si>
    <t>2015</t>
  </si>
  <si>
    <t>2016</t>
  </si>
  <si>
    <t>2017</t>
  </si>
  <si>
    <t>2018</t>
  </si>
  <si>
    <t>2019</t>
  </si>
  <si>
    <t>Debt to revenue</t>
  </si>
  <si>
    <t/>
  </si>
  <si>
    <t>General</t>
  </si>
  <si>
    <t>Health</t>
  </si>
  <si>
    <t>Intergov</t>
  </si>
  <si>
    <t xml:space="preserve">Natural Resources </t>
  </si>
  <si>
    <t>Utilities</t>
  </si>
  <si>
    <t>Welfare</t>
  </si>
  <si>
    <t>Parks</t>
  </si>
  <si>
    <t>Highways</t>
  </si>
  <si>
    <t>Police Protection</t>
  </si>
  <si>
    <t>Correction</t>
  </si>
  <si>
    <t>Education</t>
  </si>
  <si>
    <t>Financial aid</t>
  </si>
  <si>
    <t>Financial aid cash</t>
  </si>
  <si>
    <t>Intergov unallocable</t>
  </si>
  <si>
    <t xml:space="preserve">Insurance benefits </t>
  </si>
  <si>
    <t>States</t>
  </si>
  <si>
    <t>All time revenue</t>
  </si>
  <si>
    <t>Total Revenue</t>
  </si>
  <si>
    <t>Total Expenditure</t>
  </si>
  <si>
    <t>Measure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</si>
</sst>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3" x14ac:knownFonts="1">
    <font>
      <sz val="11"/>
      <color theme="1"/>
      <name val="Calibri"/>
      <family val="2"/>
    </font>
    <font>
      <b/>
      <sz val="11"/>
      <color theme="1"/>
      <name val="Calibri"/>
      <family val="2"/>
    </font>
    <font>
      <b/>
      <sz val="11"/>
      <color theme="0"/>
      <name val="Calibri"/>
      <family val="2"/>
    </font>
  </fonts>
  <fills count="5">
    <fill>
      <patternFill patternType="none"/>
    </fill>
    <fill>
      <patternFill patternType="gray125"/>
    </fill>
    <fill>
      <patternFill patternType="solid">
        <fgColor rgb="FFFFFF00"/>
        <bgColor indexed="64"/>
      </patternFill>
    </fill>
    <fill>
      <patternFill patternType="solid">
        <fgColor rgb="FFFFFF00"/>
        <bgColor theme="4" tint="0.79998168889431442"/>
      </patternFill>
    </fill>
    <fill>
      <patternFill patternType="solid">
        <fgColor theme="4" tint="0.79998168889431442"/>
        <bgColor theme="4" tint="0.79998168889431442"/>
      </patternFill>
    </fill>
  </fills>
  <borders count="5">
    <border>
      <left/>
      <right/>
      <top/>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4" fontId="1" fillId="3" borderId="1" xfId="0" applyNumberFormat="1" applyFont="1" applyFill="1" applyBorder="1"/>
    <xf numFmtId="14" fontId="0" fillId="0" borderId="0" xfId="0" applyNumberFormat="1"/>
    <xf numFmtId="164" fontId="0" fillId="3" borderId="1" xfId="0" applyNumberFormat="1" applyFill="1" applyBorder="1"/>
    <xf numFmtId="2" fontId="0" fillId="0" borderId="0" xfId="0" applyNumberFormat="1"/>
    <xf numFmtId="0" fontId="0" fillId="0" borderId="0" xfId="0" applyAlignment="1">
      <alignment horizontal="left" indent="1"/>
    </xf>
    <xf numFmtId="0" fontId="1" fillId="4" borderId="2" xfId="0" applyFont="1" applyFill="1" applyBorder="1"/>
    <xf numFmtId="2" fontId="0" fillId="0" borderId="0" xfId="0" pivotButton="1" applyNumberFormat="1"/>
    <xf numFmtId="2" fontId="0" fillId="0" borderId="0" xfId="0" applyNumberFormat="1" applyAlignment="1">
      <alignment horizontal="left"/>
    </xf>
    <xf numFmtId="2" fontId="0" fillId="0" borderId="0" xfId="0" applyNumberFormat="1" applyAlignment="1">
      <alignment horizontal="left" indent="1"/>
    </xf>
    <xf numFmtId="0" fontId="0" fillId="0" borderId="0" xfId="0" applyNumberFormat="1"/>
    <xf numFmtId="0" fontId="2" fillId="4" borderId="3" xfId="0" applyFont="1" applyFill="1" applyBorder="1"/>
    <xf numFmtId="0" fontId="2" fillId="4" borderId="4" xfId="0" applyFont="1" applyFill="1" applyBorder="1"/>
    <xf numFmtId="0" fontId="0" fillId="4" borderId="3" xfId="0" applyFont="1" applyFill="1" applyBorder="1" applyAlignment="1">
      <alignment horizontal="left"/>
    </xf>
    <xf numFmtId="0" fontId="0" fillId="4" borderId="4" xfId="0" applyNumberFormat="1" applyFont="1" applyFill="1" applyBorder="1"/>
    <xf numFmtId="0" fontId="0" fillId="0" borderId="3" xfId="0" applyFont="1" applyBorder="1" applyAlignment="1">
      <alignment horizontal="left"/>
    </xf>
    <xf numFmtId="0" fontId="0" fillId="0" borderId="4" xfId="0" applyNumberFormat="1" applyFont="1" applyBorder="1"/>
  </cellXfs>
  <cellStyles count="1">
    <cellStyle name="Normal" xfId="0" builtinId="0"/>
  </cellStyles>
  <dxfs count="13">
    <dxf>
      <font>
        <b/>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dxf>
    <dxf>
      <numFmt numFmtId="0" formatCode="General"/>
    </dxf>
    <dxf>
      <alignment horizontal="left" vertical="bottom" textRotation="0" wrapText="0" indent="0" justifyLastLine="0" shrinkToFit="0" readingOrder="0"/>
    </dxf>
    <dxf>
      <border outline="0">
        <bottom style="thin">
          <color theme="4" tint="0.39997558519241921"/>
        </bottom>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0" formatCode="General"/>
    </dxf>
  </dxfs>
  <tableStyles count="0" defaultTableStyle="TableStyleMedium2" defaultPivotStyle="PivotStyleLight16"/>
  <colors>
    <mruColors>
      <color rgb="FFFF66FF"/>
      <color rgb="FFCC00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5.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4.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[Dashboard.xlsx]Charts!PivotTable2</c:name>
    <c:fmtId val="16"/>
  </c:pivotSource>
  <c:chart>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07777777777778"/>
          <c:y val="6.4675925925925928E-2"/>
          <c:w val="0.53530555555555559"/>
          <c:h val="0.6580907407407407"/>
        </c:manualLayout>
      </c:layout>
      <c:barChart>
        <c:barDir val="col"/>
        <c:grouping val="clustered"/>
        <c:varyColors val="0"/>
        <c:ser>
          <c:idx val="0"/>
          <c:order val="0"/>
          <c:tx>
            <c:strRef>
              <c:f>Charts!$C$3</c:f>
              <c:strCache>
                <c:ptCount val="1"/>
                <c:pt idx="0">
                  <c:v>Total Revenue</c:v>
                </c:pt>
              </c:strCache>
            </c:strRef>
          </c:tx>
          <c:spPr>
            <a:solidFill>
              <a:schemeClr val="accent2">
                <a:shade val="76000"/>
              </a:schemeClr>
            </a:solidFill>
            <a:ln>
              <a:noFill/>
            </a:ln>
            <a:effectLst/>
          </c:spPr>
          <c:invertIfNegative val="0"/>
          <c:cat>
            <c:multiLvlStrRef>
              <c:f>Charts!$B$4:$B$26</c:f>
              <c:multiLvlStrCache>
                <c:ptCount val="21"/>
                <c:lvl>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2012</c:v>
                  </c:pt>
                  <c:pt idx="14">
                    <c:v>2013</c:v>
                  </c:pt>
                  <c:pt idx="15">
                    <c:v>2014</c:v>
                  </c:pt>
                  <c:pt idx="16">
                    <c:v>2015</c:v>
                  </c:pt>
                  <c:pt idx="17">
                    <c:v>2016</c:v>
                  </c:pt>
                  <c:pt idx="18">
                    <c:v>2017</c:v>
                  </c:pt>
                  <c:pt idx="19">
                    <c:v>2018</c:v>
                  </c:pt>
                  <c:pt idx="20">
                    <c:v>2019</c:v>
                  </c:pt>
                </c:lvl>
                <c:lvl>
                  <c:pt idx="0">
                    <c:v>DELAWARE</c:v>
                  </c:pt>
                </c:lvl>
              </c:multiLvlStrCache>
            </c:multiLvlStrRef>
          </c:cat>
          <c:val>
            <c:numRef>
              <c:f>Charts!$C$4:$C$26</c:f>
              <c:numCache>
                <c:formatCode>General</c:formatCode>
                <c:ptCount val="21"/>
                <c:pt idx="0">
                  <c:v>2825218</c:v>
                </c:pt>
                <c:pt idx="1">
                  <c:v>2876324</c:v>
                </c:pt>
                <c:pt idx="2">
                  <c:v>3236782</c:v>
                </c:pt>
                <c:pt idx="3">
                  <c:v>3441210</c:v>
                </c:pt>
                <c:pt idx="4">
                  <c:v>3614209</c:v>
                </c:pt>
                <c:pt idx="5">
                  <c:v>4210673</c:v>
                </c:pt>
                <c:pt idx="6">
                  <c:v>4593997</c:v>
                </c:pt>
                <c:pt idx="7">
                  <c:v>4540445</c:v>
                </c:pt>
                <c:pt idx="8">
                  <c:v>5161880</c:v>
                </c:pt>
                <c:pt idx="9">
                  <c:v>5114008</c:v>
                </c:pt>
                <c:pt idx="10">
                  <c:v>4682495</c:v>
                </c:pt>
                <c:pt idx="11">
                  <c:v>5040703</c:v>
                </c:pt>
                <c:pt idx="12">
                  <c:v>5722682</c:v>
                </c:pt>
                <c:pt idx="13">
                  <c:v>7976118</c:v>
                </c:pt>
                <c:pt idx="14">
                  <c:v>9021776</c:v>
                </c:pt>
                <c:pt idx="15">
                  <c:v>9191113</c:v>
                </c:pt>
                <c:pt idx="16">
                  <c:v>8169909</c:v>
                </c:pt>
                <c:pt idx="17">
                  <c:v>8172248</c:v>
                </c:pt>
                <c:pt idx="18">
                  <c:v>9893929</c:v>
                </c:pt>
                <c:pt idx="19">
                  <c:v>10721781</c:v>
                </c:pt>
                <c:pt idx="20">
                  <c:v>10745653</c:v>
                </c:pt>
              </c:numCache>
            </c:numRef>
          </c:val>
          <c:extLst>
            <c:ext xmlns:c16="http://schemas.microsoft.com/office/drawing/2014/chart" uri="{C3380CC4-5D6E-409C-BE32-E72D297353CC}">
              <c16:uniqueId val="{00000000-0F13-4DF6-8B87-E255AA03D980}"/>
            </c:ext>
          </c:extLst>
        </c:ser>
        <c:dLbls>
          <c:showLegendKey val="0"/>
          <c:showVal val="0"/>
          <c:showCatName val="0"/>
          <c:showSerName val="0"/>
          <c:showPercent val="0"/>
          <c:showBubbleSize val="0"/>
        </c:dLbls>
        <c:gapWidth val="219"/>
        <c:overlap val="-27"/>
        <c:axId val="2030922992"/>
        <c:axId val="2030923472"/>
      </c:barChart>
      <c:lineChart>
        <c:grouping val="standard"/>
        <c:varyColors val="0"/>
        <c:ser>
          <c:idx val="1"/>
          <c:order val="1"/>
          <c:tx>
            <c:strRef>
              <c:f>Charts!$D$3</c:f>
              <c:strCache>
                <c:ptCount val="1"/>
                <c:pt idx="0">
                  <c:v>Total Expenditure</c:v>
                </c:pt>
              </c:strCache>
            </c:strRef>
          </c:tx>
          <c:spPr>
            <a:ln w="28575" cap="rnd">
              <a:solidFill>
                <a:schemeClr val="accent2">
                  <a:tint val="77000"/>
                </a:schemeClr>
              </a:solidFill>
              <a:round/>
            </a:ln>
            <a:effectLst/>
          </c:spPr>
          <c:marker>
            <c:symbol val="none"/>
          </c:marker>
          <c:cat>
            <c:multiLvlStrRef>
              <c:f>Charts!$B$4:$B$26</c:f>
              <c:multiLvlStrCache>
                <c:ptCount val="21"/>
                <c:lvl>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2012</c:v>
                  </c:pt>
                  <c:pt idx="14">
                    <c:v>2013</c:v>
                  </c:pt>
                  <c:pt idx="15">
                    <c:v>2014</c:v>
                  </c:pt>
                  <c:pt idx="16">
                    <c:v>2015</c:v>
                  </c:pt>
                  <c:pt idx="17">
                    <c:v>2016</c:v>
                  </c:pt>
                  <c:pt idx="18">
                    <c:v>2017</c:v>
                  </c:pt>
                  <c:pt idx="19">
                    <c:v>2018</c:v>
                  </c:pt>
                  <c:pt idx="20">
                    <c:v>2019</c:v>
                  </c:pt>
                </c:lvl>
                <c:lvl>
                  <c:pt idx="0">
                    <c:v>DELAWARE</c:v>
                  </c:pt>
                </c:lvl>
              </c:multiLvlStrCache>
            </c:multiLvlStrRef>
          </c:cat>
          <c:val>
            <c:numRef>
              <c:f>Charts!$D$4:$D$26</c:f>
              <c:numCache>
                <c:formatCode>General</c:formatCode>
                <c:ptCount val="21"/>
                <c:pt idx="0">
                  <c:v>2474886</c:v>
                </c:pt>
                <c:pt idx="1">
                  <c:v>2556970</c:v>
                </c:pt>
                <c:pt idx="2">
                  <c:v>2617153</c:v>
                </c:pt>
                <c:pt idx="3">
                  <c:v>2980188</c:v>
                </c:pt>
                <c:pt idx="4">
                  <c:v>3248174</c:v>
                </c:pt>
                <c:pt idx="5">
                  <c:v>3403619</c:v>
                </c:pt>
                <c:pt idx="6">
                  <c:v>3465428</c:v>
                </c:pt>
                <c:pt idx="7">
                  <c:v>3940802</c:v>
                </c:pt>
                <c:pt idx="8">
                  <c:v>4210656</c:v>
                </c:pt>
                <c:pt idx="9">
                  <c:v>4311551</c:v>
                </c:pt>
                <c:pt idx="10">
                  <c:v>4644236</c:v>
                </c:pt>
                <c:pt idx="11">
                  <c:v>4857901</c:v>
                </c:pt>
                <c:pt idx="12">
                  <c:v>5387960</c:v>
                </c:pt>
                <c:pt idx="13">
                  <c:v>8035406</c:v>
                </c:pt>
                <c:pt idx="14">
                  <c:v>8538142</c:v>
                </c:pt>
                <c:pt idx="15">
                  <c:v>8827126</c:v>
                </c:pt>
                <c:pt idx="16">
                  <c:v>8854841</c:v>
                </c:pt>
                <c:pt idx="17">
                  <c:v>9281102</c:v>
                </c:pt>
                <c:pt idx="18">
                  <c:v>9993666</c:v>
                </c:pt>
                <c:pt idx="19">
                  <c:v>10070970</c:v>
                </c:pt>
                <c:pt idx="20">
                  <c:v>10569602</c:v>
                </c:pt>
              </c:numCache>
            </c:numRef>
          </c:val>
          <c:smooth val="0"/>
          <c:extLst>
            <c:ext xmlns:c16="http://schemas.microsoft.com/office/drawing/2014/chart" uri="{C3380CC4-5D6E-409C-BE32-E72D297353CC}">
              <c16:uniqueId val="{00000001-0F13-4DF6-8B87-E255AA03D980}"/>
            </c:ext>
          </c:extLst>
        </c:ser>
        <c:dLbls>
          <c:showLegendKey val="0"/>
          <c:showVal val="0"/>
          <c:showCatName val="0"/>
          <c:showSerName val="0"/>
          <c:showPercent val="0"/>
          <c:showBubbleSize val="0"/>
        </c:dLbls>
        <c:marker val="1"/>
        <c:smooth val="0"/>
        <c:axId val="2030922992"/>
        <c:axId val="2030923472"/>
      </c:lineChart>
      <c:catAx>
        <c:axId val="203092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23472"/>
        <c:crosses val="autoZero"/>
        <c:auto val="1"/>
        <c:lblAlgn val="ctr"/>
        <c:lblOffset val="100"/>
        <c:noMultiLvlLbl val="0"/>
      </c:catAx>
      <c:valAx>
        <c:axId val="20309234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22992"/>
        <c:crosses val="autoZero"/>
        <c:crossBetween val="between"/>
      </c:valAx>
      <c:spPr>
        <a:noFill/>
        <a:ln w="25400">
          <a:noFill/>
        </a:ln>
        <a:effectLst/>
      </c:spPr>
    </c:plotArea>
    <c:legend>
      <c:legendPos val="r"/>
      <c:layout>
        <c:manualLayout>
          <c:xMode val="edge"/>
          <c:yMode val="edge"/>
          <c:x val="0.72304691358024686"/>
          <c:y val="0.10400555555555557"/>
          <c:w val="0.25186666666666668"/>
          <c:h val="0.76431073922396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[Dashboard.xlsx]Charts!PivotTable4</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6"/>
          <c:spPr>
            <a:solidFill>
              <a:schemeClr val="accent2"/>
            </a:solidFill>
            <a:ln w="6350" cap="flat" cmpd="sng" algn="ctr">
              <a:solidFill>
                <a:schemeClr val="accent2"/>
              </a:solidFill>
              <a:prstDash val="solid"/>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Charts!$J$3</c:f>
              <c:strCache>
                <c:ptCount val="1"/>
                <c:pt idx="0">
                  <c:v>Total</c:v>
                </c:pt>
              </c:strCache>
            </c:strRef>
          </c:tx>
          <c:spPr>
            <a:solidFill>
              <a:schemeClr val="accent2"/>
            </a:solidFill>
            <a:ln>
              <a:noFill/>
            </a:ln>
            <a:effectLst/>
          </c:spPr>
          <c:invertIfNegative val="0"/>
          <c:cat>
            <c:multiLvlStrRef>
              <c:f>Charts!$I$4:$I$26</c:f>
              <c:multiLvlStrCache>
                <c:ptCount val="21"/>
                <c:lvl>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2012</c:v>
                  </c:pt>
                  <c:pt idx="14">
                    <c:v>2013</c:v>
                  </c:pt>
                  <c:pt idx="15">
                    <c:v>2014</c:v>
                  </c:pt>
                  <c:pt idx="16">
                    <c:v>2015</c:v>
                  </c:pt>
                  <c:pt idx="17">
                    <c:v>2016</c:v>
                  </c:pt>
                  <c:pt idx="18">
                    <c:v>2017</c:v>
                  </c:pt>
                  <c:pt idx="19">
                    <c:v>2018</c:v>
                  </c:pt>
                  <c:pt idx="20">
                    <c:v>2019</c:v>
                  </c:pt>
                </c:lvl>
                <c:lvl>
                  <c:pt idx="0">
                    <c:v>DELAWARE</c:v>
                  </c:pt>
                </c:lvl>
              </c:multiLvlStrCache>
            </c:multiLvlStrRef>
          </c:cat>
          <c:val>
            <c:numRef>
              <c:f>Charts!$J$4:$J$26</c:f>
              <c:numCache>
                <c:formatCode>0.00</c:formatCode>
                <c:ptCount val="21"/>
                <c:pt idx="0">
                  <c:v>1.2536802469756316</c:v>
                </c:pt>
                <c:pt idx="1">
                  <c:v>1.2134905525246809</c:v>
                </c:pt>
                <c:pt idx="2">
                  <c:v>1.0496459137501382</c:v>
                </c:pt>
                <c:pt idx="3">
                  <c:v>1.0242022428157538</c:v>
                </c:pt>
                <c:pt idx="4">
                  <c:v>1.1838106208025048</c:v>
                </c:pt>
                <c:pt idx="5">
                  <c:v>0.81559313677409762</c:v>
                </c:pt>
                <c:pt idx="6">
                  <c:v>0.82069252548488825</c:v>
                </c:pt>
                <c:pt idx="7">
                  <c:v>0.81767822316975536</c:v>
                </c:pt>
                <c:pt idx="8">
                  <c:v>0.63175490325230343</c:v>
                </c:pt>
                <c:pt idx="9">
                  <c:v>0.76037561927943798</c:v>
                </c:pt>
                <c:pt idx="10">
                  <c:v>0.86245794175968149</c:v>
                </c:pt>
                <c:pt idx="11">
                  <c:v>0.86461769320668169</c:v>
                </c:pt>
                <c:pt idx="12">
                  <c:v>0.73480266770021474</c:v>
                </c:pt>
                <c:pt idx="13">
                  <c:v>0.72677623375180755</c:v>
                </c:pt>
                <c:pt idx="14">
                  <c:v>0.63785522939164085</c:v>
                </c:pt>
                <c:pt idx="15">
                  <c:v>0.55340229197486746</c:v>
                </c:pt>
                <c:pt idx="16">
                  <c:v>0.60770750322922817</c:v>
                </c:pt>
                <c:pt idx="17">
                  <c:v>0.61735289971621032</c:v>
                </c:pt>
                <c:pt idx="18">
                  <c:v>0.51080374641863713</c:v>
                </c:pt>
                <c:pt idx="19">
                  <c:v>0.47462077429113692</c:v>
                </c:pt>
                <c:pt idx="20">
                  <c:v>0.46195377796025983</c:v>
                </c:pt>
              </c:numCache>
            </c:numRef>
          </c:val>
          <c:extLst>
            <c:ext xmlns:c16="http://schemas.microsoft.com/office/drawing/2014/chart" uri="{C3380CC4-5D6E-409C-BE32-E72D297353CC}">
              <c16:uniqueId val="{00000005-3AA6-448D-89E5-A5E7BDBAC51F}"/>
            </c:ext>
          </c:extLst>
        </c:ser>
        <c:dLbls>
          <c:showLegendKey val="0"/>
          <c:showVal val="0"/>
          <c:showCatName val="0"/>
          <c:showSerName val="0"/>
          <c:showPercent val="0"/>
          <c:showBubbleSize val="0"/>
        </c:dLbls>
        <c:gapWidth val="80"/>
        <c:overlap val="25"/>
        <c:axId val="416372432"/>
        <c:axId val="416372912"/>
      </c:barChart>
      <c:catAx>
        <c:axId val="41637243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16372912"/>
        <c:crosses val="autoZero"/>
        <c:auto val="1"/>
        <c:lblAlgn val="ctr"/>
        <c:lblOffset val="100"/>
        <c:noMultiLvlLbl val="0"/>
      </c:catAx>
      <c:valAx>
        <c:axId val="416372912"/>
        <c:scaling>
          <c:orientation val="minMax"/>
        </c:scaling>
        <c:delete val="0"/>
        <c:axPos val="l"/>
        <c:numFmt formatCode="0.0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16372432"/>
        <c:crosses val="autoZero"/>
        <c:crossBetween val="between"/>
      </c:valAx>
      <c:spPr>
        <a:solidFill>
          <a:schemeClr val="bg1"/>
        </a:solidFill>
        <a:ln>
          <a:noFill/>
        </a:ln>
        <a:effectLst/>
      </c:spPr>
    </c:plotArea>
    <c:plotVisOnly val="1"/>
    <c:dispBlanksAs val="gap"/>
    <c:showDLblsOverMax val="0"/>
    <c:extLst/>
  </c:chart>
  <c:spPr>
    <a:solidFill>
      <a:schemeClr val="bg1">
        <a:lumMod val="95000"/>
      </a:schemeClr>
    </a:solid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[Dashboard.xlsx]Charts!Spending</c:name>
    <c:fmtId val="35"/>
  </c:pivotSource>
  <c:chart>
    <c:autoTitleDeleted val="0"/>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Charts!$S$3</c:f>
              <c:strCache>
                <c:ptCount val="1"/>
                <c:pt idx="0">
                  <c:v>General</c:v>
                </c:pt>
              </c:strCache>
            </c:strRef>
          </c:tx>
          <c:spPr>
            <a:solidFill>
              <a:schemeClr val="accent2">
                <a:shade val="38000"/>
              </a:schemeClr>
            </a:solidFill>
            <a:ln>
              <a:noFill/>
            </a:ln>
            <a:effectLst/>
          </c:spPr>
          <c:invertIfNegative val="0"/>
          <c:cat>
            <c:strRef>
              <c:f>Charts!$R$4:$R$5</c:f>
              <c:strCache>
                <c:ptCount val="1"/>
                <c:pt idx="0">
                  <c:v>DELAWARE</c:v>
                </c:pt>
              </c:strCache>
            </c:strRef>
          </c:cat>
          <c:val>
            <c:numRef>
              <c:f>Charts!$S$4:$S$5</c:f>
              <c:numCache>
                <c:formatCode>General</c:formatCode>
                <c:ptCount val="1"/>
                <c:pt idx="0">
                  <c:v>111103044</c:v>
                </c:pt>
              </c:numCache>
            </c:numRef>
          </c:val>
          <c:extLst>
            <c:ext xmlns:c16="http://schemas.microsoft.com/office/drawing/2014/chart" uri="{C3380CC4-5D6E-409C-BE32-E72D297353CC}">
              <c16:uniqueId val="{00000000-0E13-463A-BC93-E103B5A73C74}"/>
            </c:ext>
          </c:extLst>
        </c:ser>
        <c:ser>
          <c:idx val="1"/>
          <c:order val="1"/>
          <c:tx>
            <c:strRef>
              <c:f>Charts!$T$3</c:f>
              <c:strCache>
                <c:ptCount val="1"/>
                <c:pt idx="0">
                  <c:v>Health</c:v>
                </c:pt>
              </c:strCache>
            </c:strRef>
          </c:tx>
          <c:spPr>
            <a:solidFill>
              <a:schemeClr val="accent2">
                <a:shade val="47000"/>
              </a:schemeClr>
            </a:solidFill>
            <a:ln>
              <a:noFill/>
            </a:ln>
            <a:effectLst/>
          </c:spPr>
          <c:invertIfNegative val="0"/>
          <c:cat>
            <c:strRef>
              <c:f>Charts!$R$4:$R$5</c:f>
              <c:strCache>
                <c:ptCount val="1"/>
                <c:pt idx="0">
                  <c:v>DELAWARE</c:v>
                </c:pt>
              </c:strCache>
            </c:strRef>
          </c:cat>
          <c:val>
            <c:numRef>
              <c:f>Charts!$T$4:$T$5</c:f>
              <c:numCache>
                <c:formatCode>General</c:formatCode>
                <c:ptCount val="1"/>
                <c:pt idx="0">
                  <c:v>5924625</c:v>
                </c:pt>
              </c:numCache>
            </c:numRef>
          </c:val>
          <c:extLst>
            <c:ext xmlns:c16="http://schemas.microsoft.com/office/drawing/2014/chart" uri="{C3380CC4-5D6E-409C-BE32-E72D297353CC}">
              <c16:uniqueId val="{00000001-0E13-463A-BC93-E103B5A73C74}"/>
            </c:ext>
          </c:extLst>
        </c:ser>
        <c:ser>
          <c:idx val="2"/>
          <c:order val="2"/>
          <c:tx>
            <c:strRef>
              <c:f>Charts!$U$3</c:f>
              <c:strCache>
                <c:ptCount val="1"/>
                <c:pt idx="0">
                  <c:v>Intergov</c:v>
                </c:pt>
              </c:strCache>
            </c:strRef>
          </c:tx>
          <c:spPr>
            <a:solidFill>
              <a:schemeClr val="accent2">
                <a:shade val="56000"/>
              </a:schemeClr>
            </a:solidFill>
            <a:ln>
              <a:noFill/>
            </a:ln>
            <a:effectLst/>
          </c:spPr>
          <c:invertIfNegative val="0"/>
          <c:cat>
            <c:strRef>
              <c:f>Charts!$R$4:$R$5</c:f>
              <c:strCache>
                <c:ptCount val="1"/>
                <c:pt idx="0">
                  <c:v>DELAWARE</c:v>
                </c:pt>
              </c:strCache>
            </c:strRef>
          </c:cat>
          <c:val>
            <c:numRef>
              <c:f>Charts!$U$4:$U$5</c:f>
              <c:numCache>
                <c:formatCode>General</c:formatCode>
                <c:ptCount val="1"/>
                <c:pt idx="0">
                  <c:v>20310129</c:v>
                </c:pt>
              </c:numCache>
            </c:numRef>
          </c:val>
          <c:extLst>
            <c:ext xmlns:c16="http://schemas.microsoft.com/office/drawing/2014/chart" uri="{C3380CC4-5D6E-409C-BE32-E72D297353CC}">
              <c16:uniqueId val="{00000002-0E13-463A-BC93-E103B5A73C74}"/>
            </c:ext>
          </c:extLst>
        </c:ser>
        <c:ser>
          <c:idx val="3"/>
          <c:order val="3"/>
          <c:tx>
            <c:strRef>
              <c:f>Charts!$V$3</c:f>
              <c:strCache>
                <c:ptCount val="1"/>
                <c:pt idx="0">
                  <c:v>Natural Resources </c:v>
                </c:pt>
              </c:strCache>
            </c:strRef>
          </c:tx>
          <c:spPr>
            <a:solidFill>
              <a:schemeClr val="accent2">
                <a:shade val="65000"/>
              </a:schemeClr>
            </a:solidFill>
            <a:ln>
              <a:noFill/>
            </a:ln>
            <a:effectLst/>
          </c:spPr>
          <c:invertIfNegative val="0"/>
          <c:cat>
            <c:strRef>
              <c:f>Charts!$R$4:$R$5</c:f>
              <c:strCache>
                <c:ptCount val="1"/>
                <c:pt idx="0">
                  <c:v>DELAWARE</c:v>
                </c:pt>
              </c:strCache>
            </c:strRef>
          </c:cat>
          <c:val>
            <c:numRef>
              <c:f>Charts!$V$4:$V$5</c:f>
              <c:numCache>
                <c:formatCode>General</c:formatCode>
                <c:ptCount val="1"/>
                <c:pt idx="0">
                  <c:v>1322949</c:v>
                </c:pt>
              </c:numCache>
            </c:numRef>
          </c:val>
          <c:extLst>
            <c:ext xmlns:c16="http://schemas.microsoft.com/office/drawing/2014/chart" uri="{C3380CC4-5D6E-409C-BE32-E72D297353CC}">
              <c16:uniqueId val="{00000003-0E13-463A-BC93-E103B5A73C74}"/>
            </c:ext>
          </c:extLst>
        </c:ser>
        <c:ser>
          <c:idx val="4"/>
          <c:order val="4"/>
          <c:tx>
            <c:strRef>
              <c:f>Charts!$W$3</c:f>
              <c:strCache>
                <c:ptCount val="1"/>
                <c:pt idx="0">
                  <c:v>Utilities</c:v>
                </c:pt>
              </c:strCache>
            </c:strRef>
          </c:tx>
          <c:spPr>
            <a:solidFill>
              <a:schemeClr val="accent2">
                <a:shade val="73000"/>
              </a:schemeClr>
            </a:solidFill>
            <a:ln>
              <a:noFill/>
            </a:ln>
            <a:effectLst/>
          </c:spPr>
          <c:invertIfNegative val="0"/>
          <c:cat>
            <c:strRef>
              <c:f>Charts!$R$4:$R$5</c:f>
              <c:strCache>
                <c:ptCount val="1"/>
                <c:pt idx="0">
                  <c:v>DELAWARE</c:v>
                </c:pt>
              </c:strCache>
            </c:strRef>
          </c:cat>
          <c:val>
            <c:numRef>
              <c:f>Charts!$W$4:$W$5</c:f>
              <c:numCache>
                <c:formatCode>General</c:formatCode>
                <c:ptCount val="1"/>
                <c:pt idx="0">
                  <c:v>73766893</c:v>
                </c:pt>
              </c:numCache>
            </c:numRef>
          </c:val>
          <c:extLst>
            <c:ext xmlns:c16="http://schemas.microsoft.com/office/drawing/2014/chart" uri="{C3380CC4-5D6E-409C-BE32-E72D297353CC}">
              <c16:uniqueId val="{00000004-0E13-463A-BC93-E103B5A73C74}"/>
            </c:ext>
          </c:extLst>
        </c:ser>
        <c:ser>
          <c:idx val="5"/>
          <c:order val="5"/>
          <c:tx>
            <c:strRef>
              <c:f>Charts!$X$3</c:f>
              <c:strCache>
                <c:ptCount val="1"/>
                <c:pt idx="0">
                  <c:v>Welfare</c:v>
                </c:pt>
              </c:strCache>
            </c:strRef>
          </c:tx>
          <c:spPr>
            <a:solidFill>
              <a:schemeClr val="accent2">
                <a:shade val="82000"/>
              </a:schemeClr>
            </a:solidFill>
            <a:ln>
              <a:noFill/>
            </a:ln>
            <a:effectLst/>
          </c:spPr>
          <c:invertIfNegative val="0"/>
          <c:cat>
            <c:strRef>
              <c:f>Charts!$R$4:$R$5</c:f>
              <c:strCache>
                <c:ptCount val="1"/>
                <c:pt idx="0">
                  <c:v>DELAWARE</c:v>
                </c:pt>
              </c:strCache>
            </c:strRef>
          </c:cat>
          <c:val>
            <c:numRef>
              <c:f>Charts!$X$4:$X$5</c:f>
              <c:numCache>
                <c:formatCode>General</c:formatCode>
                <c:ptCount val="1"/>
                <c:pt idx="0">
                  <c:v>25443226</c:v>
                </c:pt>
              </c:numCache>
            </c:numRef>
          </c:val>
          <c:extLst>
            <c:ext xmlns:c16="http://schemas.microsoft.com/office/drawing/2014/chart" uri="{C3380CC4-5D6E-409C-BE32-E72D297353CC}">
              <c16:uniqueId val="{00000005-0E13-463A-BC93-E103B5A73C74}"/>
            </c:ext>
          </c:extLst>
        </c:ser>
        <c:ser>
          <c:idx val="6"/>
          <c:order val="6"/>
          <c:tx>
            <c:strRef>
              <c:f>Charts!$Y$3</c:f>
              <c:strCache>
                <c:ptCount val="1"/>
                <c:pt idx="0">
                  <c:v>Parks</c:v>
                </c:pt>
              </c:strCache>
            </c:strRef>
          </c:tx>
          <c:spPr>
            <a:solidFill>
              <a:schemeClr val="accent2">
                <a:shade val="91000"/>
              </a:schemeClr>
            </a:solidFill>
            <a:ln>
              <a:noFill/>
            </a:ln>
            <a:effectLst/>
          </c:spPr>
          <c:invertIfNegative val="0"/>
          <c:cat>
            <c:strRef>
              <c:f>Charts!$R$4:$R$5</c:f>
              <c:strCache>
                <c:ptCount val="1"/>
                <c:pt idx="0">
                  <c:v>DELAWARE</c:v>
                </c:pt>
              </c:strCache>
            </c:strRef>
          </c:cat>
          <c:val>
            <c:numRef>
              <c:f>Charts!$Y$4:$Y$5</c:f>
              <c:numCache>
                <c:formatCode>General</c:formatCode>
                <c:ptCount val="1"/>
                <c:pt idx="0">
                  <c:v>903922</c:v>
                </c:pt>
              </c:numCache>
            </c:numRef>
          </c:val>
          <c:extLst>
            <c:ext xmlns:c16="http://schemas.microsoft.com/office/drawing/2014/chart" uri="{C3380CC4-5D6E-409C-BE32-E72D297353CC}">
              <c16:uniqueId val="{00000006-0E13-463A-BC93-E103B5A73C74}"/>
            </c:ext>
          </c:extLst>
        </c:ser>
        <c:ser>
          <c:idx val="7"/>
          <c:order val="7"/>
          <c:tx>
            <c:strRef>
              <c:f>Charts!$Z$3</c:f>
              <c:strCache>
                <c:ptCount val="1"/>
                <c:pt idx="0">
                  <c:v>Highways</c:v>
                </c:pt>
              </c:strCache>
            </c:strRef>
          </c:tx>
          <c:spPr>
            <a:solidFill>
              <a:schemeClr val="accent2"/>
            </a:solidFill>
            <a:ln>
              <a:noFill/>
            </a:ln>
            <a:effectLst/>
          </c:spPr>
          <c:invertIfNegative val="0"/>
          <c:cat>
            <c:strRef>
              <c:f>Charts!$R$4:$R$5</c:f>
              <c:strCache>
                <c:ptCount val="1"/>
                <c:pt idx="0">
                  <c:v>DELAWARE</c:v>
                </c:pt>
              </c:strCache>
            </c:strRef>
          </c:cat>
          <c:val>
            <c:numRef>
              <c:f>Charts!$Z$4:$Z$5</c:f>
              <c:numCache>
                <c:formatCode>General</c:formatCode>
                <c:ptCount val="1"/>
                <c:pt idx="0">
                  <c:v>7753079</c:v>
                </c:pt>
              </c:numCache>
            </c:numRef>
          </c:val>
          <c:extLst>
            <c:ext xmlns:c16="http://schemas.microsoft.com/office/drawing/2014/chart" uri="{C3380CC4-5D6E-409C-BE32-E72D297353CC}">
              <c16:uniqueId val="{00000007-0E13-463A-BC93-E103B5A73C74}"/>
            </c:ext>
          </c:extLst>
        </c:ser>
        <c:ser>
          <c:idx val="8"/>
          <c:order val="8"/>
          <c:tx>
            <c:strRef>
              <c:f>Charts!$AA$3</c:f>
              <c:strCache>
                <c:ptCount val="1"/>
                <c:pt idx="0">
                  <c:v>Police Protection</c:v>
                </c:pt>
              </c:strCache>
            </c:strRef>
          </c:tx>
          <c:spPr>
            <a:solidFill>
              <a:schemeClr val="accent2">
                <a:tint val="92000"/>
              </a:schemeClr>
            </a:solidFill>
            <a:ln>
              <a:noFill/>
            </a:ln>
            <a:effectLst/>
          </c:spPr>
          <c:invertIfNegative val="0"/>
          <c:cat>
            <c:strRef>
              <c:f>Charts!$R$4:$R$5</c:f>
              <c:strCache>
                <c:ptCount val="1"/>
                <c:pt idx="0">
                  <c:v>DELAWARE</c:v>
                </c:pt>
              </c:strCache>
            </c:strRef>
          </c:cat>
          <c:val>
            <c:numRef>
              <c:f>Charts!$AA$4:$AA$5</c:f>
              <c:numCache>
                <c:formatCode>General</c:formatCode>
                <c:ptCount val="1"/>
                <c:pt idx="0">
                  <c:v>1859787</c:v>
                </c:pt>
              </c:numCache>
            </c:numRef>
          </c:val>
          <c:extLst>
            <c:ext xmlns:c16="http://schemas.microsoft.com/office/drawing/2014/chart" uri="{C3380CC4-5D6E-409C-BE32-E72D297353CC}">
              <c16:uniqueId val="{00000008-0E13-463A-BC93-E103B5A73C74}"/>
            </c:ext>
          </c:extLst>
        </c:ser>
        <c:ser>
          <c:idx val="9"/>
          <c:order val="9"/>
          <c:tx>
            <c:strRef>
              <c:f>Charts!$AB$3</c:f>
              <c:strCache>
                <c:ptCount val="1"/>
                <c:pt idx="0">
                  <c:v>Correction</c:v>
                </c:pt>
              </c:strCache>
            </c:strRef>
          </c:tx>
          <c:spPr>
            <a:solidFill>
              <a:schemeClr val="accent2">
                <a:tint val="83000"/>
              </a:schemeClr>
            </a:solidFill>
            <a:ln>
              <a:noFill/>
            </a:ln>
            <a:effectLst/>
          </c:spPr>
          <c:invertIfNegative val="0"/>
          <c:cat>
            <c:strRef>
              <c:f>Charts!$R$4:$R$5</c:f>
              <c:strCache>
                <c:ptCount val="1"/>
                <c:pt idx="0">
                  <c:v>DELAWARE</c:v>
                </c:pt>
              </c:strCache>
            </c:strRef>
          </c:cat>
          <c:val>
            <c:numRef>
              <c:f>Charts!$AB$4:$AB$5</c:f>
              <c:numCache>
                <c:formatCode>General</c:formatCode>
                <c:ptCount val="1"/>
                <c:pt idx="0">
                  <c:v>4570827</c:v>
                </c:pt>
              </c:numCache>
            </c:numRef>
          </c:val>
          <c:extLst>
            <c:ext xmlns:c16="http://schemas.microsoft.com/office/drawing/2014/chart" uri="{C3380CC4-5D6E-409C-BE32-E72D297353CC}">
              <c16:uniqueId val="{00000009-0E13-463A-BC93-E103B5A73C74}"/>
            </c:ext>
          </c:extLst>
        </c:ser>
        <c:ser>
          <c:idx val="10"/>
          <c:order val="10"/>
          <c:tx>
            <c:strRef>
              <c:f>Charts!$AC$3</c:f>
              <c:strCache>
                <c:ptCount val="1"/>
                <c:pt idx="0">
                  <c:v>Education</c:v>
                </c:pt>
              </c:strCache>
            </c:strRef>
          </c:tx>
          <c:spPr>
            <a:solidFill>
              <a:schemeClr val="accent2">
                <a:tint val="74000"/>
              </a:schemeClr>
            </a:solidFill>
            <a:ln>
              <a:noFill/>
            </a:ln>
            <a:effectLst/>
          </c:spPr>
          <c:invertIfNegative val="0"/>
          <c:cat>
            <c:strRef>
              <c:f>Charts!$R$4:$R$5</c:f>
              <c:strCache>
                <c:ptCount val="1"/>
                <c:pt idx="0">
                  <c:v>DELAWARE</c:v>
                </c:pt>
              </c:strCache>
            </c:strRef>
          </c:cat>
          <c:val>
            <c:numRef>
              <c:f>Charts!$AC$4:$AC$5</c:f>
              <c:numCache>
                <c:formatCode>General</c:formatCode>
                <c:ptCount val="1"/>
                <c:pt idx="0">
                  <c:v>39846288</c:v>
                </c:pt>
              </c:numCache>
            </c:numRef>
          </c:val>
          <c:extLst>
            <c:ext xmlns:c16="http://schemas.microsoft.com/office/drawing/2014/chart" uri="{C3380CC4-5D6E-409C-BE32-E72D297353CC}">
              <c16:uniqueId val="{0000000A-0E13-463A-BC93-E103B5A73C74}"/>
            </c:ext>
          </c:extLst>
        </c:ser>
        <c:ser>
          <c:idx val="11"/>
          <c:order val="11"/>
          <c:tx>
            <c:strRef>
              <c:f>Charts!$AD$3</c:f>
              <c:strCache>
                <c:ptCount val="1"/>
                <c:pt idx="0">
                  <c:v>Financial aid</c:v>
                </c:pt>
              </c:strCache>
            </c:strRef>
          </c:tx>
          <c:spPr>
            <a:solidFill>
              <a:schemeClr val="accent2">
                <a:tint val="65000"/>
              </a:schemeClr>
            </a:solidFill>
            <a:ln>
              <a:noFill/>
            </a:ln>
            <a:effectLst/>
          </c:spPr>
          <c:invertIfNegative val="0"/>
          <c:cat>
            <c:strRef>
              <c:f>Charts!$R$4:$R$5</c:f>
              <c:strCache>
                <c:ptCount val="1"/>
                <c:pt idx="0">
                  <c:v>DELAWARE</c:v>
                </c:pt>
              </c:strCache>
            </c:strRef>
          </c:cat>
          <c:val>
            <c:numRef>
              <c:f>Charts!$AD$4:$AD$5</c:f>
              <c:numCache>
                <c:formatCode>General</c:formatCode>
                <c:ptCount val="1"/>
                <c:pt idx="0">
                  <c:v>3429634</c:v>
                </c:pt>
              </c:numCache>
            </c:numRef>
          </c:val>
          <c:extLst>
            <c:ext xmlns:c16="http://schemas.microsoft.com/office/drawing/2014/chart" uri="{C3380CC4-5D6E-409C-BE32-E72D297353CC}">
              <c16:uniqueId val="{0000000B-0E13-463A-BC93-E103B5A73C74}"/>
            </c:ext>
          </c:extLst>
        </c:ser>
        <c:ser>
          <c:idx val="12"/>
          <c:order val="12"/>
          <c:tx>
            <c:strRef>
              <c:f>Charts!$AE$3</c:f>
              <c:strCache>
                <c:ptCount val="1"/>
                <c:pt idx="0">
                  <c:v>Financial aid cash</c:v>
                </c:pt>
              </c:strCache>
            </c:strRef>
          </c:tx>
          <c:spPr>
            <a:solidFill>
              <a:schemeClr val="accent2">
                <a:tint val="57000"/>
              </a:schemeClr>
            </a:solidFill>
            <a:ln>
              <a:noFill/>
            </a:ln>
            <a:effectLst/>
          </c:spPr>
          <c:invertIfNegative val="0"/>
          <c:cat>
            <c:strRef>
              <c:f>Charts!$R$4:$R$5</c:f>
              <c:strCache>
                <c:ptCount val="1"/>
                <c:pt idx="0">
                  <c:v>DELAWARE</c:v>
                </c:pt>
              </c:strCache>
            </c:strRef>
          </c:cat>
          <c:val>
            <c:numRef>
              <c:f>Charts!$AE$4:$AE$5</c:f>
              <c:numCache>
                <c:formatCode>General</c:formatCode>
                <c:ptCount val="1"/>
                <c:pt idx="0">
                  <c:v>218166309</c:v>
                </c:pt>
              </c:numCache>
            </c:numRef>
          </c:val>
          <c:extLst>
            <c:ext xmlns:c16="http://schemas.microsoft.com/office/drawing/2014/chart" uri="{C3380CC4-5D6E-409C-BE32-E72D297353CC}">
              <c16:uniqueId val="{0000000C-0E13-463A-BC93-E103B5A73C74}"/>
            </c:ext>
          </c:extLst>
        </c:ser>
        <c:ser>
          <c:idx val="13"/>
          <c:order val="13"/>
          <c:tx>
            <c:strRef>
              <c:f>Charts!$AF$3</c:f>
              <c:strCache>
                <c:ptCount val="1"/>
                <c:pt idx="0">
                  <c:v>Intergov unallocable</c:v>
                </c:pt>
              </c:strCache>
            </c:strRef>
          </c:tx>
          <c:spPr>
            <a:solidFill>
              <a:schemeClr val="accent2">
                <a:tint val="48000"/>
              </a:schemeClr>
            </a:solidFill>
            <a:ln>
              <a:noFill/>
            </a:ln>
            <a:effectLst/>
          </c:spPr>
          <c:invertIfNegative val="0"/>
          <c:cat>
            <c:strRef>
              <c:f>Charts!$R$4:$R$5</c:f>
              <c:strCache>
                <c:ptCount val="1"/>
                <c:pt idx="0">
                  <c:v>DELAWARE</c:v>
                </c:pt>
              </c:strCache>
            </c:strRef>
          </c:cat>
          <c:val>
            <c:numRef>
              <c:f>Charts!$AF$4:$AF$5</c:f>
              <c:numCache>
                <c:formatCode>General</c:formatCode>
                <c:ptCount val="1"/>
                <c:pt idx="0">
                  <c:v>8894622</c:v>
                </c:pt>
              </c:numCache>
            </c:numRef>
          </c:val>
          <c:extLst>
            <c:ext xmlns:c16="http://schemas.microsoft.com/office/drawing/2014/chart" uri="{C3380CC4-5D6E-409C-BE32-E72D297353CC}">
              <c16:uniqueId val="{0000000D-0E13-463A-BC93-E103B5A73C74}"/>
            </c:ext>
          </c:extLst>
        </c:ser>
        <c:ser>
          <c:idx val="14"/>
          <c:order val="14"/>
          <c:tx>
            <c:strRef>
              <c:f>Charts!$AG$3</c:f>
              <c:strCache>
                <c:ptCount val="1"/>
                <c:pt idx="0">
                  <c:v>Insurance benefits </c:v>
                </c:pt>
              </c:strCache>
            </c:strRef>
          </c:tx>
          <c:spPr>
            <a:solidFill>
              <a:schemeClr val="accent2">
                <a:tint val="39000"/>
              </a:schemeClr>
            </a:solidFill>
            <a:ln>
              <a:noFill/>
            </a:ln>
            <a:effectLst/>
          </c:spPr>
          <c:invertIfNegative val="0"/>
          <c:cat>
            <c:strRef>
              <c:f>Charts!$R$4:$R$5</c:f>
              <c:strCache>
                <c:ptCount val="1"/>
                <c:pt idx="0">
                  <c:v>DELAWARE</c:v>
                </c:pt>
              </c:strCache>
            </c:strRef>
          </c:cat>
          <c:val>
            <c:numRef>
              <c:f>Charts!$AG$4:$AG$5</c:f>
              <c:numCache>
                <c:formatCode>General</c:formatCode>
                <c:ptCount val="1"/>
                <c:pt idx="0">
                  <c:v>9291646</c:v>
                </c:pt>
              </c:numCache>
            </c:numRef>
          </c:val>
          <c:extLst>
            <c:ext xmlns:c16="http://schemas.microsoft.com/office/drawing/2014/chart" uri="{C3380CC4-5D6E-409C-BE32-E72D297353CC}">
              <c16:uniqueId val="{0000000E-0E13-463A-BC93-E103B5A73C74}"/>
            </c:ext>
          </c:extLst>
        </c:ser>
        <c:dLbls>
          <c:showLegendKey val="0"/>
          <c:showVal val="0"/>
          <c:showCatName val="0"/>
          <c:showSerName val="0"/>
          <c:showPercent val="0"/>
          <c:showBubbleSize val="0"/>
        </c:dLbls>
        <c:gapWidth val="150"/>
        <c:overlap val="100"/>
        <c:axId val="627900047"/>
        <c:axId val="716780655"/>
      </c:barChart>
      <c:catAx>
        <c:axId val="6279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80655"/>
        <c:crosses val="autoZero"/>
        <c:auto val="1"/>
        <c:lblAlgn val="ctr"/>
        <c:lblOffset val="100"/>
        <c:noMultiLvlLbl val="0"/>
      </c:catAx>
      <c:valAx>
        <c:axId val="716780655"/>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00047"/>
        <c:crosses val="autoZero"/>
        <c:crossBetween val="between"/>
      </c:valAx>
      <c:spPr>
        <a:noFill/>
        <a:ln w="25400">
          <a:noFill/>
        </a:ln>
        <a:effectLst/>
      </c:spPr>
    </c:plotArea>
    <c:legend>
      <c:legendPos val="r"/>
      <c:layout>
        <c:manualLayout>
          <c:xMode val="edge"/>
          <c:yMode val="edge"/>
          <c:x val="0.63546296296296301"/>
          <c:y val="1.7579444444444446E-2"/>
          <c:w val="0.34444444444444444"/>
          <c:h val="0.98242053076698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scatterChart>
        <c:scatterStyle val="lineMarker"/>
        <c:varyColors val="0"/>
        <c:ser>
          <c:idx val="0"/>
          <c:order val="0"/>
          <c:spPr>
            <a:ln w="25400" cap="flat" cmpd="dbl" algn="ctr">
              <a:noFill/>
              <a:round/>
            </a:ln>
            <a:effectLst/>
          </c:spPr>
          <c:marker>
            <c:symbol val="circle"/>
            <c:size val="6"/>
            <c:spPr>
              <a:noFill/>
              <a:ln w="34925" cap="flat" cmpd="dbl" algn="ctr">
                <a:solidFill>
                  <a:schemeClr val="accent2">
                    <a:lumMod val="75000"/>
                    <a:alpha val="70000"/>
                  </a:schemeClr>
                </a:solidFill>
                <a:round/>
              </a:ln>
              <a:effectLst/>
            </c:spPr>
          </c:marker>
          <c:dLbls>
            <c:dLbl>
              <c:idx val="0"/>
              <c:layout>
                <c:manualLayout>
                  <c:x val="-4.1666666666666692E-2"/>
                  <c:y val="-5.555555555555558E-2"/>
                </c:manualLayout>
              </c:layout>
              <c:tx>
                <c:rich>
                  <a:bodyPr/>
                  <a:lstStyle/>
                  <a:p>
                    <a:fld id="{8CAEB29D-D89C-4327-A5CC-D8F526AF34C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132-484F-89D1-F6A0235DBB76}"/>
                </c:ext>
              </c:extLst>
            </c:dLbl>
            <c:dLbl>
              <c:idx val="1"/>
              <c:layout>
                <c:manualLayout>
                  <c:x val="-0.13055555555555556"/>
                  <c:y val="5.0925925925925881E-2"/>
                </c:manualLayout>
              </c:layout>
              <c:tx>
                <c:rich>
                  <a:bodyPr/>
                  <a:lstStyle/>
                  <a:p>
                    <a:fld id="{FF8506B0-80FB-474D-8F72-C35BF4FFC55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132-484F-89D1-F6A0235DBB76}"/>
                </c:ext>
              </c:extLst>
            </c:dLbl>
            <c:dLbl>
              <c:idx val="2"/>
              <c:layout>
                <c:manualLayout>
                  <c:x val="-1.9444444444444445E-2"/>
                  <c:y val="-4.1666666666666706E-2"/>
                </c:manualLayout>
              </c:layout>
              <c:tx>
                <c:rich>
                  <a:bodyPr/>
                  <a:lstStyle/>
                  <a:p>
                    <a:fld id="{769137D9-135B-401C-8241-F7859B30881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132-484F-89D1-F6A0235DBB76}"/>
                </c:ext>
              </c:extLst>
            </c:dLbl>
            <c:dLbl>
              <c:idx val="3"/>
              <c:layout>
                <c:manualLayout>
                  <c:x val="-0.13333333333333333"/>
                  <c:y val="5.0925925925925923E-2"/>
                </c:manualLayout>
              </c:layout>
              <c:tx>
                <c:rich>
                  <a:bodyPr/>
                  <a:lstStyle/>
                  <a:p>
                    <a:fld id="{C7EEC65E-3B65-4923-809E-B5631C8F878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132-484F-89D1-F6A0235DBB76}"/>
                </c:ext>
              </c:extLst>
            </c:dLbl>
            <c:dLbl>
              <c:idx val="4"/>
              <c:layout>
                <c:manualLayout>
                  <c:x val="-0.05"/>
                  <c:y val="-5.0925925925925923E-2"/>
                </c:manualLayout>
              </c:layout>
              <c:tx>
                <c:rich>
                  <a:bodyPr/>
                  <a:lstStyle/>
                  <a:p>
                    <a:fld id="{A4F35032-5846-466C-AB33-E3F0ABF5068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132-484F-89D1-F6A0235DBB76}"/>
                </c:ext>
              </c:extLst>
            </c:dLbl>
            <c:dLbl>
              <c:idx val="5"/>
              <c:layout>
                <c:manualLayout>
                  <c:x val="-7.7777777777777835E-2"/>
                  <c:y val="6.4814814814814894E-2"/>
                </c:manualLayout>
              </c:layout>
              <c:tx>
                <c:rich>
                  <a:bodyPr/>
                  <a:lstStyle/>
                  <a:p>
                    <a:fld id="{498BE8DD-B189-4AE0-86A1-4D91AE5A7C6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132-484F-89D1-F6A0235DBB76}"/>
                </c:ext>
              </c:extLst>
            </c:dLbl>
            <c:dLbl>
              <c:idx val="6"/>
              <c:layout>
                <c:manualLayout>
                  <c:x val="-0.05"/>
                  <c:y val="-6.0185185185185182E-2"/>
                </c:manualLayout>
              </c:layout>
              <c:tx>
                <c:rich>
                  <a:bodyPr/>
                  <a:lstStyle/>
                  <a:p>
                    <a:fld id="{16087C2F-237D-4A70-8B45-05FDC275F95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132-484F-89D1-F6A0235DBB76}"/>
                </c:ext>
              </c:extLst>
            </c:dLbl>
            <c:dLbl>
              <c:idx val="7"/>
              <c:layout>
                <c:manualLayout>
                  <c:x val="-5.5555555555555657E-2"/>
                  <c:y val="5.5555555555555469E-2"/>
                </c:manualLayout>
              </c:layout>
              <c:tx>
                <c:rich>
                  <a:bodyPr/>
                  <a:lstStyle/>
                  <a:p>
                    <a:fld id="{469566F0-5B14-4855-A190-A470B632D61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132-484F-89D1-F6A0235DBB76}"/>
                </c:ext>
              </c:extLst>
            </c:dLbl>
            <c:dLbl>
              <c:idx val="8"/>
              <c:layout>
                <c:manualLayout>
                  <c:x val="-5.5555555555555657E-2"/>
                  <c:y val="-6.4814814814814811E-2"/>
                </c:manualLayout>
              </c:layout>
              <c:tx>
                <c:rich>
                  <a:bodyPr/>
                  <a:lstStyle/>
                  <a:p>
                    <a:fld id="{EDE69D94-5451-40FA-BCD2-ED728566BB2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132-484F-89D1-F6A0235DBB76}"/>
                </c:ext>
              </c:extLst>
            </c:dLbl>
            <c:dLbl>
              <c:idx val="9"/>
              <c:layout>
                <c:manualLayout>
                  <c:x val="-1.9444444444444545E-2"/>
                  <c:y val="5.5555555555555469E-2"/>
                </c:manualLayout>
              </c:layout>
              <c:tx>
                <c:rich>
                  <a:bodyPr/>
                  <a:lstStyle/>
                  <a:p>
                    <a:fld id="{40676F5D-18EF-4AD0-AC36-3EBA7D34B42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132-484F-89D1-F6A0235DBB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'Fin health'!$M$20:$M$54</c:f>
              <c:numCache>
                <c:formatCode>General</c:formatCode>
                <c:ptCount val="10"/>
                <c:pt idx="0">
                  <c:v>1.2438805459590705</c:v>
                </c:pt>
                <c:pt idx="1">
                  <c:v>1.1284489388785401</c:v>
                </c:pt>
                <c:pt idx="2">
                  <c:v>1.123690275512238</c:v>
                </c:pt>
                <c:pt idx="3">
                  <c:v>1.0575088785058824</c:v>
                </c:pt>
                <c:pt idx="4">
                  <c:v>0.81864508055631258</c:v>
                </c:pt>
                <c:pt idx="5">
                  <c:v>0.73391505759112907</c:v>
                </c:pt>
                <c:pt idx="6">
                  <c:v>0.72735849500406591</c:v>
                </c:pt>
                <c:pt idx="7">
                  <c:v>0.71796431130760219</c:v>
                </c:pt>
                <c:pt idx="8">
                  <c:v>0.71616184851490328</c:v>
                </c:pt>
                <c:pt idx="9">
                  <c:v>0.70301357423963107</c:v>
                </c:pt>
              </c:numCache>
            </c:numRef>
          </c:yVal>
          <c:smooth val="0"/>
          <c:extLst>
            <c:ext xmlns:c15="http://schemas.microsoft.com/office/drawing/2012/chart" uri="{02D57815-91ED-43cb-92C2-25804820EDAC}">
              <c15:datalabelsRange>
                <c15:f>'Fin health'!$L$20:$L$54</c15:f>
                <c15:dlblRangeCache>
                  <c:ptCount val="10"/>
                  <c:pt idx="0">
                    <c:v>MASSACHUSETTS</c:v>
                  </c:pt>
                  <c:pt idx="1">
                    <c:v>CONNECTICUT</c:v>
                  </c:pt>
                  <c:pt idx="2">
                    <c:v>NEW HAMPSHIRE</c:v>
                  </c:pt>
                  <c:pt idx="3">
                    <c:v>RHODE ISLAND</c:v>
                  </c:pt>
                  <c:pt idx="4">
                    <c:v>NEW JERSEY</c:v>
                  </c:pt>
                  <c:pt idx="5">
                    <c:v>NEW YORK</c:v>
                  </c:pt>
                  <c:pt idx="6">
                    <c:v>ILLINOIS</c:v>
                  </c:pt>
                  <c:pt idx="7">
                    <c:v>HAWAII</c:v>
                  </c:pt>
                  <c:pt idx="8">
                    <c:v>SOUTH DAKOTA</c:v>
                  </c:pt>
                  <c:pt idx="9">
                    <c:v>DELAWARE</c:v>
                  </c:pt>
                </c15:dlblRangeCache>
              </c15:datalabelsRange>
            </c:ext>
            <c:ext xmlns:c16="http://schemas.microsoft.com/office/drawing/2014/chart" uri="{C3380CC4-5D6E-409C-BE32-E72D297353CC}">
              <c16:uniqueId val="{0000000A-C132-484F-89D1-F6A0235DBB76}"/>
            </c:ext>
          </c:extLst>
        </c:ser>
        <c:dLbls>
          <c:showLegendKey val="0"/>
          <c:showVal val="0"/>
          <c:showCatName val="0"/>
          <c:showSerName val="0"/>
          <c:showPercent val="0"/>
          <c:showBubbleSize val="0"/>
        </c:dLbls>
        <c:axId val="1752489856"/>
        <c:axId val="1752490336"/>
      </c:scatterChart>
      <c:valAx>
        <c:axId val="1752489856"/>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majorTickMark val="none"/>
        <c:minorTickMark val="none"/>
        <c:tickLblPos val="nextTo"/>
        <c:crossAx val="1752490336"/>
        <c:crosses val="autoZero"/>
        <c:crossBetween val="midCat"/>
      </c:valAx>
      <c:valAx>
        <c:axId val="17524903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489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scatterChart>
        <c:scatterStyle val="lineMarker"/>
        <c:varyColors val="0"/>
        <c:ser>
          <c:idx val="0"/>
          <c:order val="0"/>
          <c:spPr>
            <a:ln w="25400" cap="flat" cmpd="dbl" algn="ctr">
              <a:noFill/>
              <a:round/>
            </a:ln>
            <a:effectLst/>
          </c:spPr>
          <c:marker>
            <c:symbol val="circle"/>
            <c:size val="6"/>
            <c:spPr>
              <a:noFill/>
              <a:ln w="34925" cap="flat" cmpd="dbl" algn="ctr">
                <a:solidFill>
                  <a:schemeClr val="accent2">
                    <a:lumMod val="75000"/>
                    <a:alpha val="70000"/>
                  </a:schemeClr>
                </a:solidFill>
                <a:round/>
              </a:ln>
              <a:effectLst/>
            </c:spPr>
          </c:marker>
          <c:dLbls>
            <c:dLbl>
              <c:idx val="0"/>
              <c:layout>
                <c:manualLayout>
                  <c:x val="-2.5462668816039986E-17"/>
                  <c:y val="7.4074074074073987E-2"/>
                </c:manualLayout>
              </c:layout>
              <c:tx>
                <c:rich>
                  <a:bodyPr/>
                  <a:lstStyle/>
                  <a:p>
                    <a:fld id="{1A16000C-9A52-46EF-9C4D-2B42BE876C0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4B7-49BB-AA71-846DB34F8E80}"/>
                </c:ext>
              </c:extLst>
            </c:dLbl>
            <c:dLbl>
              <c:idx val="1"/>
              <c:layout>
                <c:manualLayout>
                  <c:x val="-0.15277777777777779"/>
                  <c:y val="-6.9444444444444489E-2"/>
                </c:manualLayout>
              </c:layout>
              <c:tx>
                <c:rich>
                  <a:bodyPr/>
                  <a:lstStyle/>
                  <a:p>
                    <a:fld id="{82FDC829-25EC-410B-B2C4-5C24CFA7A8A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4B7-49BB-AA71-846DB34F8E80}"/>
                </c:ext>
              </c:extLst>
            </c:dLbl>
            <c:dLbl>
              <c:idx val="2"/>
              <c:layout>
                <c:manualLayout>
                  <c:x val="-2.7777777777777779E-3"/>
                  <c:y val="6.9444444444444448E-2"/>
                </c:manualLayout>
              </c:layout>
              <c:tx>
                <c:rich>
                  <a:bodyPr/>
                  <a:lstStyle/>
                  <a:p>
                    <a:fld id="{CA83860D-3D6E-4172-837B-895D2C19A94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4B7-49BB-AA71-846DB34F8E80}"/>
                </c:ext>
              </c:extLst>
            </c:dLbl>
            <c:dLbl>
              <c:idx val="3"/>
              <c:layout>
                <c:manualLayout>
                  <c:x val="-0.15833333333333327"/>
                  <c:y val="-7.407407407407407E-2"/>
                </c:manualLayout>
              </c:layout>
              <c:tx>
                <c:rich>
                  <a:bodyPr/>
                  <a:lstStyle/>
                  <a:p>
                    <a:fld id="{9A0D72F5-F00F-4F92-B93D-AC47952345D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4B7-49BB-AA71-846DB34F8E80}"/>
                </c:ext>
              </c:extLst>
            </c:dLbl>
            <c:dLbl>
              <c:idx val="4"/>
              <c:layout>
                <c:manualLayout>
                  <c:x val="-1.0185067526415994E-16"/>
                  <c:y val="6.018518518518514E-2"/>
                </c:manualLayout>
              </c:layout>
              <c:tx>
                <c:rich>
                  <a:bodyPr/>
                  <a:lstStyle/>
                  <a:p>
                    <a:fld id="{7FA8F845-A973-42B5-B682-CEAF62C5F1E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4B7-49BB-AA71-846DB34F8E80}"/>
                </c:ext>
              </c:extLst>
            </c:dLbl>
            <c:dLbl>
              <c:idx val="5"/>
              <c:layout>
                <c:manualLayout>
                  <c:x val="-0.11388888888888894"/>
                  <c:y val="-5.5555555555555552E-2"/>
                </c:manualLayout>
              </c:layout>
              <c:tx>
                <c:rich>
                  <a:bodyPr/>
                  <a:lstStyle/>
                  <a:p>
                    <a:fld id="{381409F7-D7BF-4CB3-81D7-3D8A0462AF1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4B7-49BB-AA71-846DB34F8E80}"/>
                </c:ext>
              </c:extLst>
            </c:dLbl>
            <c:dLbl>
              <c:idx val="6"/>
              <c:layout>
                <c:manualLayout>
                  <c:x val="-1.0185067526415994E-16"/>
                  <c:y val="6.9444444444444406E-2"/>
                </c:manualLayout>
              </c:layout>
              <c:tx>
                <c:rich>
                  <a:bodyPr/>
                  <a:lstStyle/>
                  <a:p>
                    <a:fld id="{D5FD5998-F782-4C90-B366-F3C2BCBA862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4B7-49BB-AA71-846DB34F8E80}"/>
                </c:ext>
              </c:extLst>
            </c:dLbl>
            <c:dLbl>
              <c:idx val="7"/>
              <c:layout>
                <c:manualLayout>
                  <c:x val="-5.8333333333333438E-2"/>
                  <c:y val="-5.5555555555555552E-2"/>
                </c:manualLayout>
              </c:layout>
              <c:tx>
                <c:rich>
                  <a:bodyPr/>
                  <a:lstStyle/>
                  <a:p>
                    <a:fld id="{83204F26-760A-4153-B05F-3938FD72404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4B7-49BB-AA71-846DB34F8E80}"/>
                </c:ext>
              </c:extLst>
            </c:dLbl>
            <c:dLbl>
              <c:idx val="8"/>
              <c:layout>
                <c:manualLayout>
                  <c:x val="5.5555555555554534E-3"/>
                  <c:y val="8.7962962962963007E-2"/>
                </c:manualLayout>
              </c:layout>
              <c:tx>
                <c:rich>
                  <a:bodyPr/>
                  <a:lstStyle/>
                  <a:p>
                    <a:fld id="{A7146E7B-1E94-454C-81D5-3E6ABD5DC1E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4B7-49BB-AA71-846DB34F8E80}"/>
                </c:ext>
              </c:extLst>
            </c:dLbl>
            <c:dLbl>
              <c:idx val="9"/>
              <c:tx>
                <c:rich>
                  <a:bodyPr/>
                  <a:lstStyle/>
                  <a:p>
                    <a:fld id="{05BE253A-83E6-46C4-B763-CA4A8A842FB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4B7-49BB-AA71-846DB34F8E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strRef>
              <c:f>'Fin health'!$L$79:$L$88</c:f>
              <c:strCache>
                <c:ptCount val="10"/>
                <c:pt idx="0">
                  <c:v>TENNESSEE</c:v>
                </c:pt>
                <c:pt idx="1">
                  <c:v>WYOMING</c:v>
                </c:pt>
                <c:pt idx="2">
                  <c:v>NEBRASKA</c:v>
                </c:pt>
                <c:pt idx="3">
                  <c:v>IOWA</c:v>
                </c:pt>
                <c:pt idx="4">
                  <c:v>ARKANSAS</c:v>
                </c:pt>
                <c:pt idx="5">
                  <c:v>GEORGIA</c:v>
                </c:pt>
                <c:pt idx="6">
                  <c:v>NEVADA</c:v>
                </c:pt>
                <c:pt idx="7">
                  <c:v>NORTH CAROLINA</c:v>
                </c:pt>
                <c:pt idx="8">
                  <c:v>MINNESOTA</c:v>
                </c:pt>
                <c:pt idx="9">
                  <c:v>TEXAS</c:v>
                </c:pt>
              </c:strCache>
            </c:strRef>
          </c:xVal>
          <c:yVal>
            <c:numRef>
              <c:f>'Fin health'!$M$79:$M$88</c:f>
              <c:numCache>
                <c:formatCode>General</c:formatCode>
                <c:ptCount val="10"/>
                <c:pt idx="0">
                  <c:v>0.19027544509740207</c:v>
                </c:pt>
                <c:pt idx="1">
                  <c:v>0.20597982012474442</c:v>
                </c:pt>
                <c:pt idx="2">
                  <c:v>0.23411739037614324</c:v>
                </c:pt>
                <c:pt idx="3">
                  <c:v>0.24034262698448017</c:v>
                </c:pt>
                <c:pt idx="4">
                  <c:v>0.25432885201896771</c:v>
                </c:pt>
                <c:pt idx="5">
                  <c:v>0.26483039716042456</c:v>
                </c:pt>
                <c:pt idx="6">
                  <c:v>0.26972145637572775</c:v>
                </c:pt>
                <c:pt idx="7">
                  <c:v>0.27037192275698652</c:v>
                </c:pt>
                <c:pt idx="8">
                  <c:v>0.28303194516405022</c:v>
                </c:pt>
                <c:pt idx="9">
                  <c:v>0.28465964410196326</c:v>
                </c:pt>
              </c:numCache>
            </c:numRef>
          </c:yVal>
          <c:smooth val="0"/>
          <c:extLst>
            <c:ext xmlns:c15="http://schemas.microsoft.com/office/drawing/2012/chart" uri="{02D57815-91ED-43cb-92C2-25804820EDAC}">
              <c15:datalabelsRange>
                <c15:f>'Fin health'!$L$20:$L$54</c15:f>
                <c15:dlblRangeCache>
                  <c:ptCount val="10"/>
                  <c:pt idx="0">
                    <c:v>MASSACHUSETTS</c:v>
                  </c:pt>
                  <c:pt idx="1">
                    <c:v>CONNECTICUT</c:v>
                  </c:pt>
                  <c:pt idx="2">
                    <c:v>NEW HAMPSHIRE</c:v>
                  </c:pt>
                  <c:pt idx="3">
                    <c:v>RHODE ISLAND</c:v>
                  </c:pt>
                  <c:pt idx="4">
                    <c:v>NEW JERSEY</c:v>
                  </c:pt>
                  <c:pt idx="5">
                    <c:v>NEW YORK</c:v>
                  </c:pt>
                  <c:pt idx="6">
                    <c:v>ILLINOIS</c:v>
                  </c:pt>
                  <c:pt idx="7">
                    <c:v>HAWAII</c:v>
                  </c:pt>
                  <c:pt idx="8">
                    <c:v>SOUTH DAKOTA</c:v>
                  </c:pt>
                  <c:pt idx="9">
                    <c:v>DELAWARE</c:v>
                  </c:pt>
                </c15:dlblRangeCache>
              </c15:datalabelsRange>
            </c:ext>
            <c:ext xmlns:c16="http://schemas.microsoft.com/office/drawing/2014/chart" uri="{C3380CC4-5D6E-409C-BE32-E72D297353CC}">
              <c16:uniqueId val="{0000000A-04B7-49BB-AA71-846DB34F8E80}"/>
            </c:ext>
          </c:extLst>
        </c:ser>
        <c:dLbls>
          <c:showLegendKey val="0"/>
          <c:showVal val="0"/>
          <c:showCatName val="0"/>
          <c:showSerName val="0"/>
          <c:showPercent val="0"/>
          <c:showBubbleSize val="0"/>
        </c:dLbls>
        <c:axId val="45297103"/>
        <c:axId val="45297583"/>
      </c:scatterChart>
      <c:valAx>
        <c:axId val="45297103"/>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majorTickMark val="none"/>
        <c:minorTickMark val="none"/>
        <c:tickLblPos val="nextTo"/>
        <c:crossAx val="45297583"/>
        <c:crosses val="autoZero"/>
        <c:crossBetween val="midCat"/>
      </c:valAx>
      <c:valAx>
        <c:axId val="452975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971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Charts!$J$3</c:f>
              <c:strCache>
                <c:ptCount val="1"/>
                <c:pt idx="0">
                  <c:v>Total</c:v>
                </c:pt>
              </c:strCache>
            </c:strRef>
          </c:tx>
          <c:spPr>
            <a:solidFill>
              <a:schemeClr val="accent1"/>
            </a:solidFill>
            <a:ln>
              <a:noFill/>
            </a:ln>
            <a:effectLst/>
          </c:spPr>
          <c:invertIfNegative val="0"/>
          <c:cat>
            <c:multiLvlStrRef>
              <c:f>Charts!$I$4:$I$26</c:f>
              <c:multiLvlStrCache>
                <c:ptCount val="21"/>
                <c:lvl>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2012</c:v>
                  </c:pt>
                  <c:pt idx="14">
                    <c:v>2013</c:v>
                  </c:pt>
                  <c:pt idx="15">
                    <c:v>2014</c:v>
                  </c:pt>
                  <c:pt idx="16">
                    <c:v>2015</c:v>
                  </c:pt>
                  <c:pt idx="17">
                    <c:v>2016</c:v>
                  </c:pt>
                  <c:pt idx="18">
                    <c:v>2017</c:v>
                  </c:pt>
                  <c:pt idx="19">
                    <c:v>2018</c:v>
                  </c:pt>
                  <c:pt idx="20">
                    <c:v>2019</c:v>
                  </c:pt>
                </c:lvl>
                <c:lvl>
                  <c:pt idx="0">
                    <c:v>DELAWARE</c:v>
                  </c:pt>
                </c:lvl>
              </c:multiLvlStrCache>
            </c:multiLvlStrRef>
          </c:cat>
          <c:val>
            <c:numRef>
              <c:f>Charts!$J$4:$J$26</c:f>
              <c:numCache>
                <c:formatCode>0.00</c:formatCode>
                <c:ptCount val="21"/>
                <c:pt idx="0">
                  <c:v>1.2536802469756316</c:v>
                </c:pt>
                <c:pt idx="1">
                  <c:v>1.2134905525246809</c:v>
                </c:pt>
                <c:pt idx="2">
                  <c:v>1.0496459137501382</c:v>
                </c:pt>
                <c:pt idx="3">
                  <c:v>1.0242022428157538</c:v>
                </c:pt>
                <c:pt idx="4">
                  <c:v>1.1838106208025048</c:v>
                </c:pt>
                <c:pt idx="5">
                  <c:v>0.81559313677409762</c:v>
                </c:pt>
                <c:pt idx="6">
                  <c:v>0.82069252548488825</c:v>
                </c:pt>
                <c:pt idx="7">
                  <c:v>0.81767822316975536</c:v>
                </c:pt>
                <c:pt idx="8">
                  <c:v>0.63175490325230343</c:v>
                </c:pt>
                <c:pt idx="9">
                  <c:v>0.76037561927943798</c:v>
                </c:pt>
                <c:pt idx="10">
                  <c:v>0.86245794175968149</c:v>
                </c:pt>
                <c:pt idx="11">
                  <c:v>0.86461769320668169</c:v>
                </c:pt>
                <c:pt idx="12">
                  <c:v>0.73480266770021474</c:v>
                </c:pt>
                <c:pt idx="13">
                  <c:v>0.72677623375180755</c:v>
                </c:pt>
                <c:pt idx="14">
                  <c:v>0.63785522939164085</c:v>
                </c:pt>
                <c:pt idx="15">
                  <c:v>0.55340229197486746</c:v>
                </c:pt>
                <c:pt idx="16">
                  <c:v>0.60770750322922817</c:v>
                </c:pt>
                <c:pt idx="17">
                  <c:v>0.61735289971621032</c:v>
                </c:pt>
                <c:pt idx="18">
                  <c:v>0.51080374641863713</c:v>
                </c:pt>
                <c:pt idx="19">
                  <c:v>0.47462077429113692</c:v>
                </c:pt>
                <c:pt idx="20">
                  <c:v>0.46195377796025983</c:v>
                </c:pt>
              </c:numCache>
            </c:numRef>
          </c:val>
          <c:extLst>
            <c:ext xmlns:c16="http://schemas.microsoft.com/office/drawing/2014/chart" uri="{C3380CC4-5D6E-409C-BE32-E72D297353CC}">
              <c16:uniqueId val="{00000000-2956-4CF9-ABA9-0C595604264B}"/>
            </c:ext>
          </c:extLst>
        </c:ser>
        <c:dLbls>
          <c:showLegendKey val="0"/>
          <c:showVal val="0"/>
          <c:showCatName val="0"/>
          <c:showSerName val="0"/>
          <c:showPercent val="0"/>
          <c:showBubbleSize val="0"/>
        </c:dLbls>
        <c:gapWidth val="219"/>
        <c:overlap val="-27"/>
        <c:axId val="416372432"/>
        <c:axId val="416372912"/>
      </c:barChart>
      <c:catAx>
        <c:axId val="41637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372912"/>
        <c:crosses val="autoZero"/>
        <c:auto val="1"/>
        <c:lblAlgn val="ctr"/>
        <c:lblOffset val="100"/>
        <c:noMultiLvlLbl val="0"/>
      </c:catAx>
      <c:valAx>
        <c:axId val="416372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37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[Dashboard.xlsx]Charts!Spending</c:name>
    <c:fmtId val="2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lumMod val="80000"/>
              <a:lumOff val="20000"/>
            </a:schemeClr>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2">
              <a:lumMod val="80000"/>
              <a:lumOff val="20000"/>
            </a:schemeClr>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3">
              <a:lumMod val="80000"/>
              <a:lumOff val="2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Charts!$S$3</c:f>
              <c:strCache>
                <c:ptCount val="1"/>
                <c:pt idx="0">
                  <c:v>General</c:v>
                </c:pt>
              </c:strCache>
            </c:strRef>
          </c:tx>
          <c:spPr>
            <a:solidFill>
              <a:schemeClr val="accent1"/>
            </a:solidFill>
            <a:ln>
              <a:noFill/>
            </a:ln>
            <a:effectLst/>
          </c:spPr>
          <c:invertIfNegative val="0"/>
          <c:cat>
            <c:strRef>
              <c:f>Charts!$R$4:$R$5</c:f>
              <c:strCache>
                <c:ptCount val="1"/>
                <c:pt idx="0">
                  <c:v>DELAWARE</c:v>
                </c:pt>
              </c:strCache>
            </c:strRef>
          </c:cat>
          <c:val>
            <c:numRef>
              <c:f>Charts!$S$4:$S$5</c:f>
              <c:numCache>
                <c:formatCode>General</c:formatCode>
                <c:ptCount val="1"/>
                <c:pt idx="0">
                  <c:v>111103044</c:v>
                </c:pt>
              </c:numCache>
            </c:numRef>
          </c:val>
          <c:extLst>
            <c:ext xmlns:c16="http://schemas.microsoft.com/office/drawing/2014/chart" uri="{C3380CC4-5D6E-409C-BE32-E72D297353CC}">
              <c16:uniqueId val="{00000011-C0CD-458B-8E3A-4323F98812A6}"/>
            </c:ext>
          </c:extLst>
        </c:ser>
        <c:ser>
          <c:idx val="1"/>
          <c:order val="1"/>
          <c:tx>
            <c:strRef>
              <c:f>Charts!$T$3</c:f>
              <c:strCache>
                <c:ptCount val="1"/>
                <c:pt idx="0">
                  <c:v>Health</c:v>
                </c:pt>
              </c:strCache>
            </c:strRef>
          </c:tx>
          <c:spPr>
            <a:solidFill>
              <a:schemeClr val="accent2"/>
            </a:solidFill>
            <a:ln>
              <a:noFill/>
            </a:ln>
            <a:effectLst/>
          </c:spPr>
          <c:invertIfNegative val="0"/>
          <c:cat>
            <c:strRef>
              <c:f>Charts!$R$4:$R$5</c:f>
              <c:strCache>
                <c:ptCount val="1"/>
                <c:pt idx="0">
                  <c:v>DELAWARE</c:v>
                </c:pt>
              </c:strCache>
            </c:strRef>
          </c:cat>
          <c:val>
            <c:numRef>
              <c:f>Charts!$T$4:$T$5</c:f>
              <c:numCache>
                <c:formatCode>General</c:formatCode>
                <c:ptCount val="1"/>
                <c:pt idx="0">
                  <c:v>5924625</c:v>
                </c:pt>
              </c:numCache>
            </c:numRef>
          </c:val>
          <c:extLst>
            <c:ext xmlns:c16="http://schemas.microsoft.com/office/drawing/2014/chart" uri="{C3380CC4-5D6E-409C-BE32-E72D297353CC}">
              <c16:uniqueId val="{00000013-C0CD-458B-8E3A-4323F98812A6}"/>
            </c:ext>
          </c:extLst>
        </c:ser>
        <c:ser>
          <c:idx val="2"/>
          <c:order val="2"/>
          <c:tx>
            <c:strRef>
              <c:f>Charts!$U$3</c:f>
              <c:strCache>
                <c:ptCount val="1"/>
                <c:pt idx="0">
                  <c:v>Intergov</c:v>
                </c:pt>
              </c:strCache>
            </c:strRef>
          </c:tx>
          <c:spPr>
            <a:solidFill>
              <a:schemeClr val="accent3"/>
            </a:solidFill>
            <a:ln>
              <a:noFill/>
            </a:ln>
            <a:effectLst/>
          </c:spPr>
          <c:invertIfNegative val="0"/>
          <c:cat>
            <c:strRef>
              <c:f>Charts!$R$4:$R$5</c:f>
              <c:strCache>
                <c:ptCount val="1"/>
                <c:pt idx="0">
                  <c:v>DELAWARE</c:v>
                </c:pt>
              </c:strCache>
            </c:strRef>
          </c:cat>
          <c:val>
            <c:numRef>
              <c:f>Charts!$U$4:$U$5</c:f>
              <c:numCache>
                <c:formatCode>General</c:formatCode>
                <c:ptCount val="1"/>
                <c:pt idx="0">
                  <c:v>20310129</c:v>
                </c:pt>
              </c:numCache>
            </c:numRef>
          </c:val>
          <c:extLst>
            <c:ext xmlns:c16="http://schemas.microsoft.com/office/drawing/2014/chart" uri="{C3380CC4-5D6E-409C-BE32-E72D297353CC}">
              <c16:uniqueId val="{00000015-C0CD-458B-8E3A-4323F98812A6}"/>
            </c:ext>
          </c:extLst>
        </c:ser>
        <c:ser>
          <c:idx val="3"/>
          <c:order val="3"/>
          <c:tx>
            <c:strRef>
              <c:f>Charts!$V$3</c:f>
              <c:strCache>
                <c:ptCount val="1"/>
                <c:pt idx="0">
                  <c:v>Natural Resources </c:v>
                </c:pt>
              </c:strCache>
            </c:strRef>
          </c:tx>
          <c:spPr>
            <a:solidFill>
              <a:schemeClr val="accent4"/>
            </a:solidFill>
            <a:ln>
              <a:noFill/>
            </a:ln>
            <a:effectLst/>
          </c:spPr>
          <c:invertIfNegative val="0"/>
          <c:cat>
            <c:strRef>
              <c:f>Charts!$R$4:$R$5</c:f>
              <c:strCache>
                <c:ptCount val="1"/>
                <c:pt idx="0">
                  <c:v>DELAWARE</c:v>
                </c:pt>
              </c:strCache>
            </c:strRef>
          </c:cat>
          <c:val>
            <c:numRef>
              <c:f>Charts!$V$4:$V$5</c:f>
              <c:numCache>
                <c:formatCode>General</c:formatCode>
                <c:ptCount val="1"/>
                <c:pt idx="0">
                  <c:v>1322949</c:v>
                </c:pt>
              </c:numCache>
            </c:numRef>
          </c:val>
          <c:extLst>
            <c:ext xmlns:c16="http://schemas.microsoft.com/office/drawing/2014/chart" uri="{C3380CC4-5D6E-409C-BE32-E72D297353CC}">
              <c16:uniqueId val="{00000017-C0CD-458B-8E3A-4323F98812A6}"/>
            </c:ext>
          </c:extLst>
        </c:ser>
        <c:ser>
          <c:idx val="4"/>
          <c:order val="4"/>
          <c:tx>
            <c:strRef>
              <c:f>Charts!$W$3</c:f>
              <c:strCache>
                <c:ptCount val="1"/>
                <c:pt idx="0">
                  <c:v>Utilities</c:v>
                </c:pt>
              </c:strCache>
            </c:strRef>
          </c:tx>
          <c:spPr>
            <a:solidFill>
              <a:schemeClr val="accent5"/>
            </a:solidFill>
            <a:ln>
              <a:noFill/>
            </a:ln>
            <a:effectLst/>
          </c:spPr>
          <c:invertIfNegative val="0"/>
          <c:cat>
            <c:strRef>
              <c:f>Charts!$R$4:$R$5</c:f>
              <c:strCache>
                <c:ptCount val="1"/>
                <c:pt idx="0">
                  <c:v>DELAWARE</c:v>
                </c:pt>
              </c:strCache>
            </c:strRef>
          </c:cat>
          <c:val>
            <c:numRef>
              <c:f>Charts!$W$4:$W$5</c:f>
              <c:numCache>
                <c:formatCode>General</c:formatCode>
                <c:ptCount val="1"/>
                <c:pt idx="0">
                  <c:v>73766893</c:v>
                </c:pt>
              </c:numCache>
            </c:numRef>
          </c:val>
          <c:extLst>
            <c:ext xmlns:c16="http://schemas.microsoft.com/office/drawing/2014/chart" uri="{C3380CC4-5D6E-409C-BE32-E72D297353CC}">
              <c16:uniqueId val="{00000019-C0CD-458B-8E3A-4323F98812A6}"/>
            </c:ext>
          </c:extLst>
        </c:ser>
        <c:ser>
          <c:idx val="5"/>
          <c:order val="5"/>
          <c:tx>
            <c:strRef>
              <c:f>Charts!$X$3</c:f>
              <c:strCache>
                <c:ptCount val="1"/>
                <c:pt idx="0">
                  <c:v>Welfare</c:v>
                </c:pt>
              </c:strCache>
            </c:strRef>
          </c:tx>
          <c:spPr>
            <a:solidFill>
              <a:schemeClr val="accent6"/>
            </a:solidFill>
            <a:ln>
              <a:noFill/>
            </a:ln>
            <a:effectLst/>
          </c:spPr>
          <c:invertIfNegative val="0"/>
          <c:cat>
            <c:strRef>
              <c:f>Charts!$R$4:$R$5</c:f>
              <c:strCache>
                <c:ptCount val="1"/>
                <c:pt idx="0">
                  <c:v>DELAWARE</c:v>
                </c:pt>
              </c:strCache>
            </c:strRef>
          </c:cat>
          <c:val>
            <c:numRef>
              <c:f>Charts!$X$4:$X$5</c:f>
              <c:numCache>
                <c:formatCode>General</c:formatCode>
                <c:ptCount val="1"/>
                <c:pt idx="0">
                  <c:v>25443226</c:v>
                </c:pt>
              </c:numCache>
            </c:numRef>
          </c:val>
          <c:extLst>
            <c:ext xmlns:c16="http://schemas.microsoft.com/office/drawing/2014/chart" uri="{C3380CC4-5D6E-409C-BE32-E72D297353CC}">
              <c16:uniqueId val="{0000001B-C0CD-458B-8E3A-4323F98812A6}"/>
            </c:ext>
          </c:extLst>
        </c:ser>
        <c:ser>
          <c:idx val="6"/>
          <c:order val="6"/>
          <c:tx>
            <c:strRef>
              <c:f>Charts!$Y$3</c:f>
              <c:strCache>
                <c:ptCount val="1"/>
                <c:pt idx="0">
                  <c:v>Parks</c:v>
                </c:pt>
              </c:strCache>
            </c:strRef>
          </c:tx>
          <c:spPr>
            <a:solidFill>
              <a:schemeClr val="accent1">
                <a:lumMod val="60000"/>
              </a:schemeClr>
            </a:solidFill>
            <a:ln>
              <a:noFill/>
            </a:ln>
            <a:effectLst/>
          </c:spPr>
          <c:invertIfNegative val="0"/>
          <c:cat>
            <c:strRef>
              <c:f>Charts!$R$4:$R$5</c:f>
              <c:strCache>
                <c:ptCount val="1"/>
                <c:pt idx="0">
                  <c:v>DELAWARE</c:v>
                </c:pt>
              </c:strCache>
            </c:strRef>
          </c:cat>
          <c:val>
            <c:numRef>
              <c:f>Charts!$Y$4:$Y$5</c:f>
              <c:numCache>
                <c:formatCode>General</c:formatCode>
                <c:ptCount val="1"/>
                <c:pt idx="0">
                  <c:v>903922</c:v>
                </c:pt>
              </c:numCache>
            </c:numRef>
          </c:val>
          <c:extLst>
            <c:ext xmlns:c16="http://schemas.microsoft.com/office/drawing/2014/chart" uri="{C3380CC4-5D6E-409C-BE32-E72D297353CC}">
              <c16:uniqueId val="{0000001D-C0CD-458B-8E3A-4323F98812A6}"/>
            </c:ext>
          </c:extLst>
        </c:ser>
        <c:ser>
          <c:idx val="7"/>
          <c:order val="7"/>
          <c:tx>
            <c:strRef>
              <c:f>Charts!$Z$3</c:f>
              <c:strCache>
                <c:ptCount val="1"/>
                <c:pt idx="0">
                  <c:v>Highways</c:v>
                </c:pt>
              </c:strCache>
            </c:strRef>
          </c:tx>
          <c:spPr>
            <a:solidFill>
              <a:schemeClr val="accent2">
                <a:lumMod val="60000"/>
              </a:schemeClr>
            </a:solidFill>
            <a:ln>
              <a:noFill/>
            </a:ln>
            <a:effectLst/>
          </c:spPr>
          <c:invertIfNegative val="0"/>
          <c:cat>
            <c:strRef>
              <c:f>Charts!$R$4:$R$5</c:f>
              <c:strCache>
                <c:ptCount val="1"/>
                <c:pt idx="0">
                  <c:v>DELAWARE</c:v>
                </c:pt>
              </c:strCache>
            </c:strRef>
          </c:cat>
          <c:val>
            <c:numRef>
              <c:f>Charts!$Z$4:$Z$5</c:f>
              <c:numCache>
                <c:formatCode>General</c:formatCode>
                <c:ptCount val="1"/>
                <c:pt idx="0">
                  <c:v>7753079</c:v>
                </c:pt>
              </c:numCache>
            </c:numRef>
          </c:val>
          <c:extLst>
            <c:ext xmlns:c16="http://schemas.microsoft.com/office/drawing/2014/chart" uri="{C3380CC4-5D6E-409C-BE32-E72D297353CC}">
              <c16:uniqueId val="{0000001F-C0CD-458B-8E3A-4323F98812A6}"/>
            </c:ext>
          </c:extLst>
        </c:ser>
        <c:ser>
          <c:idx val="8"/>
          <c:order val="8"/>
          <c:tx>
            <c:strRef>
              <c:f>Charts!$AA$3</c:f>
              <c:strCache>
                <c:ptCount val="1"/>
                <c:pt idx="0">
                  <c:v>Police Protection</c:v>
                </c:pt>
              </c:strCache>
            </c:strRef>
          </c:tx>
          <c:spPr>
            <a:solidFill>
              <a:schemeClr val="accent3">
                <a:lumMod val="60000"/>
              </a:schemeClr>
            </a:solidFill>
            <a:ln>
              <a:noFill/>
            </a:ln>
            <a:effectLst/>
          </c:spPr>
          <c:invertIfNegative val="0"/>
          <c:cat>
            <c:strRef>
              <c:f>Charts!$R$4:$R$5</c:f>
              <c:strCache>
                <c:ptCount val="1"/>
                <c:pt idx="0">
                  <c:v>DELAWARE</c:v>
                </c:pt>
              </c:strCache>
            </c:strRef>
          </c:cat>
          <c:val>
            <c:numRef>
              <c:f>Charts!$AA$4:$AA$5</c:f>
              <c:numCache>
                <c:formatCode>General</c:formatCode>
                <c:ptCount val="1"/>
                <c:pt idx="0">
                  <c:v>1859787</c:v>
                </c:pt>
              </c:numCache>
            </c:numRef>
          </c:val>
          <c:extLst>
            <c:ext xmlns:c16="http://schemas.microsoft.com/office/drawing/2014/chart" uri="{C3380CC4-5D6E-409C-BE32-E72D297353CC}">
              <c16:uniqueId val="{00000021-C0CD-458B-8E3A-4323F98812A6}"/>
            </c:ext>
          </c:extLst>
        </c:ser>
        <c:ser>
          <c:idx val="9"/>
          <c:order val="9"/>
          <c:tx>
            <c:strRef>
              <c:f>Charts!$AB$3</c:f>
              <c:strCache>
                <c:ptCount val="1"/>
                <c:pt idx="0">
                  <c:v>Correction</c:v>
                </c:pt>
              </c:strCache>
            </c:strRef>
          </c:tx>
          <c:spPr>
            <a:solidFill>
              <a:schemeClr val="accent4">
                <a:lumMod val="60000"/>
              </a:schemeClr>
            </a:solidFill>
            <a:ln>
              <a:noFill/>
            </a:ln>
            <a:effectLst/>
          </c:spPr>
          <c:invertIfNegative val="0"/>
          <c:cat>
            <c:strRef>
              <c:f>Charts!$R$4:$R$5</c:f>
              <c:strCache>
                <c:ptCount val="1"/>
                <c:pt idx="0">
                  <c:v>DELAWARE</c:v>
                </c:pt>
              </c:strCache>
            </c:strRef>
          </c:cat>
          <c:val>
            <c:numRef>
              <c:f>Charts!$AB$4:$AB$5</c:f>
              <c:numCache>
                <c:formatCode>General</c:formatCode>
                <c:ptCount val="1"/>
                <c:pt idx="0">
                  <c:v>4570827</c:v>
                </c:pt>
              </c:numCache>
            </c:numRef>
          </c:val>
          <c:extLst>
            <c:ext xmlns:c16="http://schemas.microsoft.com/office/drawing/2014/chart" uri="{C3380CC4-5D6E-409C-BE32-E72D297353CC}">
              <c16:uniqueId val="{00000023-C0CD-458B-8E3A-4323F98812A6}"/>
            </c:ext>
          </c:extLst>
        </c:ser>
        <c:ser>
          <c:idx val="10"/>
          <c:order val="10"/>
          <c:tx>
            <c:strRef>
              <c:f>Charts!$AC$3</c:f>
              <c:strCache>
                <c:ptCount val="1"/>
                <c:pt idx="0">
                  <c:v>Education</c:v>
                </c:pt>
              </c:strCache>
            </c:strRef>
          </c:tx>
          <c:spPr>
            <a:solidFill>
              <a:schemeClr val="accent5">
                <a:lumMod val="60000"/>
              </a:schemeClr>
            </a:solidFill>
            <a:ln>
              <a:noFill/>
            </a:ln>
            <a:effectLst/>
          </c:spPr>
          <c:invertIfNegative val="0"/>
          <c:cat>
            <c:strRef>
              <c:f>Charts!$R$4:$R$5</c:f>
              <c:strCache>
                <c:ptCount val="1"/>
                <c:pt idx="0">
                  <c:v>DELAWARE</c:v>
                </c:pt>
              </c:strCache>
            </c:strRef>
          </c:cat>
          <c:val>
            <c:numRef>
              <c:f>Charts!$AC$4:$AC$5</c:f>
              <c:numCache>
                <c:formatCode>General</c:formatCode>
                <c:ptCount val="1"/>
                <c:pt idx="0">
                  <c:v>39846288</c:v>
                </c:pt>
              </c:numCache>
            </c:numRef>
          </c:val>
          <c:extLst>
            <c:ext xmlns:c16="http://schemas.microsoft.com/office/drawing/2014/chart" uri="{C3380CC4-5D6E-409C-BE32-E72D297353CC}">
              <c16:uniqueId val="{00000025-C0CD-458B-8E3A-4323F98812A6}"/>
            </c:ext>
          </c:extLst>
        </c:ser>
        <c:ser>
          <c:idx val="11"/>
          <c:order val="11"/>
          <c:tx>
            <c:strRef>
              <c:f>Charts!$AD$3</c:f>
              <c:strCache>
                <c:ptCount val="1"/>
                <c:pt idx="0">
                  <c:v>Financial aid</c:v>
                </c:pt>
              </c:strCache>
            </c:strRef>
          </c:tx>
          <c:spPr>
            <a:solidFill>
              <a:schemeClr val="accent6">
                <a:lumMod val="60000"/>
              </a:schemeClr>
            </a:solidFill>
            <a:ln>
              <a:noFill/>
            </a:ln>
            <a:effectLst/>
          </c:spPr>
          <c:invertIfNegative val="0"/>
          <c:cat>
            <c:strRef>
              <c:f>Charts!$R$4:$R$5</c:f>
              <c:strCache>
                <c:ptCount val="1"/>
                <c:pt idx="0">
                  <c:v>DELAWARE</c:v>
                </c:pt>
              </c:strCache>
            </c:strRef>
          </c:cat>
          <c:val>
            <c:numRef>
              <c:f>Charts!$AD$4:$AD$5</c:f>
              <c:numCache>
                <c:formatCode>General</c:formatCode>
                <c:ptCount val="1"/>
                <c:pt idx="0">
                  <c:v>3429634</c:v>
                </c:pt>
              </c:numCache>
            </c:numRef>
          </c:val>
          <c:extLst>
            <c:ext xmlns:c16="http://schemas.microsoft.com/office/drawing/2014/chart" uri="{C3380CC4-5D6E-409C-BE32-E72D297353CC}">
              <c16:uniqueId val="{00000027-C0CD-458B-8E3A-4323F98812A6}"/>
            </c:ext>
          </c:extLst>
        </c:ser>
        <c:ser>
          <c:idx val="12"/>
          <c:order val="12"/>
          <c:tx>
            <c:strRef>
              <c:f>Charts!$AE$3</c:f>
              <c:strCache>
                <c:ptCount val="1"/>
                <c:pt idx="0">
                  <c:v>Financial aid cash</c:v>
                </c:pt>
              </c:strCache>
            </c:strRef>
          </c:tx>
          <c:spPr>
            <a:solidFill>
              <a:schemeClr val="accent1">
                <a:lumMod val="80000"/>
                <a:lumOff val="20000"/>
              </a:schemeClr>
            </a:solidFill>
            <a:ln>
              <a:noFill/>
            </a:ln>
            <a:effectLst/>
          </c:spPr>
          <c:invertIfNegative val="0"/>
          <c:cat>
            <c:strRef>
              <c:f>Charts!$R$4:$R$5</c:f>
              <c:strCache>
                <c:ptCount val="1"/>
                <c:pt idx="0">
                  <c:v>DELAWARE</c:v>
                </c:pt>
              </c:strCache>
            </c:strRef>
          </c:cat>
          <c:val>
            <c:numRef>
              <c:f>Charts!$AE$4:$AE$5</c:f>
              <c:numCache>
                <c:formatCode>General</c:formatCode>
                <c:ptCount val="1"/>
                <c:pt idx="0">
                  <c:v>218166309</c:v>
                </c:pt>
              </c:numCache>
            </c:numRef>
          </c:val>
          <c:extLst>
            <c:ext xmlns:c16="http://schemas.microsoft.com/office/drawing/2014/chart" uri="{C3380CC4-5D6E-409C-BE32-E72D297353CC}">
              <c16:uniqueId val="{00000029-C0CD-458B-8E3A-4323F98812A6}"/>
            </c:ext>
          </c:extLst>
        </c:ser>
        <c:ser>
          <c:idx val="13"/>
          <c:order val="13"/>
          <c:tx>
            <c:strRef>
              <c:f>Charts!$AF$3</c:f>
              <c:strCache>
                <c:ptCount val="1"/>
                <c:pt idx="0">
                  <c:v>Intergov unallocable</c:v>
                </c:pt>
              </c:strCache>
            </c:strRef>
          </c:tx>
          <c:spPr>
            <a:solidFill>
              <a:schemeClr val="accent2">
                <a:lumMod val="80000"/>
                <a:lumOff val="20000"/>
              </a:schemeClr>
            </a:solidFill>
            <a:ln>
              <a:noFill/>
            </a:ln>
            <a:effectLst/>
          </c:spPr>
          <c:invertIfNegative val="0"/>
          <c:cat>
            <c:strRef>
              <c:f>Charts!$R$4:$R$5</c:f>
              <c:strCache>
                <c:ptCount val="1"/>
                <c:pt idx="0">
                  <c:v>DELAWARE</c:v>
                </c:pt>
              </c:strCache>
            </c:strRef>
          </c:cat>
          <c:val>
            <c:numRef>
              <c:f>Charts!$AF$4:$AF$5</c:f>
              <c:numCache>
                <c:formatCode>General</c:formatCode>
                <c:ptCount val="1"/>
                <c:pt idx="0">
                  <c:v>8894622</c:v>
                </c:pt>
              </c:numCache>
            </c:numRef>
          </c:val>
          <c:extLst>
            <c:ext xmlns:c16="http://schemas.microsoft.com/office/drawing/2014/chart" uri="{C3380CC4-5D6E-409C-BE32-E72D297353CC}">
              <c16:uniqueId val="{0000002B-C0CD-458B-8E3A-4323F98812A6}"/>
            </c:ext>
          </c:extLst>
        </c:ser>
        <c:ser>
          <c:idx val="14"/>
          <c:order val="14"/>
          <c:tx>
            <c:strRef>
              <c:f>Charts!$AG$3</c:f>
              <c:strCache>
                <c:ptCount val="1"/>
                <c:pt idx="0">
                  <c:v>Insurance benefits </c:v>
                </c:pt>
              </c:strCache>
            </c:strRef>
          </c:tx>
          <c:spPr>
            <a:solidFill>
              <a:schemeClr val="accent3">
                <a:lumMod val="80000"/>
                <a:lumOff val="20000"/>
              </a:schemeClr>
            </a:solidFill>
            <a:ln>
              <a:noFill/>
            </a:ln>
            <a:effectLst/>
          </c:spPr>
          <c:invertIfNegative val="0"/>
          <c:cat>
            <c:strRef>
              <c:f>Charts!$R$4:$R$5</c:f>
              <c:strCache>
                <c:ptCount val="1"/>
                <c:pt idx="0">
                  <c:v>DELAWARE</c:v>
                </c:pt>
              </c:strCache>
            </c:strRef>
          </c:cat>
          <c:val>
            <c:numRef>
              <c:f>Charts!$AG$4:$AG$5</c:f>
              <c:numCache>
                <c:formatCode>General</c:formatCode>
                <c:ptCount val="1"/>
                <c:pt idx="0">
                  <c:v>9291646</c:v>
                </c:pt>
              </c:numCache>
            </c:numRef>
          </c:val>
          <c:extLst>
            <c:ext xmlns:c16="http://schemas.microsoft.com/office/drawing/2014/chart" uri="{C3380CC4-5D6E-409C-BE32-E72D297353CC}">
              <c16:uniqueId val="{0000002D-C0CD-458B-8E3A-4323F98812A6}"/>
            </c:ext>
          </c:extLst>
        </c:ser>
        <c:dLbls>
          <c:showLegendKey val="0"/>
          <c:showVal val="0"/>
          <c:showCatName val="0"/>
          <c:showSerName val="0"/>
          <c:showPercent val="0"/>
          <c:showBubbleSize val="0"/>
        </c:dLbls>
        <c:gapWidth val="150"/>
        <c:overlap val="100"/>
        <c:axId val="627900047"/>
        <c:axId val="716780655"/>
      </c:barChart>
      <c:catAx>
        <c:axId val="6279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80655"/>
        <c:crosses val="autoZero"/>
        <c:auto val="1"/>
        <c:lblAlgn val="ctr"/>
        <c:lblOffset val="100"/>
        <c:noMultiLvlLbl val="0"/>
      </c:catAx>
      <c:valAx>
        <c:axId val="7167806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00047"/>
        <c:crosses val="autoZero"/>
        <c:crossBetween val="between"/>
      </c:valAx>
    </c:plotArea>
    <c:legend>
      <c:legendPos val="r"/>
      <c:layout>
        <c:manualLayout>
          <c:xMode val="edge"/>
          <c:yMode val="edge"/>
          <c:x val="0.64722222222222225"/>
          <c:y val="1.757946923301254E-2"/>
          <c:w val="0.34444444444444444"/>
          <c:h val="0.98242053076698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Lbls>
            <c:dLbl>
              <c:idx val="0"/>
              <c:layout>
                <c:manualLayout>
                  <c:x val="-4.1666666666666692E-2"/>
                  <c:y val="-5.555555555555558E-2"/>
                </c:manualLayout>
              </c:layout>
              <c:tx>
                <c:rich>
                  <a:bodyPr/>
                  <a:lstStyle/>
                  <a:p>
                    <a:fld id="{6EBB31FD-CD09-437B-BAE6-4792AA66E50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53C-40E5-B0AD-648E4FF40ECE}"/>
                </c:ext>
              </c:extLst>
            </c:dLbl>
            <c:dLbl>
              <c:idx val="1"/>
              <c:layout>
                <c:manualLayout>
                  <c:x val="-0.13055555555555556"/>
                  <c:y val="5.0925925925925881E-2"/>
                </c:manualLayout>
              </c:layout>
              <c:tx>
                <c:rich>
                  <a:bodyPr/>
                  <a:lstStyle/>
                  <a:p>
                    <a:fld id="{C7693363-7341-4792-99F0-8A9B5AE60D5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53C-40E5-B0AD-648E4FF40ECE}"/>
                </c:ext>
              </c:extLst>
            </c:dLbl>
            <c:dLbl>
              <c:idx val="2"/>
              <c:layout>
                <c:manualLayout>
                  <c:x val="-1.9444444444444445E-2"/>
                  <c:y val="-4.1666666666666706E-2"/>
                </c:manualLayout>
              </c:layout>
              <c:tx>
                <c:rich>
                  <a:bodyPr/>
                  <a:lstStyle/>
                  <a:p>
                    <a:fld id="{B1037F57-F0FC-4A2A-B6D3-29B6E0341BC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53C-40E5-B0AD-648E4FF40ECE}"/>
                </c:ext>
              </c:extLst>
            </c:dLbl>
            <c:dLbl>
              <c:idx val="3"/>
              <c:layout>
                <c:manualLayout>
                  <c:x val="-0.13333333333333333"/>
                  <c:y val="5.0925925925925923E-2"/>
                </c:manualLayout>
              </c:layout>
              <c:tx>
                <c:rich>
                  <a:bodyPr/>
                  <a:lstStyle/>
                  <a:p>
                    <a:fld id="{3CF08956-A22F-450C-B28B-A56CF3D42BA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53C-40E5-B0AD-648E4FF40ECE}"/>
                </c:ext>
              </c:extLst>
            </c:dLbl>
            <c:dLbl>
              <c:idx val="4"/>
              <c:layout>
                <c:manualLayout>
                  <c:x val="-0.05"/>
                  <c:y val="-5.0925925925925923E-2"/>
                </c:manualLayout>
              </c:layout>
              <c:tx>
                <c:rich>
                  <a:bodyPr/>
                  <a:lstStyle/>
                  <a:p>
                    <a:fld id="{DC8EAEBC-0FC6-4E83-87E3-4F00E613551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53C-40E5-B0AD-648E4FF40ECE}"/>
                </c:ext>
              </c:extLst>
            </c:dLbl>
            <c:dLbl>
              <c:idx val="5"/>
              <c:layout>
                <c:manualLayout>
                  <c:x val="-7.7777777777777835E-2"/>
                  <c:y val="6.4814814814814894E-2"/>
                </c:manualLayout>
              </c:layout>
              <c:tx>
                <c:rich>
                  <a:bodyPr/>
                  <a:lstStyle/>
                  <a:p>
                    <a:fld id="{9FF6712C-BE9A-441D-A0C6-58A9B97028B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53C-40E5-B0AD-648E4FF40ECE}"/>
                </c:ext>
              </c:extLst>
            </c:dLbl>
            <c:dLbl>
              <c:idx val="6"/>
              <c:layout>
                <c:manualLayout>
                  <c:x val="-0.05"/>
                  <c:y val="-6.0185185185185182E-2"/>
                </c:manualLayout>
              </c:layout>
              <c:tx>
                <c:rich>
                  <a:bodyPr/>
                  <a:lstStyle/>
                  <a:p>
                    <a:fld id="{7F2B8EA1-34B2-483F-82DE-31B1CA3651D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53C-40E5-B0AD-648E4FF40ECE}"/>
                </c:ext>
              </c:extLst>
            </c:dLbl>
            <c:dLbl>
              <c:idx val="7"/>
              <c:layout>
                <c:manualLayout>
                  <c:x val="-5.5555555555555657E-2"/>
                  <c:y val="5.5555555555555469E-2"/>
                </c:manualLayout>
              </c:layout>
              <c:tx>
                <c:rich>
                  <a:bodyPr/>
                  <a:lstStyle/>
                  <a:p>
                    <a:fld id="{BF732902-F38A-4B47-BF16-C48844CA574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53C-40E5-B0AD-648E4FF40ECE}"/>
                </c:ext>
              </c:extLst>
            </c:dLbl>
            <c:dLbl>
              <c:idx val="8"/>
              <c:layout>
                <c:manualLayout>
                  <c:x val="-5.5555555555555657E-2"/>
                  <c:y val="-6.4814814814814811E-2"/>
                </c:manualLayout>
              </c:layout>
              <c:tx>
                <c:rich>
                  <a:bodyPr/>
                  <a:lstStyle/>
                  <a:p>
                    <a:fld id="{E987AE4D-9185-4168-9D2E-AAF0FF9BDCB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53C-40E5-B0AD-648E4FF40ECE}"/>
                </c:ext>
              </c:extLst>
            </c:dLbl>
            <c:dLbl>
              <c:idx val="9"/>
              <c:layout>
                <c:manualLayout>
                  <c:x val="-1.9444444444444545E-2"/>
                  <c:y val="5.5555555555555469E-2"/>
                </c:manualLayout>
              </c:layout>
              <c:tx>
                <c:rich>
                  <a:bodyPr/>
                  <a:lstStyle/>
                  <a:p>
                    <a:fld id="{9805785F-D981-4756-9B4D-40E9B1C2834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53C-40E5-B0AD-648E4FF40E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'Fin health'!$M$20:$M$54</c:f>
              <c:numCache>
                <c:formatCode>General</c:formatCode>
                <c:ptCount val="10"/>
                <c:pt idx="0">
                  <c:v>1.2438805459590705</c:v>
                </c:pt>
                <c:pt idx="1">
                  <c:v>1.1284489388785401</c:v>
                </c:pt>
                <c:pt idx="2">
                  <c:v>1.123690275512238</c:v>
                </c:pt>
                <c:pt idx="3">
                  <c:v>1.0575088785058824</c:v>
                </c:pt>
                <c:pt idx="4">
                  <c:v>0.81864508055631258</c:v>
                </c:pt>
                <c:pt idx="5">
                  <c:v>0.73391505759112907</c:v>
                </c:pt>
                <c:pt idx="6">
                  <c:v>0.72735849500406591</c:v>
                </c:pt>
                <c:pt idx="7">
                  <c:v>0.71796431130760219</c:v>
                </c:pt>
                <c:pt idx="8">
                  <c:v>0.71616184851490328</c:v>
                </c:pt>
                <c:pt idx="9">
                  <c:v>0.70301357423963107</c:v>
                </c:pt>
              </c:numCache>
            </c:numRef>
          </c:yVal>
          <c:smooth val="0"/>
          <c:extLst>
            <c:ext xmlns:c15="http://schemas.microsoft.com/office/drawing/2012/chart" uri="{02D57815-91ED-43cb-92C2-25804820EDAC}">
              <c15:datalabelsRange>
                <c15:f>'Fin health'!$L$20:$L$54</c15:f>
                <c15:dlblRangeCache>
                  <c:ptCount val="10"/>
                  <c:pt idx="0">
                    <c:v>MASSACHUSETTS</c:v>
                  </c:pt>
                  <c:pt idx="1">
                    <c:v>CONNECTICUT</c:v>
                  </c:pt>
                  <c:pt idx="2">
                    <c:v>NEW HAMPSHIRE</c:v>
                  </c:pt>
                  <c:pt idx="3">
                    <c:v>RHODE ISLAND</c:v>
                  </c:pt>
                  <c:pt idx="4">
                    <c:v>NEW JERSEY</c:v>
                  </c:pt>
                  <c:pt idx="5">
                    <c:v>NEW YORK</c:v>
                  </c:pt>
                  <c:pt idx="6">
                    <c:v>ILLINOIS</c:v>
                  </c:pt>
                  <c:pt idx="7">
                    <c:v>HAWAII</c:v>
                  </c:pt>
                  <c:pt idx="8">
                    <c:v>SOUTH DAKOTA</c:v>
                  </c:pt>
                  <c:pt idx="9">
                    <c:v>DELAWARE</c:v>
                  </c:pt>
                </c15:dlblRangeCache>
              </c15:datalabelsRange>
            </c:ext>
            <c:ext xmlns:c16="http://schemas.microsoft.com/office/drawing/2014/chart" uri="{C3380CC4-5D6E-409C-BE32-E72D297353CC}">
              <c16:uniqueId val="{00000000-853C-40E5-B0AD-648E4FF40ECE}"/>
            </c:ext>
          </c:extLst>
        </c:ser>
        <c:dLbls>
          <c:showLegendKey val="0"/>
          <c:showVal val="0"/>
          <c:showCatName val="0"/>
          <c:showSerName val="0"/>
          <c:showPercent val="0"/>
          <c:showBubbleSize val="0"/>
        </c:dLbls>
        <c:axId val="1752489856"/>
        <c:axId val="1752490336"/>
      </c:scatterChart>
      <c:valAx>
        <c:axId val="1752489856"/>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majorTickMark val="none"/>
        <c:minorTickMark val="none"/>
        <c:tickLblPos val="nextTo"/>
        <c:crossAx val="1752490336"/>
        <c:crosses val="autoZero"/>
        <c:crossBetween val="midCat"/>
      </c:valAx>
      <c:valAx>
        <c:axId val="17524903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489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Lbls>
            <c:dLbl>
              <c:idx val="0"/>
              <c:layout>
                <c:manualLayout>
                  <c:x val="-2.5462668816039986E-17"/>
                  <c:y val="7.4074074074073987E-2"/>
                </c:manualLayout>
              </c:layout>
              <c:tx>
                <c:rich>
                  <a:bodyPr/>
                  <a:lstStyle/>
                  <a:p>
                    <a:fld id="{9F5CEAF6-67AA-4942-A0F2-3D21D26BBF9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557-42B8-83DB-5E5C70C9B566}"/>
                </c:ext>
              </c:extLst>
            </c:dLbl>
            <c:dLbl>
              <c:idx val="1"/>
              <c:layout>
                <c:manualLayout>
                  <c:x val="-0.15277777777777779"/>
                  <c:y val="-6.9444444444444489E-2"/>
                </c:manualLayout>
              </c:layout>
              <c:tx>
                <c:rich>
                  <a:bodyPr/>
                  <a:lstStyle/>
                  <a:p>
                    <a:fld id="{EE804590-4D44-4AAA-B966-EA584086E6D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557-42B8-83DB-5E5C70C9B566}"/>
                </c:ext>
              </c:extLst>
            </c:dLbl>
            <c:dLbl>
              <c:idx val="2"/>
              <c:layout>
                <c:manualLayout>
                  <c:x val="-2.7777777777777779E-3"/>
                  <c:y val="6.9444444444444448E-2"/>
                </c:manualLayout>
              </c:layout>
              <c:tx>
                <c:rich>
                  <a:bodyPr/>
                  <a:lstStyle/>
                  <a:p>
                    <a:fld id="{40CC4819-491C-4600-B081-7A867D77E09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557-42B8-83DB-5E5C70C9B566}"/>
                </c:ext>
              </c:extLst>
            </c:dLbl>
            <c:dLbl>
              <c:idx val="3"/>
              <c:layout>
                <c:manualLayout>
                  <c:x val="-0.15833333333333327"/>
                  <c:y val="-7.407407407407407E-2"/>
                </c:manualLayout>
              </c:layout>
              <c:tx>
                <c:rich>
                  <a:bodyPr/>
                  <a:lstStyle/>
                  <a:p>
                    <a:fld id="{A64A9476-B2EE-4F9B-B4CE-C63B66BD09A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557-42B8-83DB-5E5C70C9B566}"/>
                </c:ext>
              </c:extLst>
            </c:dLbl>
            <c:dLbl>
              <c:idx val="4"/>
              <c:layout>
                <c:manualLayout>
                  <c:x val="-1.0185067526415994E-16"/>
                  <c:y val="6.018518518518514E-2"/>
                </c:manualLayout>
              </c:layout>
              <c:tx>
                <c:rich>
                  <a:bodyPr/>
                  <a:lstStyle/>
                  <a:p>
                    <a:fld id="{7A683EE9-48F5-4C54-ACAD-658E2371678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557-42B8-83DB-5E5C70C9B566}"/>
                </c:ext>
              </c:extLst>
            </c:dLbl>
            <c:dLbl>
              <c:idx val="5"/>
              <c:layout>
                <c:manualLayout>
                  <c:x val="-0.11388888888888894"/>
                  <c:y val="-5.5555555555555552E-2"/>
                </c:manualLayout>
              </c:layout>
              <c:tx>
                <c:rich>
                  <a:bodyPr/>
                  <a:lstStyle/>
                  <a:p>
                    <a:fld id="{4711C923-32AC-46A6-B3AA-80A2DD1BEC6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557-42B8-83DB-5E5C70C9B566}"/>
                </c:ext>
              </c:extLst>
            </c:dLbl>
            <c:dLbl>
              <c:idx val="6"/>
              <c:layout>
                <c:manualLayout>
                  <c:x val="-1.0185067526415994E-16"/>
                  <c:y val="6.9444444444444406E-2"/>
                </c:manualLayout>
              </c:layout>
              <c:tx>
                <c:rich>
                  <a:bodyPr/>
                  <a:lstStyle/>
                  <a:p>
                    <a:fld id="{BF60A53F-1931-45A4-ACBC-5C4C57B190A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557-42B8-83DB-5E5C70C9B566}"/>
                </c:ext>
              </c:extLst>
            </c:dLbl>
            <c:dLbl>
              <c:idx val="7"/>
              <c:layout>
                <c:manualLayout>
                  <c:x val="-5.8333333333333438E-2"/>
                  <c:y val="-5.5555555555555552E-2"/>
                </c:manualLayout>
              </c:layout>
              <c:tx>
                <c:rich>
                  <a:bodyPr/>
                  <a:lstStyle/>
                  <a:p>
                    <a:fld id="{314D9806-8FEF-40FD-8718-8F1A85BE684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B557-42B8-83DB-5E5C70C9B566}"/>
                </c:ext>
              </c:extLst>
            </c:dLbl>
            <c:dLbl>
              <c:idx val="8"/>
              <c:layout>
                <c:manualLayout>
                  <c:x val="5.5555555555554534E-3"/>
                  <c:y val="8.7962962962963007E-2"/>
                </c:manualLayout>
              </c:layout>
              <c:tx>
                <c:rich>
                  <a:bodyPr/>
                  <a:lstStyle/>
                  <a:p>
                    <a:fld id="{EACF0CC6-6863-4E47-8BE2-82946678AF5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557-42B8-83DB-5E5C70C9B566}"/>
                </c:ext>
              </c:extLst>
            </c:dLbl>
            <c:dLbl>
              <c:idx val="9"/>
              <c:tx>
                <c:rich>
                  <a:bodyPr/>
                  <a:lstStyle/>
                  <a:p>
                    <a:fld id="{6FCDB40F-0B9B-4C6A-B8EF-8D6D088E471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557-42B8-83DB-5E5C70C9B5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strRef>
              <c:f>'Fin health'!$L$79:$L$88</c:f>
              <c:strCache>
                <c:ptCount val="10"/>
                <c:pt idx="0">
                  <c:v>TENNESSEE</c:v>
                </c:pt>
                <c:pt idx="1">
                  <c:v>WYOMING</c:v>
                </c:pt>
                <c:pt idx="2">
                  <c:v>NEBRASKA</c:v>
                </c:pt>
                <c:pt idx="3">
                  <c:v>IOWA</c:v>
                </c:pt>
                <c:pt idx="4">
                  <c:v>ARKANSAS</c:v>
                </c:pt>
                <c:pt idx="5">
                  <c:v>GEORGIA</c:v>
                </c:pt>
                <c:pt idx="6">
                  <c:v>NEVADA</c:v>
                </c:pt>
                <c:pt idx="7">
                  <c:v>NORTH CAROLINA</c:v>
                </c:pt>
                <c:pt idx="8">
                  <c:v>MINNESOTA</c:v>
                </c:pt>
                <c:pt idx="9">
                  <c:v>TEXAS</c:v>
                </c:pt>
              </c:strCache>
            </c:strRef>
          </c:xVal>
          <c:yVal>
            <c:numRef>
              <c:f>'Fin health'!$M$79:$M$88</c:f>
              <c:numCache>
                <c:formatCode>General</c:formatCode>
                <c:ptCount val="10"/>
                <c:pt idx="0">
                  <c:v>0.19027544509740207</c:v>
                </c:pt>
                <c:pt idx="1">
                  <c:v>0.20597982012474442</c:v>
                </c:pt>
                <c:pt idx="2">
                  <c:v>0.23411739037614324</c:v>
                </c:pt>
                <c:pt idx="3">
                  <c:v>0.24034262698448017</c:v>
                </c:pt>
                <c:pt idx="4">
                  <c:v>0.25432885201896771</c:v>
                </c:pt>
                <c:pt idx="5">
                  <c:v>0.26483039716042456</c:v>
                </c:pt>
                <c:pt idx="6">
                  <c:v>0.26972145637572775</c:v>
                </c:pt>
                <c:pt idx="7">
                  <c:v>0.27037192275698652</c:v>
                </c:pt>
                <c:pt idx="8">
                  <c:v>0.28303194516405022</c:v>
                </c:pt>
                <c:pt idx="9">
                  <c:v>0.28465964410196326</c:v>
                </c:pt>
              </c:numCache>
            </c:numRef>
          </c:yVal>
          <c:smooth val="0"/>
          <c:extLst>
            <c:ext xmlns:c15="http://schemas.microsoft.com/office/drawing/2012/chart" uri="{02D57815-91ED-43cb-92C2-25804820EDAC}">
              <c15:datalabelsRange>
                <c15:f>'Fin health'!$L$20:$L$54</c15:f>
                <c15:dlblRangeCache>
                  <c:ptCount val="10"/>
                  <c:pt idx="0">
                    <c:v>MASSACHUSETTS</c:v>
                  </c:pt>
                  <c:pt idx="1">
                    <c:v>CONNECTICUT</c:v>
                  </c:pt>
                  <c:pt idx="2">
                    <c:v>NEW HAMPSHIRE</c:v>
                  </c:pt>
                  <c:pt idx="3">
                    <c:v>RHODE ISLAND</c:v>
                  </c:pt>
                  <c:pt idx="4">
                    <c:v>NEW JERSEY</c:v>
                  </c:pt>
                  <c:pt idx="5">
                    <c:v>NEW YORK</c:v>
                  </c:pt>
                  <c:pt idx="6">
                    <c:v>ILLINOIS</c:v>
                  </c:pt>
                  <c:pt idx="7">
                    <c:v>HAWAII</c:v>
                  </c:pt>
                  <c:pt idx="8">
                    <c:v>SOUTH DAKOTA</c:v>
                  </c:pt>
                  <c:pt idx="9">
                    <c:v>DELAWARE</c:v>
                  </c:pt>
                </c15:dlblRangeCache>
              </c15:datalabelsRange>
            </c:ext>
            <c:ext xmlns:c16="http://schemas.microsoft.com/office/drawing/2014/chart" uri="{C3380CC4-5D6E-409C-BE32-E72D297353CC}">
              <c16:uniqueId val="{0000000A-B557-42B8-83DB-5E5C70C9B566}"/>
            </c:ext>
          </c:extLst>
        </c:ser>
        <c:dLbls>
          <c:showLegendKey val="0"/>
          <c:showVal val="0"/>
          <c:showCatName val="0"/>
          <c:showSerName val="0"/>
          <c:showPercent val="0"/>
          <c:showBubbleSize val="0"/>
        </c:dLbls>
        <c:axId val="45297103"/>
        <c:axId val="45297583"/>
      </c:scatterChart>
      <c:valAx>
        <c:axId val="45297103"/>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majorTickMark val="none"/>
        <c:minorTickMark val="none"/>
        <c:tickLblPos val="nextTo"/>
        <c:crossAx val="45297583"/>
        <c:crosses val="autoZero"/>
        <c:crossBetween val="midCat"/>
      </c:valAx>
      <c:valAx>
        <c:axId val="452975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971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7EA51761-FB8A-4556-8164-6FC1F1684539}">
          <cx:tx>
            <cx:txData>
              <cx:f>_xlchart.v5.6</cx:f>
              <cx:v>All time revenue</cx:v>
            </cx:txData>
          </cx:tx>
          <cx:dataId val="0"/>
          <cx:layoutPr>
            <cx:geography cultureLanguage="en-US" cultureRegion="IN" attribution="Powered by Bing">
              <cx:geoCache provider="{E9337A44-BEBE-4D9F-B70C-5C5E7DAFC167}">
                <cx:binary>7H1Zc9vI0uVfcfh5oK4Ntdy4fSOEhYtEkdpsWX5B0LIMFPZ9+/WT1GJLaFlzrdE3EYwYtqNtESyi
UKcy8+TJqtK/b/p/3cS32/JDn8Rp9a+b/u+PQV3n//rrr+omuE221UGib8qsyn7UBzdZ8lf244e+
uf3re7ntdOr/RRBmf90E27K+7T/+59/wbf5ttsputrXO0rPmthzOb6smrqtXrr146cP2e6JTR1d1
qW9q/PfHw9WhdXhy+PHDbVrrergc8tu/Pz770McPf02/6h+3/RBDz+rmO7Sl5EBwzghHCt296McP
cZb6D5cNyQ8kQ5QSRNT96/He620C7Q/j7bdtsn1886UO3XVn+/17eVtV8EB3fz9p+Kz3uyf8+OEm
a9J6N2g+jN/fHz+lur79/uGi3ta31ccPusrs+w/Y2e4RPl3cPfNfz4f9P/+evAGjMHnnCTLTIfs/
XfoHMJful0Pox7vBgg8Yp5JJjO9hwc9hUeqAAihKiAdY5OO972G5vO23MFS/787LoDw0m0By+WUv
IVmuVsv1ZvmOqDB0gAnDzDTRvS3AqD8zFnWAmeTUlOaLxrKMY51m+g3A/Go5wWa5n+Zib9Zr175c
2p8uX5ulf+bLGD4whYlNSs0XjUaAr6OSSEzMx5veW4udpentTa1vmvrxwn/vyJ41nqBjw9PtoTOD
KHNx/I5BhjOwC8YEIg92w57bDTbJARFKMo7VIwA/w0sVvS263LWb4HF4vJ94nC+/btbvCAhlB0RR
AqbA7h2VmACC8QGwAlNxk9+ZEoSf+1jyAEupxyx9Cy6PDafAfN1LYOzNanN+6GweR+clr/FnPozK
A6UkBBhGXvRhGJkHJhOScvp400cfFmfl9nv2+O5LXXk56NvZY8sJKDY81x56L8ddHV4dnruvjcQf
gqIOEJKCE/orrj+N+8IEtiY5o1jem9Mkvji38bbblrev9ehlbH61nGDjwOPtITaH58eH64t3Zcrs
AAZdIoofsJlwMkUOGFXYNE15b1ATbA7LaJtWbyHLv1pOsDk830tsrpYXQMsuluvXpumfGQ5jB5wq
ZVJIL+9fz+OMVMDIiDJNRe/BmTi1K13dZGml09e69LLlPGk6gedquZfwbI5Xh4vNu+b+EEokZYw/
0GUEUf6pW1PiwEQSkBHiJ3pPWcAmirdB9pbk/1fLCTab/SRoy83VO7IzRg6QAFQEYz+t4hkuFHBB
iGP0cJ0/msc9FVhm3Ruo2X2rCR5LeKw9DDP24Wo525yvd93/vQbyZ76MigNiMs4VflDK8HNrwVgd
cCyIwAw/+rqn1mJvY/0jK1P9Bmyetp0gZO8nQieH59erw7XzjvgAczaJAIr2HBfBDwTCkO6oh1xn
EmNOtuUQb9Pvr/Xk5RDzq+UEkxN4rD20mtXm0/JiefiuiSY6UBIkTA6Z/aNRPHNlGNgblpCJ/lIG
nhrNKmt0pbdvSTWfNJ3As9pPk5lBrrl0oO/v5dGIPDCBe2FCJyYjgTNLQRnZBf/da2IyM0gY9fc3
+LGfDSeIzPZTxTxZ2ovl/PB9CbMUTCghH+xlks1IEwgzUsDHHq5PQv+Jvgm0v30DX/7VcoLNyX7S
5XfPMyXYBINyixD3NoGfhxklD6hEGBLRhzwUJLWnnuz4jVnmY7sJKscXexli5u7mfP6urIwccAaa
PlMvF8okPQDlmQqGHtL/iSub32al/xZK9rPhBJj5fgaXq+vNyXI9f5yzL6mHf0aXIYmBgM8J/40u
gxFklyaUBSCVeWQGT+3lasig9O2/1qGXWdnPhhNgrq730mKuDi8WAMzl5j2jjDhgGFNTyIfEfir/
EwTYgF0hdm9V4OueYbOtAsCmzt4QZ66etJ0itJ+ms3at8/etl+0KmZBHUiHuqy+ITGKNOgBSvSv9
v6xprm+/lds31c1+tZxgs95PvXm5dt45oVEHO+ol1KOgOaXO/ACqahJx9SCqQanzqeks0+9vS2d+
NpwAs5Nr9zDXXECJZgnM8n5s/u/DzZ34AjUaRIERP80wQfnfGdOunHavlk182QIqM1q/1pGXw8xj
uwkcC3imPYRj7V59OHG/LHclv/eCBIrMjIATw+zBiwH1eoYM4gcY9GWF5AST9W334eS21zdvqGY+
bTvBZn2yl9icHF5cHNqLTxfu5SWw/veCBwgaqJXAjCGhvHsBCE/hEbAEAJmw9E9OMpmTbVVtb4Km
uq3r6rX+vGw4k+YTjHb1jT20H9BlFu9oOlA3o1JBhH+UkicyAMZQWIOimZBoUs5cfoeSzJ+D8tBs
AsZyP3XMY3d9+ck+vn5tGP4smQHtfyctE6jyPzcS0GOIFAI/LmxSk/TyGKy1uYmG17ryspn8ajkB
Zfdce2ghJ4fLHYd8N+9lHlAoxjDzidzy1HtxdUAwxwwKaffZ5YSHnWx1evtad15G5aHZBJKT/STH
kPCv3YvNJbjcd4OFAywKw4qLh8xkElQUrARUoCrD2rPHm97XLE80LMGssnr7+PZLlPA3mPxqOsVl
P7nx5yVoZO9duwSZXyrKHxL+iRsT8oADYow+ys6TqPJZg0j2psrlr5YTbD7vZ6DfEeUj9/zCfcfo
sltWDiwYlsk8aJiTdF9AsBfShF0m965MTXzZjvIe3ZbV7RvCzNO2E4TWR/sZaJYXF7s/p6fL13zJ
HxIAWDpOIL38ubBfTXgA1P5NTmDV5sOyzX/UZapKw58816916ncO7knjCUgnkBHsIxsAhDafzt8T
Iai/cAGL/B4ky39oZlDTFAKWzZoPazRfQChryjfCc99yig1kBPuIzWZ9+a6LAJg4gDTSxAqqMHcv
IMlPuRpGYD0MAhSnE892kqX1m4r/PxtOIbncS0jW7ufD96z8U9g+Bvo+sOcHGXPCBzDm4M9MSP3l
PY8DGndPEe/Z2vq23b6l/v/YboLK+vOeonL1YXF4cgoFmvdcbc7oAZcmLJh53MY0MRcQZkyoDBBg
DPfmNKHSu5C+2CY51GjesuR80nwK1WJvobrenMPq0nfLdKC+SRVhu62xLzk12BMAfAABjg8J6CTe
7Ib5Oiuj13r0Mh341XKKzfV+YrM5v1x8sA/PN7BfE7KC90KIgvBPQSP76eQmVU4BuzUl+DjOH/Tp
KUJZWQcf7G2Zwa7NN+Sl60n7KVr2XqK1WSzfU+hEUImGQMPUw6qaia+DlWgCgSOU5DH3eZwf94Fo
E+g3qJ33rSZ4bPbUs91Zj3N4/L46DqwQgA3oUJmB7Rt3ryllA+D4bgvhy7jcz31nG71J0XneeoLT
bs3wHrJqSHfAy707TlBjoxBigBDcwzTxcSAoHBCKQJLjE2p9kTXg3d6K0PPWE4Qu9hOhzbk7f9dV
NhQYgoR9gZS/bEN3q2zghAc6Ydeb8tZ/y9Kax3YTODbne2kwp+56fXG9+nz4rkooaG1SwSaOB3ka
Tfc8CXEgqZS7VZ73oEFm9DTzOb1N02qI2+2b1NDnrSc4nQL32UPHdr7YOO6H5cX77uaAJVCcSNga
+KDWqEmGukuCMCSnu03qdy8gDk9xOg/gbJgPy+ptOzuet57gtFOt9hCn+wD0P0Czwc0h2FxDHo+q
mVK4ncXB8lsMG6TuXhOafR9K3k6zp+0naF3sJ82+ci8uP/wPFIKg0MMILPyEDVF3rwlfkAj2sFEB
1YiHUsTErK5uq/rDr5rO71O1l1PXSfMJVFf7KQNdQqByLy7cd6xuQ+oqGSCEHuS3qZgNp3JRtluO
8GRp1VPvdwlRCk7bun1DhftJ0wk8l/tZTf10eQiZ3e9n6h8WgkA5hUVTIL89rO+c1OrAy+2KdYQQ
PvFzn+pt8Fo/XraY+1YTJHaHJu1hBPrsnp9AbeG1QfgzMGCZFBImgf8mMQdOeuKw9UBxWF1495rW
s2/LBEoLr/XkZTg+PzacIPJ5PxB5fdI8tZFnn/zTMwUV7E+H3QWw7eZFaRQOr4ONUlCKe9yRyx6B
uBd1Juf9/b5bL2M0af7sSf4fHSb4+4MGf57F6GzrrXt3iOOTswZfv3r3uHCy5KTpa77tfuyW3//+
SBjoAE+A3H3JM8b8VEp70uB2W9V/fzSAGMBmHSg4ELA4vFuq8PFDB2RgdwlOYMECY2AVkOnCkitw
fOlO+/z7I7B4BQYKQhEGjwlr4sFOq53wAAdPQr0WRD8sIY7Btnng8j9PzjzN4gES4J+D8fDzh7RJ
TjOd1tXfHzEYdH7/sV1f4UQk2BEpiWnCrgngNrBTD67fbM9hl8ru0//L6wy/DVLTXLY9yj2HhGN0
HsS5d2Qy1tp0MKsrRcNxlsMBVTPc9d6RjOv8WlWo/2SmMr9mPKyuEE2rK79HBGL9z2M2X+geJCvT
3pHdlgDoIKGwFxqCxtPeqUaWHu4UW4Yty7ZmwPrTAgXpKjV7Q1uFjoe5ylFrV3kWMev1e0N4mtxd
QvEVTvraneUldqcU7Xr3dGwCEue80cXS870vSeFRu+karU4iVWbc4bkpVrD2IeUwTFwc90zpTzgs
9dd+TMfvoqmK1snHgR75sV+5EW/ieR2XTeSWRcbPRCDzwe4bYS69LqlXOKf5jKGcWWPZeFbYJwrb
rK2STUAGlNsCt9hGsigGq8NCOE0zJoMlm8AoLFrz3mpDTq59mUZWVoWBNVYyOxYVG13Q6ZvzIK3S
WTawtLWMmspo5hdKBbbygtCmmqEroywNV0bisunHMrbZWES+JXierkvW+64RGF1rlRltF4OReHZk
jNQKx7oZrFF0bWH5Hg/sPEgDOyH98CUNZWJaRqXwyuxCz+HlUF/JzhOVpVHcIQvhoG8tAIAvJI2G
WRfEfN4rom2Dka6yECfFuWqM8AxVWmMn9At0HWeIO1kqUOnIoFdu19BSz1ray8HSYErnvSf93vKK
gsfWyIL6EjdZAO5EdM1SSRX7TkrS+rzXjQxsTLvKszScFzJLcORJK/XqiOaWyXNsuMwf6XHal6iz
fF+TzooC1VhhOTKANTTYwmwJMayY8dLqTPOLCAfpBiZPT6O07GeVX5DSasxgtFhZh6nlox7PUBiW
s7LuzNMhJsZ8JNL/XgSknUVIz1Tdtg5YqlpyIpLzkQwtteqsCY/GUIaONGuxDUSdL8YEja6K83ox
6DIbZzWp/dESIRm4XbSsr+22SKu5rEN87BmyP4KzBrzPNCTNQnZBl1uxMINb1qF2gzPcm5ZORXIL
m0GizCJjQa3C1GliKewX2hra0aQWFyUPHbC9i8A3QrpuIt2YuRV6Ce8ucJnoPrcKkWat7VGv8O2w
91JsybyOvqdh4Glp1WU4JyjrvkdRm2CrjYKkDaw8zVt0UhWq1NtWx3G+UGnLyKaqSu9obEa6jBEN
2y+8175aDSbJtqNB68b2VNOXYBWFUd+kXhPGTqnqIrB5nTHt1k2ZGm7myeGkHXA62BUSNXab1hj1
xUCzYVgMbUEa2/DSxLOytEx8p2wCP//KVFfGVmSkZmqpwUxL2+8itBgLP4BQUKerMuh07hSIZtsq
E3SJ4ZwMmOo9ypZDVEXnWIDT9PsAnj8adboJx0asSZMVyjaIgruVu2cbAs+8KL0Rd25hVl5lBS2r
rmrNQ2aVuoXe974YF0XWjwuddfl15ZnZddcSVVnKbPPWCTowZLdCTW9YDeqbbygsG3QS6tJEa+V1
tLFzkmfbsoqV6eRGPM7uXLmCJw9sFjbErUMJfjQy6nbdazJ+jitq6MyOOjpG1bz3iBePDkQCPGzN
pilRfiRbjeCvyFeKwTwasM9CK8Nj135J/T7WlWUYZrpthjqBqVOO1XFWjnxdVBh63GZtZsy6ptah
xYwynxeSxJshDdre4pkmlVXhsD9rtE82LMvAsLQn401pxkVipz7PTEcObbvsM1ETC7V1kKwSoxQh
uMSxg7mb5GyZYizbNSvKPrRGanqNk1al+Gq0aTdYMDiRsmN/TLGTST4gqwkGWVpBIbrrDBvZOuCD
ShzJw8zyYNHU0ic9caOuyr5VuP5E+44vW6VCc45r1Z01PKaxY0TMa+cykAWzsNRJa5FMeTYzQ2+G
GxSdBLT1ChiZIV0FcVdekqjpuSWCxrwx25SHVktxMMu6yA1JZox2jM1+xeIwO/aCNlg1Yiwrqy5k
vOwLmZuu7Et8TI24XipCRmHBBDIuI4gzIzyyGhymijizcJEIYnOzqqTVZISE1lCLdJinHR3A+7U8
LB3w475t+iab9R44/Cqh1dVdHH2gag9B/J5z3GT5UGo/eDiw++eP/7nMEvhzd470rzd3533/+gnO
Ubg/KPzVT8Hu8R3XraYf2vXm53dBZx56tyNrz374B3P8DTe8P3f8Nxf/O+IIlSUgDD/Zzj9447Pz
b3/xzftmD+wR1FoB+1kwhw1HnO5O4P3JHgWFlZUmJAqwmYVhobj6xR7hHCxzt7kfOAt0Av7xkz2C
jA9hjsPxZTvKByub8Z+wRzgRYEqRBIXFHAiII3i1Hcl9TpFMiDgKLLddwNHo2CGBjt1gTJVt1vWX
gUffJGpDK8/G2k2bXtlRyCur74foSOIot1EtL2UroyOYydFJ38SrVrLKEgZfk6KkVoyMFMJaq+yh
YT2QnXScMZogp/BzaoG5qVmuDG0r3ihbKHKWey2CIOWlVshk5OJC9JaP4Z6GDywxxCncExXICaPq
Sxury8bUmVXk2c5Kwm/cyJETJ/DxCI+tnbWiXOZt+QXLILdHE4JxOJqGm3jis9Gh85Dib20Jt+dm
/iXO4BArv6YW+CZtA6k/w4GsLJLC8/C8r11UFl84DhXEQZFanQGPBxyc2H2SIqc1xLIs5dJP69r1
KhiaVnmuXyfUGsPoB4kMcJAchjKTZeWgAr40bmEIWOR/gkeAYUBymcBCWscr4VMtgj60OTPcwAOn
2gQkW4SszGdZ7McOLzhcjdhZJ5va3bUMGZAfrRpwmIQDUxlgCPKY1q5Z4/HMz+IzBaUdN67gluBj
zGOTAUkAN0LcpoAO0ZxHDhr9T1GlgH2JRjoqS38MaZEtCloS2/SGyOmigfgWcLAbLzYwjIO6hLyp
dmka5xCfw9AOEsg0WC2llaGW2GWoqktPetGqUNyz7yJYPqJx0UkYPVrBTTtTLCU2Lu8miS4G6Qys
qJxcwDzAAz1LWqntEqnLTuLWJhH8L0HmWauhU34YsSU1SjXDYVM5mZ/0R0LVxIXgCrOohs/CiTJr
XeHIKbKKuKIFssw94NojgYnVxEluJ6a5hvn8o1cRteC4JmnFnf5GGfBcMsJPoWcCNcdG6nS1rGzR
ZtAmgVGCgCgdIvLxBBWVsoETfLnDOwEKb7UxTKu6g4jtBzBlhCoB+qIIrIbL+Ahh/wcYOcxqDp+V
AcxOKWCqZDtb8It6+BQH8COX4TfILwH/XkmrzSO9bmC4YGPj5TAC8l0BdiJE5x11MhlPAgHWoUT1
RUTwhVwAwrKBySTBGu8GI83BKDoDPppHybck64jrIVEcxaQyXebBpI2jCohNqvB5UoW5TfIOInM5
QB5Z5/lsTAhxyyhDTlIyGFKI327nB9WxrIx+7nOCV7TwtF3UI0RcAUY5dHSlO+DOaZPBLEvhYt+l
0YkkYKgUgSOQbRC70eDHLgI7QXGrz9rAXN+ZF6St4wJhoDk9i6XTZLK3gExnFkoAbhao6MgPUDrv
EY3cFu/MMJKZfYetkcDjAzdc8dbbuRCYAmkOBI52MDZ3s3wU0TjL8lLNK59F7pDEasZpEDudAdP5
bgLsZjiY+JlmYzqnA7gx1YJ9s1GNizuY66YDgl/CNOojUrttiL1trk1jYQJjtkcD7pU22Fh4ioL3
MvU3PcA/Ohz98CPoHxwOCn7FAGtOaK1skmLvCJVNuhIa9WuzN+eyC78Zvh4sQ3TpyotI5MYCLKIZ
kbHwTbDTbDTxahCBmgkOkyxNaLqCrA3unoL7EmECx/OAc8BjaumezVUQQ2pm9PBluGttVlFuixpR
pyzNyipIVS47XklHpK10ep2gBcpM6hqxD07Rx+DcOoDOEJGaew05C2A/1HwEfj7Pa3AmOWtb2yzg
sb0WutA1GKxI5NkikeDBEhHTe99EFHCyO6NtNW9twzcu4buDU7OEKVGa7IwM4TDnkPpYZp3twk4H
k6no81nFNeCXxcgJCpSues76dSOiH4qZMDQDWMDdWIMkETlRAl/ZYMCVpTxyIa2qHAMWxkHKZxaW
iA3vlOAxcXhWxHPpFT8KAW8nTeiC0eeWr8GfMCPWM1yWNxIZppsa2LezQnxOMpa5kRGcGl2zFlkd
WrST/tGgez+0jLiKscObAbkk6jJkpb3BG2eMx6+RGQO5BB2dcRdyusqwxrEMv5Ew6x2ch8q0NSKX
ph/FTiW7PDwZ/Ko50h0CCCkCGcPyfMwaN0RFaAWZrk8Dn3HPtziOfTErq74N7SGqkdsPqqxcSKFz
bPOiMI5yr9kadZZ9r1R7wzTKGsunffRDFtQYOXiJcaxscP/dok7LbKaSqFe5VRoFtfOwBJsPWWs4
PoQih2DpnaguG41ZTNOuWkckkGKZKlYli3oYa+PL4IP6FDR+G6+8QNHaKssYQ3I7RIVemy0ng+uT
1DPO0wboQyA46Mw/qdh/ITztTnGD3yMCmpNAHPZ/TYSnWBlkZFnZLIQehnk5Bj90BMGFpvKyAREE
phVYHdMw01+/L0h+zwSvu/syOAeDcIl2G8yf8yk1MDKoOm8WuLtzdmCDVEMK3RmR1efRj9fvNhX/
7u4mOOa7/dII1nY8v9vY+QbTY9os4gEmyI4JqMgzXN+o0P1z/f8k4KXtlg/5wU5gpXCo6avq8cXd
crJpFf9J08dMAM4chK+C3znEEYYdUwDlo4xMd3sSTASbQMRuLxVceVCRoRpKEPxeD0kova9e/8wD
4NcXITimCH7tByy0Bm0ViP1jsvMsowPV/AVrMdXOHp7KyKBWw5kHTMB3cor/MW8bTUD0CnW26FsB
ioYKItrZaarVPEiLfMZTwhrI4EN5pjQdIT+GXZPrjveZ08aBlE5JG3wZeppe8SoYTjNO0ou24t5X
xXB/mo+0yxeiG81FXlJQUCBlMo+10WaOiNKst7s+4olTG30IOgrkRHQlYyNYRzgDuwF3TY+asYgL
t1AaUuRyGDpsRw0Pemdsw/RHlTQ6B5Y1sFlkVGwTgApxGgUes42sbw0XFQY9Kr0BNDGAIA0dgwYk
AMm8yq02G/gJMUovt2vi0WWTUHrUjZIuVa9R6vZx0V6jBDrlFIlX38JdMAipDFiS7TVpBSwrL3QA
XxwPLuhNdAnKGS/tCISsyNVGZy40gnVXLh1R8kMD4AsTOOUpT83Od/Gove8jN4sCcpauuspHQ8D3
Qs+uWA4yVNqh6FxFqD/1eh1susZLL3NQhjd1VbbDcV/0vumwhqDA8gIB3iZOYuzZCBcQd8Ygl2d9
BP0qeA4DCfTESyxENVAiFvbibNRj/hX7Up56cQb6CyjHCDse7GdKHRV32UzIpLLMUSz7PMk3ES7U
qQnbL4JVyJS5qGD8Zi3oYquY62I+BkG3ChpFZn3QJomtzTS7wLiQZwaD2RKCYGirQZqLBPuJnXgl
vvRA9l/qAdCBOMuWoKZnm6gsWuNiZMngchHiI1Z1nV3EUcMcDYWGajEaSQ3PjOmMprr41o1JcV2C
PnKVo4FRW42FyXeSSPUdG4l0oWBTQ3zrBnXW535gDQNTFwRkkLOejqCMq740IOFt6Vfi9VVlwcwz
iVODXr6VYySBLWK1ynMq/BmEdP+I9WGqF54AmrtsmoEMc+01xop4RtvZHQi/LkW9TAOroiqsl4EZ
maBAd3lzDsqwGa0C2qvTXBqYWrjk/FOKB3YSVAbqfJvGzECWDEOgdTbH5Ujnfj8g5VlGGHY58EAY
iHIxQM4orwuQ46AYoLrCDnJOPcBnp/EzRZuic3dbnGZ+iUcQjb2sNOqjmucNWsZQgdBXJK9UfQS/
PMAsgZwT9EV4vnExdGUFSZZ3IpKkPdZtXV0FRbIGSuWv4ibR6iY0jbAlFqHAgIwjP0EidQSJ0SfY
jKBnehwCC4316HrlEM0Qhx9riuJlMfrdZ10T7RgqyE6gvlG4VV6fhw0OHB3nBMS0EGgFaPRB95kD
o+ELMG/jMvWpN8/KctxJ8RSINqy3yh0dksLhUe/PjJpU/nczhT4sBqT7xmob0jhD3ffHUNsLl1mD
TGdQ6Xk2ylUdVh6UonBlK5n1R50OG1f0oHmwOggskGrnncGM7+YInib2SrvwxnkvcTgfNMHWkNdi
XQ39RT1WviP8bifQm5+BHYIu2TSNNQ5NtukkOsewecZqyxFgq1Tg+KzwISX0cnAV3J95KRCt0EyP
UZpXt+Eg1mgk3nVRRt2i74r4IuWt3IRtVgGVY1B+iKv2FDcenRWZEVudDoY54+NaF3KYxwzVdhBU
8WzAEbZ6A1rhaIhsXZZZ7kRyvM48YdpDLDZjXp7UXQSZOAlaO6JZOYcUspyF3EAnZel1G17FICSA
Vgr6YzFPNZau9gZvBlXP0E49s7IzTIrFmGXajtvWOAoTjY+HeGitRvhfdxKw4+NA25EYUoeoJrPi
OiuvurDoFijx609hU9YwMTpj7pf9j6bk8XwIwsGtyw5ftph4X2lkGonVewFbgpaeAJ+WBC0bDurq
gibMPE4Lnc+UAuXGyv1Mz/MmYkfSM2K7Nwxx1uSBmusRQlOYVHpemyyBWcFHsR6qIoXcHET90JWF
rs9VVXifVWGCyZqJ50IFN1iPShbf0izKImvsdfQlF3ECInBbWp4mcpZUtZpnY5tf552HrlTpG27d
Nqmddem4TiHPOR6KrlwkNJFnFC6cVLw3NpX0Pwu/SJCNVdHM/Ao09ZJ4GFSIvo7wkdmH/kpFiVSW
n5qFHde6EXZEaAZlUq5Hh3VQLTRrltktnD21pp4HJcIk6EvLyFM9F1AqmYtcgBRXgkRU5n5jFUZj
fK5zVF3BjEsLRzddfoxoec69MDvrxxqtaRiljqxhpJsYpgHrZqgnld3jgC0IKT2rrZixLD0R3tKK
JbdNUkK+FNBktNva60yIg3w4SkETpXY4FKbDTY0/ZUHTnkN6Lr/3svHdXBVyVXjkq6GaHxoq11+g
ZN5bIKYju2Lmp5SZxgnYVGQTGrUgtoCfG4fC++SXbN7T8KvHmxtJCnM+Zqy2Rg9kDKqHL0M7KKeO
M+IIUW6LJI5AhkfLKOihRItJfut7orWi0ICMRdJw0ZImzWwyDswduYdP44qXblR10VmK+RqOfUxX
CdRu3aQmaLCI3+ra7oKyy90KJ+PaH2rPzZPqexMGl0Pm7E6RtA09Umx1tI0XAodQa/EQKSy1c66R
WezITCHtmpWgmkKUcwOQQLYkii4NwjOHdgX6GhChF5mW4rbE5XnT4h9eUliy1IWtDHGdxhjkUrPW
8z5C4kgN3rjKUcMsQYvrzB9BllHNEYgqHvjOPHfbtIgc6bd0EfZD8r/Zu7LmOHVt/YuokhAIeIWe
PDt27J3khcq0ERISkpj59ffD7XNO7H1vUuf95iFdbrcbENLSWt+wuGCjvYgXEuaS06d6WtR1gzmf
G5CmKGu77BjKHrQvkUc/Nvay7efHaBXdga7CAKKMi0HI9UeP/LPo2dA+luk8FnW3YqxLzZYdSu5x
H/O2zxfT6cM8tBo1Y/q9rMJP1FXlZ+JidgdBRFPoNP7gaI95FX/XoaYX9Tp0eytqe2XN2F4NLvyZ
6KlAXvCjS5UTuwGnVFDTTafUljLvIhvtayeAj6ZcHJGxJA80WKodKBl5IMge70KTlPe+bC89bnrb
+GMtyK1YuqiIE4spStNqt4g53Hkq6S2z8mlWlj+UsxiOdqrjIU9C0z4MYmgLieo8GTmurmrzCFv6
deA6vuv4+tzL+rglm46aO1BZVRFN2RWour/jujq5UDe5CMhdOXV3a1PnDfgW4INJLq3+4pvMgNuf
P07dcG9pf9cH5gbZWl3gixes+3IulmVQyAGHqlgklnmcNgK8MqvjMp+TKL4GN59ec+1MIUCxhQv4
yjxQer0PvVGwgqKQ/v/C7w+FH6DejZH5N+bwD/rnPx1D/8P9vP7Ra8mXoVXT9vi/GLkwOsrBNvbv
mg9PMAHFA/IHQr2tndl/aj6YoEEJhfDPIGii7QYFwvCqHIrIf1PjwUTwtsYjKVoOQ8u0qY8YB+m7
cUG/yGEaNgRkAR95jfCdjeJmVR5qTpWzyEkQm2NSR4vVF/VYip9iCFKUJLWaPsap5xfd2pePjU7L
NTc4/RusH34X+o5fzxJm4bxvAuDFHSYqckMfHMxaD58AB+lbnyZO7kB7D9BHpPVtOKesULGv+tyO
AIotFV0Ro2667SsdF2VC3IGMqb5Xipj7fpqGh8xwcJ/1Uqlnv0wTQDmfDvnsuflE3FQ+D0QEYe7S
NntAMaoffNg/81StF11K52NCk+qeu3h9ILTxDzMyygMyc363lv28DyaGUG2zFcg0U8XI6byPxAb/
18o1H4dazl+TRLsTsiLgbNHKIWFytrvnCRd/Oa2GpSCttDtWjeEhEwl9TICAPsQzl/uRRGOVB8TM
176awuvUdU+6qfsqpzRMfB6NLCwIs+tHdFNTqNrmb2qesVmwUXUnEoz1tauNVLlBLfilNuuELBX3
8KlRUt+m0yiQAIv10uuIhrlYWLVrxjQppFEv1EVQ30NuIE+Ab+8mJeUhkbParSKWiDZZdiJTO11D
6DBcA9msbwXVHDoPPS2PS48sBQigKnquwrvUz91pCZ25SRyZrqPOLKeUcvZVRqy9lBntHzmkAHOh
VaD2JoRsJPciBKdlo+FmpY4gVibBzpSN+RAAb37sl6j/DGqy+XsJO/IxHId6y+jNne7i4JbVyaGK
Sf8JYwWVlZtNdu+6VH+CXGg80NSancEuvce+tx4nAlIvYH7+4aauu6O9ba/l3M8FUPfaQTKwVKCt
giz7zhjSz8J5CiYG+ieDjLERQIa5ER9MNxKV88z1+6XUa65JOx7SDvIfuDy+juGYXplhrI8Ri+1t
5AEED4ZoKELWoRBdNR9mGmTzfgwyeW3XKDo1lU1PZOTNTwng5J5YBP5aVeudiqWF8iYug+9py1IN
TBclZu4m3oAjTeLhCtszOB4rxGWtoGUBYiJ3MmjiTzXV5C8II+ZrDlBgL6JuuKkTC4qqtW784INq
/exQTkHO0tj5ymI/+phFKr7blA0+tdVxHBNzX5OufwhHAZomZv2SD+OqNOakgRKhdcOai35GLtf1
icq7yQRTXqe8vGBSlhdhRj1SCtk1eeooypMSIMSQc1/qZ4QRe7+YZj0ZqL3246BjICCW3CSCmuk4
jBY6OFejJheLu9OVru68iMKN0WRfmrrJ1CYrmf/qgGVUOZLH5ZFzxarCmibYr5KKU8xLDTBoRCKv
QYqUxRi4eDwYu5A7WTJKC8hXlL4N1JZxU4BXQGZagDuRcyUiSW3X3arbH0irCFQVXM83bE2QW9cq
rtVOLmPwXI1dl+0lGryXRRNU847VVIJYksYB25jdqnOb2vkD6l76l+9KMxSVDb11hwYSFzLfANJL
UVbmrNLDHB78aCudQYa08LTaz2ToyGPZATngT1WiUQb3DBnzqXUaq/1ytWEHCUmfSj3bXTSCQ3j0
cq7S71GlSoFNP2nIFD/pUU4u2UNOEqhDMAy9/LEk1lJ1hGrAexj7/z8P+Pej5L+fH6x+fvL6v1TZ
ZzUwtsn/Owt4p7n+JRXYttfXRIBzqIEB4f4qFD6Dv2hEC3kxOpqAooiRIUAM/C/wF9IRBnnvq2wE
CcJrFkDxuCcWQoqcYYtAa6Ew+W+yAvZWI7sdcevhCe9TmECt/CI1eZMUQPBq6KTin1AY9kO2D20E
nr4gdqzX5zgerPqKJRl3B+OWbol2fTjHYgauWpJvlQEMGhRtOCtUJiJehp3KAuNOU6ab7qaJtQ2W
vFVzbL/FqpcoyQPOG8mKKkki+jOZ22XAlj0nzdc0jW35nWnm+G0FNBFKBU3rDqcCHNRDREtJP5ld
1cRe2bydYq2vabI4nHKlNV2uQjCf8u+gg0KtKX65pf8LPA5v2C/gOPI2ghQGOVy0GWgxXO8Sp4Tq
ehBcpD/LqTXSnXodNYjvEPf65AQsqK+nYq0tHoPWEIAE5eH3h39RSf8HnMfxkwTWNLRcgasDYtYX
8P6XxG2VLO044fUPSRVTEBa0LGYiz7IwcPLg56ny/c6LvoqwrUXBas39FLEF4hTEZz4xIH+QD0NX
3ELMQW/hPXX43e9P8i3xhUdcM8bwCHh0WoRafpuWb5PLWdRBKDwLfvDAjyTcVWtSJQiIaQQAMDe+
5xzsJyl7mEz/vdz+fG+240YZHk8TxiREg833x7XD0iZtwNIfFRj8jkM6Y5vuk4jK0FT5JOuhvjOl
6Ps+FwISOp7//vBI4X+dGjg8KBMKrRYIZpifkm1Yfrk1VTzWAZkF+xEkDRQXRTwRHn/FQgr6i3at
k+a2DiDRvWHKLcOj6ghZAQxDZoVB+f2ZICK8PRPYDSI8QDndOCQYg97dAPCZRC7KlN/LbDWxP7bO
6nLZB6XusuUIjSTU/bvfH/KfFw8QGVY8NJ97ccK+ox9FIspGLsT/iPiEVQ4Ekq9UHWI/DR0q9bSM
+JcNmAci0qHc4V9asow+2491S+z0h4lA30WyhMQZGnm+LFT0kMYzid7dimyVcWb74BvaQyU6OM09
uHGR67kVXQvlv4zWqKg19l2bQ6fOcFZxTcTwqC2XS4EM2JvHTAvtDQCX1ocPeqxN9+33Y7Z5Dn5Z
y7CLoCtFRND1bbOTgNZ7e5bDVKaeuHX+NvveYxKQQREMFkH1EQeoaRi4DxtCHYJF00/t9lIDzPtv
BwuNzvCkTQZvBnwoEULb29NIofTol46330wTB4jhEtFrnfJxIf0SXzHoH9TXrhrwDGENpBoR1Vvt
aXxKAxmMKnfQJ71E/kXgr0y9NuNVBCil1X8IK/T9HIN5Gu0NQ0giQtxhvvWh/nWBzWwySJxX9q0r
Qx7ovew72wz3bu1ra4rJLQ4nFyR6xO/axel22aHyW4LHydryost8I6tCrytZrrRwpgf2lRFe9sUQ
k6B54DqrVg3gMZsREsNAQmx+SdaswbequpzAy/3+/lP4hd5MAJh+oO3KwAJvrC92lbcXhJlp3GhG
+yWJ21jGwN7QAdXlZTkA0i7omoCbzMvlHD2bIcLvhpdwYmmZ4lczVOPcHaA8+vOCjt5HcXQiRDIS
Zyg/gUD8Y1qoWXW6FK39Yj1WkduzTqXRTUgFW65YNywYjqwcm/UZyPOyJFAm+gladAT8iT9Ubi2D
E2pRuT77YOj4bVrzLUGYoxHqqqMa4u32tODFMIWWMYnHB+ulWp/XhqtJ5aRptk2rxujjBrUmE3iT
QbG8Pqd6nnHvWCyBwubdSqo+3aEoZt2BJ8N278AG1Ugw3Mvhs7QKlikHySPxFS2SB5x5HZgtN+ht
rNXXueMbsZ2Nno6PKGLX/tp7Vfq8abQPUddVpZ5PVYTN9bNJTRk9jwQyQL1P0gp5BvwZLVKU38+N
9yEco5/gmcOwCG5KALZBP7/OdQaCuqKZbb6sVHceBRA8abbLp1a2zcVG6iFQ/P6I76NRuD1qF7za
Zl/bzGrvjth50olJs+kzW4dtMk5DtIW/sEsUNm8+gkn9Ukq2YhJO4dB31U2CwIJ5+vvT2DQObxYF
gy4iTDbxw4sWeXuWya9XvoIocUHG9bOOjIYIF6aZOPjZOuEQjYTqDN2DhGjr+xFECiKOFXFb7au0
D8cWJXMyNWPeh5W7asqUP87MNzAUdRPl40OfBgSaxBiE0BUmEYhySaIScoGo5Kh4L4kgmIftKJBd
XJRS9dvKHyE5uIPXOQEVwZRn83j8/RW/j2uwpkEjFG5XvRlCYR58e8WKo5KbXJc8gSIiSGJj70Mk
seO6zdsISVZ0ErDrYdrOKmN4qfqXzDbgdpvSbIAkrnwsZ75N6dDVq/an2oZsC5Fu7Qg9OCiMwX+t
8aKw6uBR23JqukAq+uxhu8Ey+v0lhe8iG+BFSNVRmgBbTFFok3eh2jGj11aa8CntQXvYQ2+r7QT6
gA3b0n1Zx+gcuODcSjFvSxyxcgspqJyx0QSCIo2Hm2l7q3Vw4nxtMplEp3pqtnFwy9Ty29LN+FQt
2HaJSwWxNyQfiWcHm/qRgTHFfoHL/cOlvasAcGkZxWNBKZYKgFzke2/vVj8rmjRDuzwB5dsiVe8d
phYUfXX7vSepCg2sGa1bn0EfbPujDlqKGzJz3VTLftWc9hXMO8EwAf/rPIZjSiTD7GPjimhiakBH
4zGaYAlDdBsQNk811LcIaz0yEhyw7kuCn1BjUQyFriIMRd8nIuiLuBkkloTIQomfzuOzhUJ1RgBg
vPg/REJv1ygkiWCtkWnHKcpO8o9Ul04ruD7ugo+jTlpEh3N6C+XfPKoClaWozJ/CwrvtaDsk4DS4
ErAtoePN+8KLyBYppJ2Tj91AMUP6BQ9mqY/Y+zE+kbRRG0OPCokPJPoNWzDgzVgapCwIehilyc9N
f5/wLi3loeyjFMEAC3J88GjSix1AB1j4/WywUb3etsqBxJ3yuUkN1gpW0XY7KjVvNyKQNcVLtshs
fCCtbnEmsVLYm6D02erU3085qDL+Md7bJoAggYeeIAt6X9kgHezgepiXj0IsvClzIMQM8lZoQeUt
h7rRQ9YjPLdpDg9RBseo9652l6QZGByBFtlOcOUrHUQ3pRYJK9zUztV3UjfkNJVDxHcKdr/mRySb
1T/olmv/dVppM91FIyXzukulyWJbOOSP3XCYphiuLO9EObc510RD7E08zXbGeCihgLcOoIvbOXUr
lKlmhOm0qGY1YjGMq5+WBtKEWEbykIV0iB55AwC4KmCphCX3aLNJ0BL5W1n1F71IkJkVydpM64qy
FlPRXsxqKcFod1byw5glFdvFOpjXjxNvw/p5iJqq3LGoD2mxoD5tl5xXfZftMvg+VVHFTXWCQ6eH
DYBM61WZGUKOdKIiPEArmQqyt6rV0dMSj5UKnrKWzPNHIMisvwm63gQP2DGS4UfsOfdPazJWpoUp
pgVz8SGbwYUeyxroxgH0dKrbPFMtC0WRwDzn0m9Uy9T8EGAHx3mHqbK4n9kAWoMUqplglzv1pXEx
5O2KxHDQljpQ/DYDWK7UceTAAhuwMalhPUZ5hgncRzcra0dM6ZX6zooPjJOek70xkbXJxZCVtWg2
g7Vy1V6OVT+N11NcVnV9KCM9DfFDaULmNm2FqNID5gpnaqNiCLb1pkvrCRKEIOKu34nSr3K5mKou
EPVxgh6aw1uYTREC7GjhH/3UBgPsaReYHFNQFhND2kJvB4usCz6ZhaUzv2vCJMFLf34zqOsGv0Pr
ywiHW9suct/WwWXheCk5VAvhiW4ijgTMZ6yG5DgbSUGnxtAeY18E0F/jcioWY1P5OpcLJ1khY5HF
1d0y2ckm97IM5NQcEsWC0F6AncnS8Y5LFtdA2LNswyQS38dCQY5RlsF6FUFeg5EKFoeQfYOo7UR8
FbDSJ801rV1Nm3tIr2Ra7ieJQFDt25oynDtC1nZKwIsb2OZJJZba7YhV0qfgJqAWN59CSJxxPC2b
LHsaqtS5wqMOxsiGKWzpUL5TaJzwJTh/pCy5c9mW00eiw9XDi00N4wcppm3EGBxWeGk70QePRidb
yI/GvgLbk019iwmwGuQbxz7zGp+z50sVfbxi+JxM8A97SVfiaI2gKDINrbfbQ20kwvgv2szbOJso
k8CSIBzxuBUBaCQR/XQOBY07+BoihaSAEWdJXFGnIh4C3MFocAMIcTPUBuMViLU9imGN6HyTymQ7
5Rp32q7gh+oJR2D4lftWBvM2wTiUd7jz8RLgvSbT29CMI8VHscWmbsI5jKbDYYvX6/GeMfcNgBv0
5kU825Y/qjiCPm1j4AEA5RZMA8bidfaUawc+Z5fIYLu4EtJ0vLgBs8YXrzluFq/x9hPrYnUDDZsP
Hl+HOjh//F+DfP4ckIJQ3SSh1TgBagIxflM1tzWUBoYtuGgXrjMOUoWsqskjCvCqzfL4fKMgG+ox
1VB5D76CzxVijjinSowLv8v00GKUxlA3+EhogbH5AjAHjBS5IsuW9IIeDfFmk1TEfcvOI9harCDE
tfM1ibBGjVbY1vCJnhZ45PFn5Hxrz9ODl6rB+PCoxl/s46TZLn6GTg/ztKJ+O4yIBMebS+tIIp7W
oI6G/hJXyrbhPU+kdVgGnCUucvsWWvsOf4fGKAyzq+vFdurnAQ3WacUPbcPaKNkHBNSMvFhhi5zt
sSJAtEDh1UOLNZ3JakM+ugn3tx6T0H2jvDKYPl2MjBUX72Hk4XcdsOztC8NxewG7muKlMWRbDnqN
t/M3A6/E9DTAKlfVB1Ol+F7hGK3YSXVLQvsrdp4rtYRMJzm+DnkmR4/TmWum8CXYAVocXNpaYZ8f
qVs5eULmJlM0D3BBb+qCdFWJg8dStCiZevTc6C8aAAaAbHCbxHCRtFtHjd2A/RXvqWXgMj0oJIvz
csmyrpnbE/RcBErZJos2X0jZVYANaUYHfF70rsMLksa4udVuwP+LngCixWSigIpgvU6b21H1JUCB
yUscnYqqHZ+5KWdUAeWybnMfzTc4QOKZoZsBGDsvmiHdNxpbrN7PgSmz7iLOsFXNnwmfJeJN1bSt
UqdXOFn2jfDyMIgG9e73JerQF/xkpcBwHNnLmnFt2mDAuhLCwvWZibSd+icHn9XET/350ues6jBE
zM6rwhWpaoLhjK+EIsr1HjYNs6Oz3WYN8Kptip/x07SDj53kMIBt19vXdYgXjwmOz4NEjPFT3azA
ldGjT5kMhHO9cH3DLNgvs+PQQ2JSj/HQYV6dQZaVxo0vD4NxvgwvqtKt+I71DL2VKMuBGro4UsBL
S6pQ+mqN2skUfQNgIr7Sim/rqY+mGiB8pdIeoZLxcsGe1y2INPKAWm8bvKFmG1QQwtsCLF42psKf
o8sArvIzWl7MZXA5lZ339S0M/RtICVsbwk+iSsb7DxFgrKXcz6UMFnHgk42bbgfoAq1u8wQgEP8S
VQwyzBybYYabvwbRiqviRm/bho7Lbbr50FNMvvNIyr4FEs1qUrMR2nZoHZMPah2m4NEjmQaqsMIb
x78g3mJ+BZNdMQIyIts1lNYECP4oLzeUqoE9acMCMrgH7ReeLcLRb9Hc8OaWc2ehFI3CtuuDvycw
pnO5x47G0Fuha4B/B0Xa0MQ/A5GcVP+RVE5WVVHGCxPzw5Qgt3E/srFGVwe0SkgBTRy9GkbwpqDY
O/W8QuUetfmA3QF9R3pKW+SUSRJnAx0wyzVkKMWINwNo/mCWQ/65e72S8710VgIgLuKYof/JvnwJ
Nw0Ubphu2VJt0QTZ/7Z4605vn4CCBWNWynB7L6YkwCcWOGvxUjKgExr0ttm4jRrCXizlCtliebv2
C7V7iYW6rcpMb795nbLIKRGJMnQ0xq/OePgWToOq8PPiWZLT0JP0fgD1DSn+RAzQ82hZyyy8mJzZ
VnkVrBsc2IEnwkuEtKyHsppgfkcE/ANkxNl25qoG0/jl9UCxh1D20WGqBI/nis3UEt7HXBo7RB/U
OWCpM9Do8PRlzIaggV8C5+i5j6IdaHrXluiwwIfgcahji2uGtVViKtVhtaVxaOuDYyRjs53W8LLg
glZhH8nLeNgWuQ03mnFnpnmbk0m5hqrOY9EZrfdCNliNMPZtBAFw4C3oqZRvKVbU0UBeiZDB8/gH
4OtdQQ8sB/EBMzhEcIN/6j2sDEcAklNlw0eBNhU466SqZqyGqUWYdUG0raBmBPAickhItnP/Q3X3
trbbDo9n+MH0k+FR8Dj+O/jdD3MbTF0CqOocGiUwYJwF6gCspN8f6h2AjtVEoDPDsQBZ4X++QW+/
MFQTlJRpiVTyX3OEqLltC2fLKLqDAm2b3RkX202F1gl3uI18hFv2Ghx/fy5vYb4YigqgQnR79ADo
cMzz8O25lJA7Ab6V1SMcJghjdUy3fBztLRK2X1ukzn8a538eEM0kARzAAhgCXMze4YpKeGi+NCkf
oCDCRlHB+dtfJIvCVHtd2b+/wM0b9guQuV0hsFso+9CaIYTI7z2QOTcyQg+Ahj+8RoxJwEkEzwlH
J674MEddOh6kLVf/YZjYInd6MFs8Zx6hIehWKKH/gMrRtzMdZ4RSCoIPUKMZNH+g6t6O+ZKRYEoW
5h6a86KakNdhjc+DKhHXa/SDwS0QEawt4S5j2ByQWgRiOxFpGbRAaEWEyv4QawZpSz4jtCwwlFqH
j2N9lPQWnmbUk8V05rPsOcz+fljf30bcuIgwgmdeApKl6XuWFfuu68M5GG9Fp7bItL4kQraLzfBh
CdIhuv7vjxfDDUe2f5tj7+2YJTOykTAlw+3rtjdXAn5b0iKytrnv6uq/gtZiAsgffeBwfXhCJJ7j
9T4csKkEEj3WEtvNlgUjSd7uRqIarAvTuW3D+P0FbvHlPywk8FkY7DBRN1EKWhTj57cXOC2wNvg1
VqfEBF7FRaJ1wr5wjwXzpyX4z0Ph1qVg8NIIlX7y/tp0GeplqHh1OqciYwx0BPModBovv7+qd9wa
vh0KjQxkPEYRdcCLdvbXWGdIL0o52+w7kYCpX5cVJK5bquiZ3srJKR2NLoiOfJjkiW/AdOQNUtEO
+nYzJ09yIgiCfzivs0TklwEHhokhyCDceREMoDn+2wEnBHxRUosOVmR49bp9GM+bSmLAg/WG9u9u
NSDai7argPlmuS5XVLF5H1c91VfIIiANgu9cWSBS12EETITc6zKuqvYErwm46luYAxWdl6IMQYV9
7hyUZNXeyzAybq+bYQ17iFQJ79AYyceAAK/ZTFvG77Mzz6g4iiR2h1Za1M03qhJjBinPMPIaukQi
ISE5oQBKar1rAmkxRV4TpyTAn4lcndMdVA5waeT8JbyeSyD1MpqT0CG2FJSsW3oyjWGARLtFr43m
1oQDhhupH0ePLdY1W5IZnHMuC9IW943YFCbJXHW9phAfdx4avh2HK0cO+b+gGIftHMazc4L1soTA
+E0Y39WlW3KRuBGIF2oexSE4TlscEvb2LYMhYFHqqmhmjUcRHsEzNLJ5YkjHM3bLlx49si4kJ8EG
UnSjB/67nOvDbFo65nZCDRpwMJChBOxHLkWftmURDG01EZ07NNyPw/vMZTaZ9pVDT3f3MV6ycW0/
ggfZmDbkprCS37Z9B3LjY22BgsNalkSQORyEd5TKQlMkw38vKIm79DLm8xR+QXeppU9vAeeV9oNB
NysV7qWBhRAVOgIa+sfB9AiOf2/aBfd2N83hCpMa+j4AhSyQMkKgWCzRUk7XKuv6DpbaRk41qvws
9eBr4ZrojhFp+ukbJ1otYldGKAQguUyM9p8MEKFgyCEA3qjA1xjpwNNX/DrV2E/kwaAbILqzveZ/
AOS3/HUx/bYZnqdG85KlmqRRKCV9BqUOvLiecLSW813VJjgNGGXCfFLBmH3E5tKmj9ZkQXPQNcyd
uaiq6TFe6ljulnoqjzXE1KeasPVC+3k8AWFpH9DzDg16sljcJnXfEGDZo/9YYlKfoipu0QgjCsU3
6W3zqSJ1u5szWqJGRuOcI4pwQF2hia9SS760CsvRTJZf8611XBIJgbtLAljnkjnay7Ye7lbZoO0C
qoV+ny6EoQNdx/V3YYfHkEb2ykdBdaXHDj15OkDjEMhUp7Edsp3IpvRDYoWD3sDWP2rYc3aNsFWO
Xo8GfqLMXaZrqA9LacBOQwge4avTxaABnEkOE77yIkWd+M3P7XAM0ZXuh8tUc1QzbdZ8yWR8EJK0
jzYCZ4DmP2hWkwesrZ6meU2/NuiSB4hh0OivE9Z7EvbkMiKZqPM2CNh1BPjw4PsOPbdlUn4AqFlD
R9Wz7AcFBYU6i1r6MIZS1Ae7oOMd7XT/0I0RgBCEgh28ksMl62AFzWM9pdD2o11l+qmGGWC5gDJi
+N6FkaT7drA9yq9aiwUOrjj9mfZxondBGfhLnUEmsYtoLz/MIwT6MTQEV3HXU1eUqWi/EtnZa7hi
yFXH6TZDy3jjdqtxupyRZt+QRI0XQOUDSKlh+t6liH4/6DQxuHDWlMKfCr3j58m66acLgrkIa7p+
7TrZhlA6WMga0RYDMxctVZscSi4/oCXopOZLPlQwdRJq69uFJgjEKPWKcWINu4QxDFYqPzt/CO0Q
XqHnx5wDgX6Op+U7GcryNqJYPmM39DtAnqTOq1mPyS5eWraPkt7cWhH5z4udkSsS0O4VWgApaDNU
kdQVOpMEA4MifXBtzsLGHFsAGHlIdP9hpkZ9gP++V4Xq++rJQWb9ycO7DXfEPMxFSb2VucT5gQmG
olth4c1iLaI5ne6zsBNNYWCo/yq1XbeWW/rZtFDQWzvSDxnIjQuonNMCfQTLy6g20dcu5fO1BA8x
gg5BgwCAUX1eDoFDpTxU1zwNYF9sqMq++gDJ1i5F3ijzWHbunk9cHRDoOS+yek1OPW3FPfRD0JzA
c/cUtsYex2GmR2lH/tWz8mlC/f60Or2mR2cjWG6drn4uGJCj6JNh2CM9XR7RsgcuKR85MMkKFhMi
0G4QWnm0KkR+TPMq6bKnzPTZNzZb9lHCK/ZtXMf154AJvhvRtOgmguDhSLBT7Nzs+kfkvUEeT2a8
DnynvqykRS8geOyhGAPMDXMZibCXwYaPjbJOgVPFip8SEEaF7Yw8qnjwT9CcMZz/GF5SYhiMlqz7
DLzQ3WdG+BNdmuxRa79eVZ10+zlByEV5rutbA3PvpR+i6R5NfPxHn6bRd1gkERxCt6BH4qKxeIC1
3VF01LyafTJd1NPMWuBJqTmWXEdok8Oh/AQck12saHJwDd+o/4C2peIpBaTz2a1pj8aDojphsSVw
agQ9tFW8PjRZGaN3U0NZ0eus2aXrYhjmuzeHtQpauHNScV/NsB0UUKyQg5+k+2z7IapQ9K/rtc+i
4QoCKgXUQrcfK7ZmGjFbz3uWqPREwUUWI3wSd+lYMTAGPvgRlCG0cegRGq01OsbpGTn4LhkAtafX
8CmMCZol4cGCTZ83mS2vp8BW90B/mtsgWsxz0/uv+Bu0QOxr+txpZDBySOTtnEnIQmNL68usteGX
ISiHqWjERG4gQRqe6nAc3VGEDYuKTNDkKoJbPj1kRJvsUovU7sAvw+Ywgoffpdmq4eP7H/bObDdu
7dzWT8SAfXN5SFYnlUpSyZYl3RCS5cW+nSQnJ59+f7RPspogOwjOzQb2uVkBYkuWqljkP8c/xjfW
MZjD2kqaS6vhQ7hVWu/xWru6HAdYZzMLKGMZDHlq7L6+txZbe/SaAHKRuwxZu8uCbrgWaT7XO1bR
Krut87IlGj80Dk7NJDG0g0cEYb0qvxmm7LCNHnoc9EtbtUSUulam5U2JVgDn1/CYXCKnnpL5DhWn
EBEkjvSL9NZWRa1euWdshIkRS4MR8XZEIBifnZxT6cB9ZOhGx2VwShvsTsd5dL0bx1z0pviyWiox
51AtvU681ORmp598m03FoSfyOcTZLJzpKdDSEkKYmVbBQOwzSasS+m+wPOUWbp7QzOzqsVWGRkaH
A3AR6V5v6mcZFEsTmQP7hTuv4nYaY9xbwQKv+U1hjvD4DHLMo6YWUdxXSnOD1eLlb/SljtGP6nJz
j5Fxqe/H0S78MVZu4VYmwr9o+Tz4rF2jyVBmvbONqcrO5GILN6wb5OdoHZe+IVCjWEh5U1Eem9x2
2l0qHXlX5si3cbHky9FKYfzEIH4yD6muGIxTmQ4da1IAbESDJVt5dzTHi+YEixfVRQLQD/quhUSI
lvhsdNrwOQeMJtbQKfPQtolh7VICNxMsPXfJtDbCM4BFTgIRda9Ks1uPwWzyVV5F3ElH/kKra/mS
f+cm1PvuLusqwMZpb0BNLmsybdmuM5fWce4MbXanryyZ6+RY9L79ns7z27pm6dc0697SoHPghvay
fpJ4Tnbg+IaDzsND5ybhDqzlvPW2UmZ1Gax82s/ZEERd361bbMbSu7CunfppaCoXQphLUsjPbe6v
81h/H9Nk3XttxUYtXRKYcjxXImMRso9XHjb2QyAyizDcMAxxPqNBcT1wwYT49OSn0XblYwfkGACu
56Vn0cIKmXoxprtpSefkhJqdeqFWL8Gpbos+Npu+2pc9zN2m1I1dMGbtbZkQHDfLxSZ7yzK1TQVL
9YBjUWyaCU1Wkzcd1sU0qxC2e1XHejD3JI4Nt73ga5TjqRskLBoh9SWCll1EtivmDmxynZBqwKg5
nYTLL7dTiO9PazLkn+AYASMU7P3igQ+lJKheDhee8jz8cxdsV14wX/AjJFeeOvl+AvxJUKzLnos8
Nd5QBAmKlQYIAT2o9wT2iwet0Idort3sRW/qr1WBQy3l4Lb3zKR4BdI3tqFjte0r/K/hZjIt4C0J
ETA/yhFtb5LO5JdOdZT3nGg2h3DrvuBYcjNLI/9eZpb3VsIMeykNS56B5GGc6Pr2ZCFlP7MUMAmL
ByvsZ6vQ+zs3SSzmVm6O20Vof7fL7ZAONmd7agMG+GhneMM7aC8saBG5W/cEZRngsBjyZWQHtraI
mJ4sDEgm3EdCV8sL567qhPmRZRmhQLPiZwiLyssAq/B9I2Q5rolMdc6pdifTA7yCwRSqAY/vm7pr
x2+QayCTl51l6W88eOVAlo/o41EbSzceIXkf894xv25+BmLrczmRFNW6ewekwsc0+x2PB06e+3ZK
cGm1iWOdWSkOt53C7BIOKSPNeRFT9wHBbyGFjfw5h/lcLd/HUfFZ4UPJOW3qUFc/Z7Zpc8imcN41
xQwmqCfizsN1WRnmsbP+IHw7J/vay8ZbW3F+CzXGkTGukh56nNbXeJH1dXaeR1FVr143L9BlLBHD
Se31yyQJj7L18wPcSsxwoTsCVT9Ihqob7n6N3C19Rvq9XwJGT9wl0I6tTBpaBBsEv5OCjNnthm4m
+YBThososrM6K+xy3qezy4qnLqOiZEgbdtsxFtS36gE/RQ5kxvWlEVNT3putIUXMqSIpuaXBhl27
aDCmFFK/pptFY9+7kwVsDBZQbr1X2Fm1hgyev4BKZpFXLvpdmbUu0D5O2wuI6WnNajFFHg9cR8UZ
ezW/Cidc5raKm5moZXmr/ARJJxJwLo3uoZpRreCwYj8nMzxM0JVe0rS02zSWfFRY75ASspohnBc4
/OM+ZVZrTlM2afVvooeA5+wyfFl1s3N6doBPEBnYCR06DFxjEw8Kwk7xUExdyftgg0vJwaZOE7uJ
Gfs9v/6PWgs8nddRFI2Kgy5bnBdncMzs6ZeIrHXbImSsgk2yNY1k6W6pYtksBfgYtv0Mn8PV+0zt
RF/cA37vlc9bb8BkfJ06mWlZ2AAjWjVOtkkhXR4R3I7H5ylDUABRw0C5XPQigGUUTamY+vKwsnXj
3eKRV7QgQcHoznXsVOOkmltr4tdbw7zF/SEg2QrCok/W6HS5uwNsmOXWjT5NvWrxR+UjMw5nh7Tf
d51fcD8GCBjDJEzvTExmjO5dwB1TBTlDlG8f8pFgpOpQh2cU3hwe2DBV0t6lzWIDzekkTqAA7aBp
/fPK6OfvgLC4Cdu5OQm6KTTsPrB3nlot+8A+sn7u/Kn6quH6GTfANvlLe+Kzs8MFU3/qzca6wZWf
DeWudTduzjzgn9lgrT1L0dWd1E/3/w0MsPnBwbV7RJ/Oz61OsUNputNdYShV7zqrxkQ2ByyoO616
KkAaeqeeEc4LLWKidrg0smwOw6jjrlz8ToKE0efyEzJtAtVisOGTuTxHp3i0VnUVILwWBgSt2jGB
ckJMis5xDoNrj3Wc1P7yoa3JorrQSGVvXH0y804s86b5PkCfHUJRzBwNmlWbOY0MRFh3jBODOE6A
oebPVFs2xYWJ2myitczSPfmxOdH29WT4mIbMPmiiRAemvrOVLo4GxPrXaq5sBEsvMdM2QlDMHU6o
nhKX2nf1KQYxNo0vWDKwc4RDh/svwmvSzwxIhonfCXHrknLyrkO7Zw6/W1gELjBMSm/nlW51o6Wi
xWI/OYQ+8Px1NZYSU4Fc9RsnYFVG5PxAnoI3xltSLaS8oT/2XdUX0YRg9rFipODaSIJHeAMtvyeM
EtfolgfFmx3bQeKTrcXz8UPDVIV4WHTpWeM2LN44XMrsEWbpsE1dlpkfmWDcm8H2QKdyi7TUwZrt
4tpKK7nDvpl+wrfilfflumCjSyaUkXXNl7DLdfnVX5zpgSqAjF+BeB1ba69uuZt6NSGK0gmuBvKh
FwdFK08GokUeSzw736Rlk290SmEfGxumcS8H56lP0paWhkZ/cQdhhIGHPzIbqpXkgFhVSC5LXch6
wrcyJwEjNqxAO4VBPgfzKXUHXHOiWbGppokk4i2DarNscBom2Owpc8/miv2vbhF4jEG3EP5n8klQ
YcbOw/ZopYLAetoocWdN3XROTQM6q+6knbfHoNF9kYs34oYeG35LXAremz1kfhrWDOD3vbZNvMK3
QQ0zU6s8dMskwCYDiTOLeaAXOMKQSx7WGgUgXN2uc3fljPEvtvQ63639wtekDjY/7Cx1F89W95sU
WbMzEwG5b3TUq8fdYr5dAId2Mbg8/yqcYZz45xxQRiAqUYFqs72zqsS89bOq9LAvJQpSjJEEt5qW
mR+qysubRYOrgIewiPCmme+kdaaG/QfEPVhyoqAtQtq5iiepwARWgw+PZ8pyv+L+O1jVbWGYytmP
rnSetSTrlgvKFVBnDCbEu6uuNl7zACdGWGMQubQ4X/SdJx3FoSAwSVv0iQ4Iqjag+5TOMsiI5yZT
HfN5nFlD72+vm3svLaoK0F3a5OJXtfXS4/4A7jVVr5ao25cBwmqY5TBkPJyeGLjSmUu+Gl5TTeop
s9WiRRqTx90wETsS6C5vTTqBWCr4UMdDXnr34zS2N6NDYwIn8vKMLuAdtUT3n1GMc4/LIHU/OnO1
oCLr4joPyjyVoh3NqJh9uU1reo2lp0Hi8YTwj8LKGjdeA43BCYLbcmgcc66upHjzeEDcigcudTvq
LWfaMb4Yt41qMzyL0njJErW8BMlohJ2YdCKdMHZrv0p+w+6sx3BPxq8+4/7BsBPjo8UZ/wK6XW1V
GrxwRBFeyAL5dwvmg0NH18MW6H/HOD0+dBMQi9AfW93gc7A+BKlGd8Fg2PWB58HQcMwQVgwK4RYV
TTvL3hy+FYgdsb9wUAGW06zhkhnts+ZX9lORWXYd2aj6p65rDFZ0OEBLy/quJtR/EE8detDwwQOq
rOeY3TzpqhdOtG3dXQdbtLZzPwKk4y4vKMjFMzX05LIxLyyqqOHMdSxC23tbYfFRB2mSITFjq9WX
MTvp04Y8P2EwV+PXJF8kfRCN3ZbHovXr0Y4Se9BHDcq1Y8uBm1eJy4ZdG74NmBm5C7F67I2VsdHX
FZzz0h305TSpBRUzdM3F2dt2I/03t4ErP4Z9V1YLADjKX4DaMefhn4g15aYpRhsb7xc2acZ43F6K
jDYfGuz1toNFNevaH3qvKU/ELFoxEALfgwUF827N0xIXU5cmm7mda7BnDZIW6ar3j7Pljxxhcmtx
h+G5pfxnLmIWxEBg9kSZ8qW4ACoUUxsLSRu0sdM7axL9x1Sus6FCvkuXq0i2NiNZuHYZd4ZjQs66
CCIU6+03sd1UD6pDlkId7b9N0CsgV1AZUvJnePQ9F4jfKDgw3xZKJJUbLUBwvXn/36/n/rxdZmvo
sacnOxuwf8UFvmXw/7g1zB1FNCnNvc+y7baFRv3L+FGXQcUbrrWspf7NovLPO/ntXyTGzbJyyw6z
8v0riQdxzh918hI/6l//4vzLVWNRVsNqXniZDaZknPVFI/KRFywFf/3K/xHV6V9VcfyxieP/qfhj
+2n+h3V6GLpOzOIf+fJ/gjr9n+r9471me/87yOHXl/xfksNW+YajhrAcNgSDzwqGkr9jfP2/2dg+
LHb5JgIV+/x/oBzg+OooDFR56FhwWIpxPbCy/dkGR009wf6AbYfL4Z/7639Cc/jrrp3vsvlPDEJ0
26b5r1dyYXSmLSxbOwaaRq1PXqj1OAW2+PKH1+Th19r6j6Vzf/7A/MRZ+RD9OP1x8ZJ6/8sHZjVY
6SCaa0cMK8YXkhOMCpPu39eSFO6/+ahsDp0/LM437AJpVEL+RHAxD2xFen/8cPJe4NKdreSojDa4
191hvmPxz5JlhYnbuTXk3f/+l7P+qVIPZ9zGWXB0cl50Am9N6X/8J5dSOD1GxeSYqwHkU9K345nF
DxS4Finb4aEug2cdN4251yGco6hUxOAPLlpNc+iddIqcebYlZEfAjB2NRceg3eruILLrHw3GCyRi
yHvMlMFBrkN+qF1lQtdcmhuGifqxKgnLVtowfjVGt7khotrtifHnl0SN+cVOCWRDm2qyg+p51Oep
IAg0ivrRxAf6g0Xq+pyV9vDsdemdPql8J72qiSZE+uMKYPHOtvFqRFlhTY+mmOrfVmtt7wE0F19N
nV6nRk+qPQSrhiGsnqOpbSB3tgnJ2rU3D/6s44Ahirej/o3+qNESt54xtheOClhjeey+61WqHSt3
kwEHTR57yKNws5Ygcbntm+13ME712V3rhZXSmk2h3ktm1cG397owh9e81AJZxks2eILDhpK4hV8D
x3SUOGdNB8Oq8TgTyYTrPNIzSAIMznXzMQ1e91qQsvhWBKV5DXiyZJHURfBZ+MSGQuzF9LbUpgLs
iRSw7IfZZyLD0JV9lFnlg95v7OqeCgofnZ6n6dkjmnSrUAaefbUSCk3yAWFxW/AVKys5G2nrHqPv
NVtyPUqWQl0zXLQ7YejDKxG5ed8u+rj3Z1dzaJVx68+hrjN42tl3NQAMS7Eo3qaBz97bWJ2s3gle
HACR1V1f1es3UAfaI4Dj9ayv2GFDsRglquisa3GZF4keai2+TzenfpDgHMaWRuwslZdnvUinz1S4
40dpqKLarenqNjttzIMbXgJBqsf93o9VJJHSLk2lI3t41adOMxYTrk3f3LiEJb00gWBu65OuOmid
z6SAFsvAKiGdmrZO8WAOs7cbbwttsFFrxhRbmO4X7zjQEv6y92YlkxUjBSk2Wm5/TWRlnt1MPDiL
lDTL+Z7Npc2nZ2EehY9hY2Ew5h9L7Wl7B1zxHaHK9WMEERPxzjofHfvPewZ4bGfrOF5BYmoRfoIr
FuN8NznrizYN1sVcgVqZahUXzVvXnQxot2uaAECTEcx7VduPjay/eVbSmsccDXgGXYcur743bo7Z
AOgi44w7YQ6pQuV3YOdWDvBxmdYllnVzAqyrqt5dz76s1HKqAh3uSJSxHtHDRGOAeS6F3KBvCwdB
mfJCtH08qVkUX2zCA+lYhRij/Vl+8dSY7QJDeCmLXzQPmuywl4VOr7shoLymOcgZz83LotnEtPAs
miikvoTsn1ea8veiEDlQr7Qe8eyXck2vc+lsga4un9OL27M4ClssJvIhRWH1rbBze5HdBmCqWcpi
13dezY69G742ehiyHWnJwHwuMIU7exRGx/v0FsRF1v0kjm5KBYRieCprPEIM/IEoXzWnK5+Cuc4P
g95wG25rzznO+lg9e4nSNpe0mdB1ObkWdNsZHLlcZzmFjgae1xk3yLqZ9GdjWZyjWWu6x6FccbqD
TWh8MbOWIg3Rb/+3l7jJE0hM+R2oPMpjQwvUnl2LdWornCrhZCPTlVNlnzqhNzcM4cFurKe1iaj8
RNFBLG5ve9tmK+TNHthTV7RxNeTog10wRo3Q6ZXBQcF5K0mCNzZ0ddRD5XxaBVHL0Gm0iUPvLOvH
xbK7HzaT5JkfJE/3JYZ0dOSgXmMyJ1W2g07YntiuB/eVk7vvFTyvjOTWTOBZePWjJkuPzTx5liYi
x82fOdpY/8bWs3q29HF5AOvnEryET/aU1oBRQ8EYAdS5pXyUz20V/3zU/UdT4P/GZjee6xsc81+P
gafmM39v/jwG/vqa3+dA7AJ4aqEnEFHe+J2/j4HAvDAdY3DGZYnp+B9joE0ZHHZzRkEPDCeXCePb
38dA728ef7B9GfVu5J/+o1Jg2/7zAcPZ5hbkQcyQDiXD/zyhTVg58pWM/SmxVvB1fVW902XIMDMh
JXdhtsIzDOF5rYjuG7a+RFLi5jzUd5CRsSdhRy0ph8rnT28yakiZS/MWwBdqw5T4DrcPxPZ4aZNx
Xzdr80bmxDrprmHeD7l0xxAF0MJLUPkr1T3kB3YiINqau/6Tx/7+OizTfK/P7zVg9zATZDE56wyv
2GtnEoVz1ayHUu+Wd1GNOGdygWCCZyk1ExxajbWE1uil5Y77WfmRaeABQ4v2T5acAKt3ranyUwmS
UIRJFUx3qVoAp096stqxM5i+vcOaRBp6AAFqYIXB69EHGVCmJUuys1V4s89j1ENo0Vh6IixrZfu9
E1332o76epmE0pHQK8GTW8jvfj03r/aYO1U0+ylcAln2j6or0nczM00GcLMNyW7tISEyVEys6pbc
l5fVWdoHx1JEA6WPT4jVjfRwH+blhRDS8mhXFo3Nis22aE/QLSbUqXKK5mYaQtfeRIjcezB6EcB1
turvC31DyLC1/8Bo3J2SsRifiOKJOBdC7GyprGOydmy7Gq1sbpwx9eAcrtOtv8g8Oa3C6G/mFRAm
RgAnSMPc6b2zr9co0gPn9Ger7qYnxJMByj0UALxIs/GSE1Z6GbVuOXXS6UkfB+g0K89LonFu2ALZ
jiibXs9rakzfKh4ffeQE9XCWydDf0hgy/xYMEJvogxq1MhaVnd3PdsNSAcG7ICkSIFoahjffVdoy
oLjyTH7vt3EmFQskcMxikKbNQoq3oiCexTzY910INyl9aPygMY4cMvJr1pXWNzOt88dgdfjXLN0b
njglkWjrM/vWMIuZpB0Vw0fN2mxWCmS+Oc4Q7JQxX9OsriK3LpZXrUmHG+TQ4IccpDfscUWmVIVS
+sR4zQRyhSe7yoj1dau9FCnO2gyDFNF3sPS00Iq1/G53rRWEU0aFV6rTOhXQzRf1tdF84X0sv0pD
ZA8e/Sd3wlDZjTeYc7AzWtmfaUO04ebBuoi5XNsvvtXr9ylCI21WuH/PRpvad/1sTxhLkLQu2AJb
alxlzaf8ZWkMQvcIvD/rXssFV3vH2JXr/E/bGCmq0hLMqnCvoiV8THBc15eG9QzZIkrO5CSZiViM
XJWcLXWTOVlxBFT6YPhFGXe2t0aWlW9exSF4IvzgzTtBDeQrD1IVGhWbXAw8diBY35pt1MB2fZoI
CHWhyo0xGkm6RVmT6xe7q5fz5kU5wCImL9YK5m1q4XbQhsqdb8HXH/i8XFGcmQjyea6+LhTkco6Y
RrZ53kYkD2K7WycdfrmQNVlHj4aVi2n02lFOw7PNUvsRKGjA0WKw5InExQ05fveu7brhUI+lGaNI
rYduqtUjmUbzRCVxH7a+k558JapHOVjDFdD4gi5ckKW3gmpH+19NAnBzbIs8hCp7QQ0MJ3rHQn3M
z3NxA1Sc72Rp/WHykn4Hj+AV8gtjXkF3QmGGmPhIONIExrfRZLSwp3rObMs+EQ9sI4OXZY+sIO5z
3X4Npo4V6GoFu5aD9h2+u+SYbndrNenfGmPsAMnSMVGqz0HMt+PKa5iM+m2Rm6OKDHixHLCyrwt6
cEgz7bPvKY+Jsvvu8I6RezWvuhqCOGGAI41+78qieBj75sWmrSY01S1NWvRsYyWdc6sGq+ZBx0eS
DnVZztgziEtx4u38IwlshmS3Ycs7i96jhca9I0YvbgbOimORpPstk38wWeXEhqAQLCQ4oMdeUGY3
Q+pR/ky2cH3N6GK5Y3dnk4A0QpPL6Nbl3T7r6UB1sDY1V53974GcvXYgJsfVpNr1wom9gKDSUtHj
I6o99koFV2sl2BCnWIAfS22h5SIYPr02029KPBm37D36nSboUIw6Bx4Ft9keGcPn8vvi6QPjOZIy
XkDH3K1kA2OyDOpSLZR7qNkAB1Fy4NccW1zMIH/k5NLzkSizaJhnFnJDWUdDXdVP1H8kj46Z2Ow8
mbkdUHixxdsUJLqMS9PK3qslec8EuquJW/zBXILllmC1dXU59DxNErTaaLk3zJENrfNcOoWmf3NE
BsVO4z8ZcUt6VPlJzdL7zjJbXH322NE6LWpvkQWGGOZVv7nQai+r3Ilpnc5ytPEpD3iRL9xjtHMx
5h5O0azur05FE2LvgZO3vBasYWJ2BxBp2Xe7qvhsBS2mM6+crlyE1QVeBpAEWo1Ct3G9Xe6yVYAP
9OARF45HsxhO9WpZD5VvBaAFFN4Mabw5xK13vaGVTzXndaotPPMb1d/EwaRZGlwZWVmxSNbdyLC9
Zq9yc8CHabkHoxvyWzxPAZZ8qY6Nny8nd+QRuZSre9KomTP+/5z8S9/8Nwx8dESdGfVfz8lIyEOa
/3lO/vU1f5+T9b+RPzQAdOomUzd7jN8HZedvcBZsk2nYtdy/6KW/D8Y6FFxIheQkwQ6B2PxP5FGw
lH9VE9Est6mYWRSZ65/CkAG2Yj8hsH60/PRV0hQSsiJsd5QIvhBzfiKFd4TG1b/4tfECad7Av6X2
WEpuRkUEddV682TJWp1oZCeLYkjnFEyY7QelkwrQKGTAd0BWI5nduKWOi4pyobPcrro32Ib6VTMx
A67aOMUWcJuo8zcoi9Ysuyn1rsWc+w9yzensGevbRgKVHdkr0izZU5akmWaspD3c6Fjl+7m+h5QH
5We0mbar5TQIb310qJiPW09CplBy+mLm4Nu3+fdEYxeeeM145OnhHJhSvrk29e6mlBUGlSq7G3Vq
fArSf5HOWf6BI/Kwc8h9P3AE2uH1eOYuEhJcJ1HQuxR4efM7B9Ot9nyW8WB3y0feBOltKbFwWMEK
HQeRBN+qxEdjD95BsruOpF0tu8qyPmHlWHvi3Emcl6699Q2/m7OSETX2sOTLmoRHL+NiRT5dx4Yh
wGNOpt72WvdiP1YK0I52n2zDIFbz5dhZrLMXrzWuQWdWL+PsdN+cudjX9LuvxlhfsRz557zyh4mB
38NGj1PgbuisVO5MBM2opzPlZVrb/JGIAJXCzD7cwxsEsS6dhycKMpMnGhidW7tUuEi02hmO6ej2
VFti/x/aSr6Q0hafm5b9vNRWic+snSTFop5/JkvF+UeW9qmfKpIeEks0y1n2nZU5O8fR8rtXLy88
N2J6qp6bkswJd9/goJuVcbGblYGHm2xbYnTqhjMOWsCHyI68eIGJOJBNWL+E2TU3kMjRK9YWEaTX
gOqEvQ9+hnx6KbXQaBGQdbbTuK0sY2/iBX3zzFlz4yVJkULMPHkuzKp9Yj0KGaLOqW4rW+Ni0fF3
a8siOKfLUrwB1UTJDgyCCPu8XA0WxdqyG1EPHxQs3Ms0linrW7iJO5GzSlwZxY4WDmQYPvmsWK1i
UO2Jxzyj9egfw+RZJ82CZhelYuRVHUALDdm8PPACatGM9WANA103vsyt09wsG/7LQ4WbYp1N/oOZ
cmk6E+XUR0eARAp7bI1XDztdHtZsaK/oJu2taB0XQhk6DdkvMKehMS70j/2UgNTM8mIZ6+414/PH
ETXg5V4WinWJ1OEbx8lXPXcG9XWqt8Vn3q/zATxH9wOHAJ18MFvuf/5kBa4gn2OewbevTNN7TNdM
w7UwUEVnEXp5JGLhn+1N7qnqzL7BNjl9EYWN0RKomktbF7/4iC/5qiZn/OotNX+xIqN8cmZuIrFv
tWqnB2I+FNIuCPdzpRW0Aq3hmgYzVitlUqi4SV8++Kt72QUsd7O0YBdBceKzHUjzGyD/vEUas73H
wUntU1smy9VYZIu1F/uAmU7A9gBBcddDU7uhKJp3zUxkt69kPX5CmyORoLfuPZsxddsnhnlN9MK/
SsalXcYVSWMWdse3AGt3KB0ErPDnUkOjkuJxoBCs3FdptmEI+vmwukX71Kc9TthqDHY/361aInzl
qRJ+JMqkGSNjnP2o3dpulEfvDSdezMc0aOO+hfGShzhB0sirFq76lf/kvv8KH0tF5s8+nWK9iCa7
zL16mDTxZe7Z4MxO+9bkPrIpMebAvzPH6Z7ivYdsK3+oxuxYF8NvDm0+gdUyfmhB1JjedRF0Dc7Z
YXTX53SgBAgbLw08WzFQlzh0SGmh2ak28rfyoJHn2EQLCnEsIzfcq03LEJwv4+LO3MPLrYLI9Sgj
Mrxm4xGrS74EJPSKWNBbZG0FRgY2s3tj4ZTqt6nCYL/VHQEWocs7mO2dor4b6b0fjpyDaK0k4Z8R
HjA+mxS/Ci1K/VanhPWvuy1WKpaarWwJbuP3gfalhhYmFtMb43ICcblVNGmp+SI0H7sER+p1q3HC
BzCGtaLaSdtKnoqffU8mR9Koc1182tgKIrrU18+ahigk94aOSEqjOtqjGpyVN4FXHqyCYinHWXmD
c8qmln5K8GWo8ly6xldXUUnlBT1KDSVV7Bito9yKq3S2IbtlK7PaYgddinVMw/rc6xReLU1LOKSk
BGvgwj8UwL9iZ6ZhysBGTN83aBD1m6W6awcw6ke+1WrZkoItz6ULyqBzazRE8a5+1nAVM/0u2C0j
fWoQira6Loxpdg+rbuV+sNV5pcVqGXQvUfK1MlQHyVNP9xcuyWSnN766sKCiGQweJC1hWxeJCpuV
8jCUtebcGu6l4p7/yGU17MANGw9YCe2d/NlAVk9acSybknIHoc2hMKgqEw66AAXrJ1Wzn7K67n3a
is16H4gda5EX9Cva7Lf6s8BE/tDIzum2/tpnRJW2qjS5laZx7pgZkSHe4WnR7gbb+QpSVo82IhA1
KBSv+fgoULyteATUcJZbOxtDgv+Jw26+4rIzvpZbi1vrsf7FCk23G+5j6YSzSfFXlM7F18KbKOkQ
dMGJrRVuHIaKtRKhmCYVCXYybd7zTJf7UvC1aW3tOJrpF29rnENIXSiQ7pmsgBqFshv8Szd3OKB0
Vb1Jk1o7dyu4c5iwwmErvav4FHEnH7cuvGyrxUt+NuQBKkrP88/ePPGzQy/b6vTMrVjPT7eOvZHu
j3Gr3XMN8mqlZS49b2LLlm6r65vLYjqTS7C5Yho00bZ3OpNmH8ljkAKzS+sb3o29FQImPY6w5FdJ
IHWB8mdzIPEScoZj0Gg0FvnOiUmhPBh62+/ypaIwRDqtvcsoN2xq07wnKDl+lciixw7G1jeoZ1Qi
buWI6brtJz1UOs3uoEl566ncyhTrrVZR3woWYRD0RwzrIuq2+sXiZxFjTiVjspUzKrv68La6RrEV
N5Y/Kxy3MkdQW5jWt4LHCYNxxMxwt7TF3tZoXDRTN0KUfS1+dkMWzUwBjuyJ8G7VkaTTydaSOIsI
Wdl07a13rFcoz4YwG5pb/SQcovlh3Wy65VZO2brUVKqtsLIvBB1tVqm9gim8sJ8RP6RHcLAnQr0P
ts7LaWu/1KzNtw5HLp62bkwd3igKmX7lCdre4/SdQvzHKhQ6Dj6rWw6LXNJYWOuTApx8QaEwoML5
tHE2xoEgrogqY9i1c5v+wKN4sLYOz7lv8ekCMqFmZVlu8hmfLKGoBIROcs7T/oqa4UCg8YuTWvEV
JYWfBSPlOln5X+ydx3LdSJaGX2Vi9qhAIgEksJjNdbz0niVpg6BICt57PP18SbKmxatqKmrWHdFR
HaqiCJfm5Pmd2LpyIWuX1VWcqt5w42GbwFoS1REC9yTEaBEdClNY43o8sEb54FkA+YWv8F/6hgWq
V2BwegUJnVfAMHkFD2eNI0I3pkXqvOGL7NuAjfkr8Ni+gpBR+opIkuUKPMlu+OcEYGmYIJeI0cAw
7X68DTSuKTTCCRGg3MEuts+R6X6pFwlZs3JvYr/Ez11jpJFGSzMIV5e1RlBbjaUmGlUVrejOR420
xkCuTThb21GjsJ7GY5VGZvG9puuCRc+Vr3HbUSO4ocZyLY3qYrL0DZVrsKrzPnkcNfYbv8LARRCc
5AYN4DAxkaXULdqAIYYzrRHkSmPJU2fHRyAodyQkTCsHwHnRyDMMimdl6fTaOm8uXDpIWWk/RRl5
ooFGrjHAA8ROXgHtcG6676Y9ds+KKKWzUSPflgdfV2o0vEn8Wwj1vgldDjflTTp06fHyCqEviz2f
2Vj8XVcaYc8aMztvo/yJAygYRWnVNCbHbnFO5wK+QwxQX2vEvkO48axeYfwx6Drsw8igajTKT/ni
bi1LTjddQIIYNdCN1KwA+UoQEJorYNp+vYECz0zTTAJXcwowYi7OsMyHaFDPXXaZFjUJrdoo5ntR
t5ASAs1PyEXEVoCuANoCR8OSOiDzvWfvldgwhI64iTXbodO8h0UzIJZXMsTwSoxwX0kSvTkWRItB
HnfE4p0GZVfuWhbGLZYKxC4HxQr2e8wGvaQXcdiPX0W3iI1bKxxBnYIY1wbry3JlcfHLGqr6JbRG
ArGIBe/uICA1YbDF9Rh3fiiX7IPkF04xKG9KZwv6b1O3w4+ozfO9kl28b2oywLGce0kn/BzaOVAc
H9uztOmJUwob7wZX2eEqjLrqRib+sknHmuo2sen6hCWRUYGMN4nvBSfc2D0Hv4CWYVTujCT3jjMg
7uaNCPQfdPQ3XR+P899nTZ/NS/Y4PjYvP5Pk3v7Oe9NHQXcjkwVqGFQ02G4uXZh3dJT/xPJBYIg2
nP8Ajkr/D9SVIJ8+cRTEqugQnL/AUZh1toCPBUOOoFYLCt8/yLonP+KwCUSvBfoefSm4fEC0B+4+
aULpKjBH3M/4Xn4BLCsqSL4SbsIE8r6eVJN3u4pTAxUYoA6nDboiipNAYFastwTyreBMiS9B3CMl
KIqU45tvji9T52qqb5SsvYAJlIUdUJShLQuzb7aBLazsCS4uAA6PZmnizzL5KCp5iaSJ545zmxBw
dDZN3XKRcbQjvaA3l72qW2LsAzQRJ3BK001fUsth9oZxgdaXQWRrTkEQk5Wb08s1Jic5Grk5C0zU
rY4V8fLHJVSyG9ozNh2C+FuiauNLnOXGXVgXLuvtVByR2U5Mb4jndQVX6hKlgrfJp/YaTPOZdDEe
EhHJCrvka9si19unVb8hsRGLKMyujsww/VGhHsVq1EdPVBAADrUihiRcd9WuXrh6NFjXLoEVq1h1
5ywZctVb1jW1zB2Mm3NUAMUqmopbZrw4m0bYWllakCTJbsg/8rNyzs9sr/oSEM1LsdJN8FHCbz6R
dG5NBjo9pWsir78RBJesVFneTomxfE2xBd1UMopoqFU9EPBMcm1crBmCd5OkuFOogqH061vAtcbh
VyOxlkdqUeYltYyx64YUIgbY9QM5VfaDmCTS/4IjF6cmiaYF3gi8bHrvJsqzpbrCvGWB4WycaGDr
sbRFcwfDZEAPgL5tLatsi8sGArfR2Qfe4q08p6svYWc3X+zUu3PbuMTLAT4gqAjmCQF6nEX5Yu/X
Lstf5t1nS2WAlsjxHnFZeGLjQa7WKtTUPz/onwwTZ0zy9Ux53bH1XNBFixB+W9HkEYFRL9ssKm6l
QcClbIom2lilvAFi93cYpMMolJGLX4sLKB4PMZm6xoAqdeKA3tSySo/DSmCfEEMBSOjTUogNyGgt
MfWnYUhHczc2hnOv8MY8tXPX/Gbz4JsWwuI6BwWPOamlZbkTXoOJiZxm83TkoEFGUmIChjlJN//A
imQxjrwGsfSP2VfjeWY1sPDDwk63mYplA6BIEmCeiDd7pv8s9L9Z6PGnY+n79919yNBkLPy8zL/9
jfdlntg6Yu10TK6n4LC7mm38tsyjdGLFNoUJk8XyrdcNoCAiPvqf/9apdramvEN9x85N6Pib92Xe
0YF3IAJEY7zzav7JMq/3rJ+Iw/p2BL6wmKkJjuiwODWx+CffQ2QCc57jr/USmUuV0HVbAmluxpHM
NJTKXWLNDwkGwd2unWWGFKfFoO9pCrIKG2vOIyQ9VoaWAqZ4HVGHFQB1qNW8DNDgvjFzkoLWNL7d
xUWwgGKdZqUcaptk8qxH8IgOvG85/Skk3s2Kzq0x3kddj/IW36qQ7BoblSVaUQBrxzuSbYiGeTVR
O6I/yMbJ8IJdMWBtE6/nFgKAsf7pQ/4Ng/vApxA8BVtAS0ANEq5j48938HZKzHLwnFqcFxyXBz8j
UUKhy1pB5YQh7EMD0bE9Ii7yH7XbxPOdrd3NcHWGMMjzgHyE0/3nt2TpbfdfTG9uiaaCoNR2PMeV
OBYe3JJKrIkFrQmfRWZihlvZSFNOFrvXipSI0xh98xwLNVAHDB28HuHgVKWYcZgVURd4dOjYENU7
RnICp7U1o+0ShEu/WWgP0gTruiWCGN24WI/jPZzW7sWypIIfyyHIOzXclxax/m/I5KBlPz8TdYwe
gz7Ef0f4LnPh4yAMonSKDTaiF3NEp3OLVt4ob/IsKJerz9/eR2ALeI1Jg72jNr3DW5TrfbzQDNXQ
5zwbPNNkoZGyrbIgtTGiNpnhk1SJfTnSBmc5nV0nA96ocN4cbiCckj7y+Z3Abzt4ZAlMJ002AakA
2/Qr+WneCRnOpj8l7vPQeo174VRzAsmkyQ00mCfQkhfndxl8emD8NHB4dhYTmzqPQQiErA5eshUX
WVrFjvU8ibCN7RcLxnkUHQcVfbaTkO4Oj53Nbk/KzuePeqAU0G/dJzgTqr+DHxtz6uCtJ0RApNjZ
5c/wl5xc7WM/KO4zLExqjK3JFwiry8lfApMKJm4Kbbg+ROnykLSqotYiCTqYaIMkQe5fJwmeqfY6
GgorO0sHzkPzvh9t4pj2n9/0L0MSjNxj4UWoYirGzME9GyI0MO1Q8inraw061HOlE2sGb9HZAP/0
Wgx8V//P8ijdD10PyTTAri9J2yd0W723rBKVEcISWEbMkPj8Ur8MAgdjWXBmLJCEKUCUD4YdXUyL
vKziqZg7oD3caPyUmC4xG6RUlLlbSsTaQ0mey+fXFb++TwLTXFiWmAnbFrl6Hy8cGMKcqsYxvuOc
Kqxl7dNG7SFHeBXms2shaWFke6ZJqh5xEcMxaVPjiOJXa/JLrOEuxtwewSMpOktHoKpI/J0k7nw+
dfLZpgz//G750geThRtUzuuH9zGIR9z08XadcKyavG/K75EXA5ADiM7dctViTMT3WWbo7MOR31Zk
4pCBETM+2gINIlR7d55ZLP3UDucnvmWewCUxeTNsf7Z2zB+EXSY/3hZgzAJZXWimhu6XFuoZUU+E
BmFJtgJYaPk6Og+UbbiQYuCLRORbs0QbLRGd88aayd+5Blrtpq/LrEsIHC+WgHdhJYn2uTCXWFva
W3btMGLrCP8NlEB2kr+4IwCcgB8atMsVA9p3vhTQ8Ai8IpiKexRV4heAZQjhv6CZrZJi27uwvh6W
TqrhbmhqUp3ahH9DDAIOH7ySKHJLvhlFNDA8nk9RnNJEw1lAC0Q9fockKyBJEO7P6Gxx02vHxOIn
XREH/AhB3m0OEj5MUXfdjSpnM5trzicdnil2QjhUEvpc+i8rd0lIDym54Vy5FxIDmfprDY9J6yaH
Oj7PbJCHI6iCU3EaoefsT3qcdhhLE64+vDoKd8KxvKHVkVFkreo9E/dni0Wk8tAIWQADRYVB/fsD
UHe/5jcq3FSTjWkGOozEMQuGXzuFesF8TwrgEKrDF4kan3Oy43XKyV+/o65qo9nKGN+9CAAM+38I
utHi8A56GetQpqmKWIhnWfJMZOfpt2qn6cibcziY8QPj2EXpSZE1Pbk/IsKxON9KQ1G1zVWgnT2r
WdU8HkuXHi6l37FrSZz5GTRJ4Cb5TdE5YBa7RKL2clc4HlnMqQFnTEZNaDXwT9ecPvmFKEBFoHZd
2KWePDHsKZ5p8k0D77CchoTrO6z3Irj1MtoRyWZRvZeNxwHCG+35vxS6dks4CfLfZpdqkYdI6HAT
/EFUB1wFDtv6uwOtswpsm0W+BlNagR6/jaxtHg0xRi2HE8Bcm99SzpCeuk2fSI8/GWGnWI3xIem4
pZmn51+OfaLvxfYROrtrF7+k+Wn2aoy8N3JB2bofXJrv8TrJY0/XbQFgZnzRasXrl7i3+cPah9PM
bSW2r98x/BHeYD+NOpht8ZQecxkloL1PuomoI6gGrh6iurQe7iqv4J+18DImsEo61gZKx4Uqg9Me
83xu5kUvHlFKIZbUUsebRaDQ/NIGt2O+BDS1nv/rKiGHO4XQRgPGparaeT9MZpvk59rRgl9YN23D
/SGv6vWolnGsxcmpvxA9OnkZoPsmMe/8iDSfYUOLR+mVKcqAIqHkohvC/amSu47ugG3iJASpGT8F
s1qunHmeGP5ei3jT3vo5TXpCJF4T5VyHsyk8dJQrNVgZ7n/xJdFOcYDHQNLrL0y/dyZtTpvTD8Zx
3JpZPOMVA5TTrqesbY0RK6oW2BcTvZZvU9teXDqPRSt0cmqBODwsb33UKDaGcZpn661dMybtbctC
zHKz7WSYQIUNq7704QhTt2NGQ94peHQgkx6nX+iILLPu0zI6Br76LLYzz4yRGpAUyV/RFEXhWVpG
vVAX3YS8kMETY2LLSOw4aVc78rP0uDTJymQM0UvF8Oq0BOThv9XW0DcCVjrRJw+gW7ylTZ7yPYrV
ZBqiry8QeFssuUlR93ylQkDriojrykd+l1+behXsefmMXDMmB2XYmV018pMcYWh2r7om0OtSatJQ
uPa7RFeEaJxDlqfKniC+nnYRtjoXA2+RuSCsrmVADXUDRf6Yr69TID2M1ey9l8GlDk+RNvRc2hY4
9gIRo8Fir58rqIobpPMVM8+zM73Jdl2vkw4n14lBRZTXzKwPsxcZ9uUE3bWC7T7nDrSHuit4JK9s
ygZ7cUtXKxinp/NT7tWcRt7PIaz6+uXgoS5LAk0RPdbkj0cJgCZ84WVpMCPxZLipg7EItjZmn/Xt
WyJfXLL5z1toToo7VskI2WlXEszGxE76hXJ678W9foPvwzqPAV1YZGz05zS98EXgzkl71Ms9aD2b
ljAYlRI/xcZvRhi6mLsyP40wZubaXuAozBUioaoLK2bZ3cAybzpjpRYxu9+MYsyaWzOfsrsP6XFu
UQ3pzi2Hvnr6NUIOU864/ob60F12/y49DqeJDK2XkXVoo6QzVsXq90lyGdsq1nTdACWeb/SbJDlb
zZlFxhXqhO7rhzy5pLbTyVj5mTUHcDP+faycT3KM2ewCGrzlKcIzXFbcLj0foRpVu58D5sIELRob
n9upkxYVmrf6m5g53HuUdjdUFja2n4TNERQiINd3iuDIdRRIx7h6C57DNqFJyiOzUggltr/mz9mG
3S4PXcGoXn1IocvwbGyqI7xuwmVamYOq3I3//4mkSxzZ9+teVaVaWbJ1OvPoHwTTlV7aW7AsHDKz
8J2SnTTCi8biYRKYXK/VNxh/4IobOAElzstjGesNtcoRlzj34+xUlb2pgrHBPao06Sine9w5ISW0
8KOZMESk6FqzMBpkj0eNnAa9rfgsJEzu2tPlY8MGznSIbFevcDlwAktJbMyBCHbJnI0hKLbE98I7
XcCyKEmdqB7YepDeJuwyXeGE1nI0K8Xv3PUOzjjLCu9UfXJQ4AXc7fyWY9zXeex+cYqWaDLYyIZK
/SNaoPQaqr52WCadtqWy91I0ftYRNFSq4NGkdjPWPil1rGWJh6hpRGo7BrCvcLxxzC2+eO4i9zBm
M0qiAhSENSXvc5MHpS6BuaG9jxu9IOaZxR49YgVAaTLOfscLwkhI75yEpk3caRNGimv39LLL5Xaw
HZ2SjeXNxC/TqZosMy0R59x/S+AbK0pqKx15bSXC546KoGpF84hCR9erb4nPMKUa9/tIFE25c61E
FWdhiXpG7Lqq0rVUUSldsoCm66znjgiyTvyAdzWnsJsyoZms7If0DaAuBRPv1jcbh9fPGq5d4cvX
do9L/DS71PsOZouS95jCLmdFc/1R372QEGaNdRXaiV8ezciA6O31Bi+WZSbRd9CTVsjw+etNLDUR
jqu+kgsVqSoifmOJZha71lQUs/aiM5AuxOvYpA64cfIpcL5kePqk0Mv1Z2TDFOKB41/f3Xl1MPHE
MinICdz3LXJSJNRhOozR1YI5XeB/HVLlYCuKb1WYj8eQRt3hbiEdgacSC+TJads0/RBHx5VZ6KLC
7BDsj6sR2RqboufWDJacfp2Y1vGI2123sVOLsFfUb7qaH8qqaZy9WYXt4F0tXWSVMVCBMrmfebH1
PJCy0emnA1qo4S5rbT1FyAPQDa8iqfmBYMCh5jERGUfjuAbHxhA1II/Qgjai8KPdEIWjd9doGJAz
4QCAShoWo6yoAl1gJerNztXjMciShMoaKiZH7WBBLTCv+ff6p6lK8PUZM0+xXYqI+8LJJFK6NIST
GepiXlb6bt+mR9pBP7jLUDnwUZuWKKWciAI5hN/wNApxUHAEidTM6pqxkK3jmZoATgvcYj54Vlh+
cZ6PIhy6TUiEpcBvqssxbt5kIwb48RqNY861IGjxCGY1YJGQtEKX1v4Ai+UmVH7cPA4NuV35qk37
qmNxgW2NA/ooOui8gWMxznLT0ofApHI4sZkY6vJBWtunvOTgyXfuZmchJ320OD+Bi85E+k6WrNPH
IRITLwVhnq582tAcqDXa0mt4Wth/KYXB+4nYWwqAk90UhianryKsJX8KObNg2WjgT/4kAauWK9MY
4FfIqIo4jgAgha2x98Aw+zt3ySTMWWMUvH+k1vrQrVxPV2HNBBtqgXbX6EI+RI823AVtEPLVupyG
Lgb4nrH4cFEHB4k1AtgSOTtFCGvAImrOvMfwSIqx1ecHhpPrcHlae1DT+LUVa7K7r5SDL9IWMg9D
f4+wCWn9TObd/PQ29aAc6dIqM3KfvAQyNwnf3HRIZfTAwGGf2zQCOeshqUxvLC5Ne5qKmhey6BO3
A2uEFzlif8sUx7QirM5dXAsoXmcoOkeEak/9tTupBVf8Hgv8vYenRNuwsRk2ebNywppQ7dwsLfk1
vt01rFVJXehK1CosVvH1+HZqnNIwZZbWySBYpCj4exet7MjqvMXTS58C3w4WGcpKbrokRQ4uKrNs
RrbdeQsnXhtvNQY6hySMLdZjVBR80lj0+tZ72OVwTqaoh1GyNSZArnNV0RzhB5eZEUXMpF6wOj6j
Ea3xJAG61Haq7QIyEEE5e5TlpE/o89vKgThHF7q5SPWo/Lxr9Dc9I5xrSC8B0NHS5YOekTdp7yc/
G79PQafPmUNkZJGzwXa7zvxV2zc8728uedhVo02F15aD6NrG5ZvC6WObaiZswiPWtvvukH/HCv82
NDLgdLauz5/u10shPrEsX2rACGjqwM3GisJqGehOfMfZWK9PpWtL+LMTizVr1+fXeu0G/tyrJsiZ
xqt0LIXn1K+oVGuKNtPmZN8nmfccZPAPsxiJTmdHTEME2IK9cMG4M33sC9vBAaXHk8vL1lVnce6m
C6GRDZ8jr1573lbmd+yjwO5Rl0jKadkTIGyN/Onz2//lVcHIwxXHF6bkOG5pcdDPvf2pAYAPsR97
xGJ94j7YoPSxkM2VI9Tnl/plzKEJQguPoZFPX9U7bB1TRsUWkpzq0Y+Qf877YPaS8UEsSk8RNwjH
3w65QwgFqx+hXMtyuKZjWYeuRrCVEAWBFTySiKvXKNyA6SL2MSv7TWj5es8KfDdkxetn/vxCsLHZ
XLLa5c7x589++JpBTR1Hd+eBSR0BE/fjax6LbhpGP5Tf6Elwbp4jgi2f0HLo4/znVzp8y5YjTZ4W
2TNXozl20LxOKQxhAyXiW088UXreVZneoOLElmzykaWrxs8v+NGYAICGKC/azoC8Dggf7aOPj9Yl
3sJiMjffGvQbjCCCHfQyx6KIngl6bk1YLXyJcI589IVOxM74+Q28eqv9PAMptaTlm6jKYCLx6Icr
ix1qSqcqvtURsbrFFixrSbd0PSI/wWlXly1DE+nS2LVtvX6/N8UNB26c3OYuAvfoeHx7OTleTLwj
Wv8zs7gk5J3TwvIWH0966Ztyo8OBZBWLlACsLYaTerMc4NoPJZYeJhN/JVmdqEU61dM8EhixjDHl
Gy26LRmFqHePY6BlD4f81NC1VYubDIuF0ViKUwwuMHo7x06E2ka1Um/xVdVU3JZ6a9C3lPasmoTp
6KIJw/zXis8SuliGWJSwkpBlO/L+vTBp6ExawzToJkuR0pb9/PX/MuCUjTuQi8GFb8lfh3bPySIy
zGX+CiFFUrOGFfzycuMvna4A3lvWn19Sz5YPH5ylFv9lMBo8CPGMPBjjYE5zh6n2+NUPoYXJbR/7
bnqO3NBKjQuzNbmDlY1VBIeoSRDAShM2y/XdfH4bh0+OabVtsnJqOzPm3Cv8/RMuWrg1kj6ri76m
Je3PkzhvuvzeSkfsx622+03o4+EKgjcbJmZ0ilyJsavtHAxymGIhkr+2/Tbo2NMHJ1F6WCRJpSur
z5/LOpjS/HYYfbB9XQXyJqV5UB2EI7YBWTFY90XbmeimaF924S6kjcpJN05GdocVgHfO/ykaNozL
yZGol5LOabxVRVuXFgxHHo3fVwToUIeKxdaFehxyQokUi8BTVCaYVa/tydBtAK9zSybh4Lm6TYwp
ET89GAJa08og7M3eQ0nSSJEYYN9zqhIQrutjjGbjOdshI8Ew4fOXcPC+eQfkS0qTeYoz6K9AsENS
m5+7/XTf5+S14yJdAlVgPTSW9Ok+v5SWzP48nvU3ZfFyIVxgqsk6ejCex7Kipyrs4M6zy9dr9Q6t
03Sodanfs9SzBL1h7xkkHd5CMRW6S/r+p2bodYfAGElz+uLYSvczOQtWrHRWjsnmeGygjzCWs5ap
SjhIXOXpCGGx58C0TSF4c2iEqsyx5B34Ay3SIJKRJRZzZ/Gg/w27ocz1B1/wOXC+GK9IvHprTQyC
DigR89rDFPjxLXNcDSz85aZrYt1YfofQmJGM3QTMg30vCOhyyNUs8pEWyOev1Pv4+ZTSVpx4JkJY
Iv7XJDPz465U8wToEKrgCe959SUhhwVPZuDRvQt10KbHH2Ezb08+2knSfvG9CIp9bqXZw0DIO77a
Xl8AmoYSPcCMVZtLdvd9wPm1vcqmdojWkTdgN+Yn13mhzKehsttq5TZGNK/BctzLwQnK08iM23N2
pGjhtB7BoTbaRP65gCMPJwHpOoh9cRuzN3QN0wcDETGHgwyHrnXrN1c2u1K6szNDnqu5GTZdNddb
LB+yB0Qd9kmWWaAESdU5SJLTEQivE9k3eABQ3bHwRki31KbYyKpRdxb782MVlcLBC92NaGGEbXuE
839xNyrZP8QQBeFBmYZd4D3rVF/T3m+fM6Nqbl27bSmLgn6f4FCwAyaYK7RRgMvITPzYWPV2PpyQ
JL7tRkJyVl6UJH/2JOXSNQ/6dNONTXm34A2+ofzUPvm4WK7h717bHVpRomPbb0It9n2Ehcg6mtz8
NFVtjD55jk8/HxG/DAjKL81Oo1IBD/qFPNY7rV/ioZg/I/XhPCezKoWQLwkG+c3q+cpL+NfuxNDj
PIUelHIIRrQkjPPj0JuIs7HwmI7IJCsZStJiFV2VnANiLBAzdYN4L7iJ28DA5jBz/GojhyrOjobY
QbmbdbCh4LC5l43b+CcFMUT3bEN4kdBu6x7ynD3d6oq8WlmdsK/NISl+5L30zgq6ltcDavQ//YTj
G+pgYVZEmoeXMtfKUUPlLk2NFIhKjD79psafn5My7NYJabA7ETrmIwbIcr1wrvpHJcLrG3l9+5Rp
OjH0kMpU0npTuGgWz8yV6cq3Aqyo3KzsoDg3pnv/+Yf+uJi+XUxBUtQlFvXzYTWIKxRldeMXz66p
cvhZk3mHfMlqV3meng+27Dl7h2V+DTyLddvn1z4g4XFxXQZQBjEAIL1bhyWBMFQ72XhLPttISnDl
imV0JMsk20/L9IhlP57ihj9teisk6rxuDHeP1R3mn5/fhqOH2IchqDRZ04YPIiCOuepgQxFpkAMf
RERW9AsBTlnRpFh1Q5PetKAk3Waw82mv8g59VmxU+Q0N/Hxf0rc6HyqXVAP8PY3LRYQIcAgJA5/A
RS8na4P8gNQ4j+dCnc1yPiqI7bijB5pdlgajc+UCjM3rpZuAXbCRDtaq8tUNZeNQ7kY7/jG7SXwh
VRVjBkbLMw7RWudOl3WbMmj773MW9fcmsslro0A5s3InMe6k1UHjl00c3iGWgYkf1SYPEE3kmA5d
CASgkjqJ1oo98RaNJLYA0Wz/KehqBytAB5xuPn+5+t0dvlsCaTnuu5xmlaUXmp+qPnzHgNdMRShj
bDsXRBgkD4j3ZwwL68K8EKhvfnek+zUEV3HMgnULH0lCwTvM9iUhK2tyts6XpErsE9pmmNkE/Wyc
0qhMdgARHSu9EzbPlTSzhzicurMY/cI1MZty9/nT/zrCuRcfWhbkKNdSv3SOpDVCspzG9IVEcIT1
GOcm3+ERaAeHonihalfPS9vrtCfj+zwkRHHM7lD9zkP4714JuhEKMwk30ub0+fErwMVp83ZR2UuA
7LvfuEQkXrlLH2W4QpAgYy4kjMKd73ezGwXbyg+mr5HXDNUeYam4+807+ZshgREK3UsGJ8S4Q07o
kvfjUGLU/hIq072tXdHeWJlhbBStw1O2mP6iz+rupLKL/DibpDjvCsWeoLJuuorJTYLyWozDWUwK
5A+42bWz8uo4fePE48gdvpRXbyP0Z4vnVxHMx4HLIYHFlxxzRDzikMbZjLnTeiEfKZyAhui4lMG3
sllQ3tc5Fv81iTT0pvISi4DOocu7SSKMQSKIzJi5jb6/BqrOo01TuuoLxksoTUllmraF0UbnqRu3
+1rK6cLto/A4dBRmaqXyrRFZmLDg/Fdmjn5MeEjq88WpjpB3I71JO+Mc4+aBHxiVcfb6GWccoopN
QujnLhypu9aliNOzHICes4DM0WhmdYZedxgT0Hc7wS9ioKlAFdnedtZUHEd5hrSgUbkyWUMA+tYu
/dor6ccFYDkUz2lVTiCCnZshPyB+pTofK79tCR+uXBjRnlWirvcU/v6mG1ro8cr4C1K/7ocdW8Rk
tUOCMcJvxtAv25ZyYXDiUG3BmeZQeTCgh5z0DL+2+xe63nV4z+6GSphOIiYtrTlcWO6QgimhivZ0
4HP5I8JFBHcGXJzGIwyd2gfHz8IzU43pvdUQwrPu2QV2TdJkTIYwUWtkmMb7Xf9HZ3E3Vy//89+P
z3lcYKnIIeWp+1k1wQ6v64p/L7S4eBn/6/yFLL/yb/7aX2oLU2Iib7scjWnZfXCe59jyhwmr16RV
jr8oEY7/ZzkqFX8JOYXe26k38GX4P7mFRG5h6R6cFL56dWf6J3ILR29k/1ovHKxLuTzUfZvOJQZL
h3VsndiQJqGZnDVWH8+PNg4E7aogzdbemsT+FT4+Rpxi5n0syzY3jksrqpxmTRuj2JcgJEcuUPFz
I8MeH16zctYTQOJyOmEo9lI3mdrApHSbpd4XXeimOLOk2TjbtywnCy4G1LuWVXEMUQXuZJyi6ANt
yQJKIjzj4cNQ7Ja9ZgdULuzg+Zb4MFpn7jh05tdMjprPtdgGgdXEc5LCd0KQK2Z8nsLXY8iJiCHF
lPCTKTpzMYervNvIIl9zhPIBnmBtRW53C+6YRZW3dy2nCbH1aKFm5p9xreAFHEGq8Sw0JmSKmqcx
CxQ+EWb9FBlts1N1NV855Pji1cZs5q+6s7F8qwpTxW9div9MwN9MQHYvfYr49xPwFDu0/imdf55+
73/pffp5Aq0TSMTb/NKmvn/5/fp/QKRCecFKTDsZPP9fk8//g9Ke1Zkp6Lq6u/Cvyef+Qb3tSyKH
UShB7nL/yeQ74KCDkoHK0N4kJUoHF/xykJA0SOjvIQkcRIDrCo1+dQ0cvuwkWMIRg9A/GczvCUFm
x1VtE02AjtvHdmHo9mx8w5GsRX2EYyWY8k+v8W/KCE5SH9cFbo2Hcyh2LBeLLMqJj6XX1Dqzk9KZ
PVbYcpWXSEfNS48sN+7BCBzYbj2WPwJ+0zaG9dWFeKQa1cBmNvl98IwNurhuWXdqIsVm9ug/lwpm
0RzVI83AqBVfc2IlXVRVZAnvFjT63iaD/WtewqnxWmNDY8Tw9hhhLBt4sEUXbQQJdum0KW2VNvfR
PIR7whlogrMUZfWNF7QZkC199JxWIgnAmIaRKWvNyXZqKBK9PsLkhch2ebUIt78nUphAnqbOiYXM
rAyDZTbk7zlRjDhNcJZbDTaR2+uYZQWpL+cLsRsCK8pOOvyF0h3EUvJTEwx1rlH+I3kPxx1L0wOe
XMZREy/NSR0m4qjvZfsUk4x36efOtAGRPxVheVIRk3enCujvwscAQ7V9d0q+80CQ1mBsYrXgLJzh
THtR23I+K8JoRxxnykGzF+WNYftfTZmQNBa3ZblZ0iz6Ak25IoesJwzXgPpxvfSpPxHdOLfbMR6m
s1Att0ReZJcNWW6opf2CoLbRFeEOspP9vWnzZEVgYruaaMIua5qRsXtjeml1g2parvPAy68cwhFR
VMtGpOeIaVt5n4QN9svCiC+Xpd7aBA/vatDmu9k0EdiCdR9PbuUcZVle7CoFVXwtGrdft+yT26VQ
Yo+at9oqiIcrybKK80dVHttLN64FbJpr3np96rlpswMKME9CIQlCYF88iQRRFZugMLMvFd5Ad6WC
41HDLXDWaW9UtwjPlgtZWNOZHDiooJBzdzZtyG1O7CAU7aFbZzNZd1Zcdu6K927vFnqcdLHTKnpM
Gfa0c5oJJRD04gWE5cZUw3jhW2SlOWPbbzM79o/sOsq2nbEUK2uMJQ/UyZuoyxsEy4u1Cps4Ykg3
uQp2I+AvB+bahnzGL1kbU2agQfD7reOP4tEKOdjmyTy/aFenc5qINnlZU7O3Ie7gJYjC6GtLNALO
/CoSx9ZArvGGKL054hCuivloKC3MSYCPW29l1bkiqtivs3IFNWDeZGFGmiD2ocadM7Wc5WwYnscQ
ygTnSqd0cG0ys+NBLQ29E0Hqckgq5yn9Sd6e3QdkzA/JNqEZuiNsmERifBjtJ/jDIwKSbGzuFoii
ZwQuETBYLTX4DH7lO0i2ARV2rGdX5NWkHWR2MBwNbiYzfJrx91OFGTtHKiWJNu2aez8al+9qWKZt
MLb2MahaiQQD57dNJUhLZSUcv5L24DUI3fGgQva4FII8jSb11+FYjPMKBaL6VgSK+HCnJmZ3VWIl
MFxAU7SPJwFbdJVzzidOhECz/GwuVWet/JmQ+TJ0S2fTsojkWPV42aVTli4hpXFoXdKDHa/dZhDk
6xXRMBHS1maXNhMDK2+6oNAhh9LYNa2ohk3VLHBrWA5O88jP6M0GWf4QdEWN34fsyu2EK9J5UOP8
jJIVE2gl8YP+X/bObDtSK93Wr7If4JCDdgGXB4g+Qn2T0g1Dqcykh0XfPP3+kLO87Sxvu3zOrS/K
NUaVpZBCBKx//nN+M1nJ0LTXK3mg9YkZqCs5WnCNuptm5UkPi9VciILHN4nOoZ8yvPKB+LkGH7Iv
gkKOGZH9FVBttVn2nkb0H3jJB8JawfF107I4UT5DTISHMNW1e6d/oK+xnTG5RRL1cWuudGzyDvWR
orbxJaLnzx9WijYQt3pPUXywKEIhC7vStmmSBbzdrQzu2AXVaI9wFmk5BtEdaiK+1VDLniu6Je5s
ytC0fdu00Y1pmlKyOu0yjIp23L5WM2c1z0Swo49zxUGGKyU8rt0adI02DZcOPjvIejidBB8NB6Bs
RuvGtTKtzHFraHk5KA3Dd+7vILyVeNzWtmhfBdmx3I9cdTnjqDNwjxrpocn0aYOnot5wb5gO6co/
H7JB4x9cdNzn+ZBTSkE1uVqt7OOV/0eJPBD11IKnjmQKWt2e9RWz3mr10f2Ar9P/1p86JPCPP9te
ceITjk+0bxjzvj5o9qaNxXtqAAkeHZNdVz0ZT7Cz5SGVtn2DI0DjVYt3vV5h8K6VGdeTIs9pyK1/
sfJzRLcufPjq4NpgVoRFf2mkFWAq1FJu8NymVzPJmZ1Zod+vED39uuSDbtJpDKbe6gHW63qvB0U8
w6pu+EeC8v/Kyri+bXRjOmEgMHO/lTEYfMsd3ocVjZ+xvwqaopp267nkS74i9LlKLcM3P8j6ZrpS
9ucVuN9WA+M8j9PmZDgrtB8DBnR+DbXG3CBazWYAQRJham6AFwYTeekngUeh3NQr/t/8aAKYP1oB
InNtCEg/2gJQCWkOcGJ7JIWBV34nP7oFenBsL8laOEBcnT9X/EZN1nCtqGZ2NyPGZJg/d+lHY4EB
tnQBlRYbl/aj0wCRRL8OsxI0N93jrxTqdtuupwah6lT+XpAQQSMoWENfDasu+J6UJ+hrjQL4Nxjd
9lqu4NStdm65nfEpWssXoo8eBs5ddDLk1FlygbCVfmNge2kVDczgrJEJBb4pj3SlKhTYjo5iegZM
19gHqQWxjH6Z4m7EKHJVpel8S3FZcj/lg2qgcpHF9ZpcV7Z9295F7sjDmgnuEltVTHkDH7FzoqMz
YBhvwTmjuaKZWIUJcHUlLBJbASSdTvUXShHlQOG04h5BOo/rAdPSm02RVtjPtKUzvYYWx4NDhLUC
Dd2Lc1eoi0kNa97r3qQsUEjtNB3OdB1aIJa4j6R+UzLs+hxPmmfcxLNyO9DiaO56Hvq3fGrZKKpc
AyFm+FwcB0zKoW/igav3lMCbUzCNYRzyaDU5f1W54dxPk2YGVW0rNDOlszg5TcaNNnYN3PGVyNNL
E8/ZRBrHLkDkO9NTAzDuDoS//VqDA9tVAqa+R3uv8m5qoXJ0KrumzqttJgbSqFANL9awgni1Hfe7
hA7RG2IVcXF0ZOJeg86U391SNRM/VyP1QLtyrvolODyvNXpAhRN9A0Z3Es6MmfeXQ/Y/Y91fjXUm
TrrfzCP/1uZ3+PoW/05S0X75in9JKpoGqIhAPIrwh6YCQuLHVEezxCfdICzI/CbQCn6d6UykFnpa
VMYZhzPsB/TiB7+Cehdq/FwkXcOy0C3+HqaIrNrvJyd1/Q4qUg+FpAyJNID+fnLKtLDuLcqPrqzY
VA5RyBL/RFswrDbF0WY0UzqmisyAikt6M79fEmm5XxAMv8XVYt0z3hiWr1XGg8BL/pzZSnIiEz6x
rtGpcPVkKZzCcxcWnYHC3qa7U3I9gmUTYfF/VMs6VLxySHKDJaubtDtQo2l6ZesxBzSQf86W22h5
QIc0fDvta7+YtSgoixymv+ZY2zhhTN2kbn+bgcBBG1HH8JzDtTy3vd7tUPnro05s6Sto41ez6EBQ
0sf7ghXEJgWTyNemyFSfUL04CKN9M5qUlt3JiaGhErKJT8scT3vO+SapPEe5Khkmp8CmGjRWHa0J
/Qai0UBhsOy1YiCQQVm6pydjeq3Esf48zNPZ7A0ZaMlEmiqJ1bu5XdGtfV1Syao+U9/kPk7WNF/j
nTB2Unefp8kRm0HF9W4Mxa2ZKvXe7Bv9ilK35tBDTfbVNEnO3LrGA0UWyYUc1BvRDFiwkmctHo3s
VNMpussrZfjSZnZ4mEPL2Galln8DBdBsltTRvhnYYekNpv1h7+rJt77nRuuScP4M+IH1SJSkdMFI
B6txkTuvPJw5uNnp2q1bPRdJ8VxjcrmgURFfi8fhJaSDmUQAK3czS2zfktQHePZYDoQbgbeSlU7c
4t5esKfzCIvlYb0iH+uhFVtSsCynQGVne5DLdeLFRGP46Qc7KJVhADw6GGIOZE6MlOY4LbozMy27
oSZ3uQ55IvnxYtJeYujckRN1sngVo4LlbZs7ZPiGHmbFSO5H0eZnq5DzOYbyeGFdkm5Zwow0d9fN
tmzb6b0j9UTwQzU6v88U7rNtm/asAExtVxCkO8OSTPYTeZxzB1apIuw3Rl9jdip+LiU7CQ2GuDf3
0j5pYJEZCDpbvYJIjt5PBQ0FCIRtSp/ot+tFTts/gSdCnqBtXN9mRlYDtUOKC/QoxtYS6wyHCvQX
6s509zQUBSNCJ1ng+qAnmy0hlXNS80PZtZDHdpnbx6ixOaUOmR5/r4CMbxwnd/eEYMUZasBXeBgq
eWmcEBjfI8HuUhl5Zi5RATDKWJOCqvuMTED0o7FPMoTOXjgOUxQr+C+D0HKMKpp456G4HJepwGwi
hljsVhoTC5Ru/OxWpnGjZKEdsO4h2NRVbuSX2TifqlExO98BiH9kPB4l0Ul64OZeX25sy6w2y9o9
L8RUBt1k6IdWzyhAISWzw7HVP1kcI255IMezx4KDVYkbUcsgjZkjhEuXhuPyK4kKZc7TcxpgCnsE
d9MM80ZbhhQOZDhvEly8j8NUT6xnam0boyMFscuyu+nM8BI7ZXMjRB1oodM88GAWd67R75vSWK5H
0IYktu0jZ9QELSnXp0MSFlBIR1HdpIWuYFzQWs6A0pnvszaXl6Id9Acdv/Jromo1jTpQhns0aepd
kjg8lKprAw6roYAR6zUmqV4AZG7UshpvI7NuzjP7VJ+bp3rV9vy54ZHHNNowsg9q7dLmOKqHpda+
MmyIK2nW5UHXBv1QtD0TrtYW/oSvAEtYGO0aPYyDMJEPZNzpwZ51o7uHBjt/K1Qp/UWx5z3N0+at
PZM046/IYQznQkwhp5Xt7H6SAeCQzlP1pTslMa4zWhzNbS3LyBfOIC40+CgQ6LkRuVE8BmHmOi8U
Vsf7WY75KhswFGKpUTgsW+KFh+Cyh2GjfNPSWvGmMTb8WZj99zRkZDYJzt61bCl9aRYe6Db1LVoK
Cqe1nBGc0zuVoC1tfzKs4xd9ibpzU+SUCVX9MXZFic7TyBPCWHezlOBKR5JfN6rGkaml8xALE9LA
xowEFTwmyFtGCidoM2cIekqQv0Urgnq0p/d+hfBl3DNzL8w4gDZMMmdCvLVXSWt8lpOb+KYmlzvh
jG6AtiZeegbQLTth5k7LyQ+I7tOljHuFG1bEbsxKzNcsHwin2nVypYX0LS5qpb2NTLQA4ZdHOKdo
D+Os761BsJJWkSvvE3zvgVQX51C4+R2p3QOnB9Wjfl4Tm0wltOGVaMiBnQy3o8yiZ4B8yAF9QbWU
KOObNG9xSCh1ND6pkWAINGr7yKgsP9rl3T33TcVvO/Xc2opxtyz9TY+9x6tzNScqQEmkxbX3kM56
cQwhI/ORSHalq5X0qUbxwXWUuwyxA7dVUxFUNcLIN8vI2SeT6LeR0+UbTqMFW4vwjA6YceZt+8PK
cIddrSbBKAvzwAcq3rLYpQa861NPh2S7AS9RnCOr4fZNYvEtTlRWslSznJahtd81O8/R/qRyZbXN
Lcqpdb845qMKv+Qqc+l4HEfDPpA9XnZOb/ebmvjUY1vE/dESxVu6pN0hTu1oW2cA8AYqNvf4UGzB
4BC1xwQ7GQ6vyLxro7K6WQhjB0z11oCb9VaLpP6ioNucXZ7KGKm1cHjWkoT+2WWwzoVM0qOeWNvK
SGtfRRUGTf00KaPpqU6Rb9AkQ8+OBjLQTiR3fefU19JBFJlaKAJqHX5zaDPwQc3HO0DcTC646fYt
ns5zjIp+klYWfR5c7FZ2i5tbLnmN4Gwt3606f4iLsvT1LLXvKY61th3+b5+fb/ZEalwG7qobGWuv
YQvftKhoP0tldc6hRF0mMZ0JrZqPeU1bW43/cQM9ctglTexukykLXxsa4ncmRcKv4FRh7boYyysa
/Q72mPbbHAVj1LivoD5oLMUHD2ZLscl7pt3eol5hNlTPdtLl6FLSZWdRfpq6k03sBQh2VQxXZl5F
WBbVyo9VO39MFVHec6jKTmXt8Ki3AGh4hIyc9LqqOm3n2pG8QjPYFmKdtSYVoclgJ19OlrKLU7PY
qrEene205Lajpz2dVSlFpyzkxQ3k7ekQmzl8eKdvgjlNLebQ8RUhLPUru2H1P47aci2pq/Azq9GO
1dKUW8sZp7feQWWjI5TuvpCFoMVGMKI0TlDUEJBcm96xr8tXAfVR5Zj7VkRuGPCDYIAr6m0KULny
Z/LEh7lVHXTTTNlH9EQJ364zZGzNzMqLnHSKIzJTbEYSb7FPFevXsGv0gFoOYnCFYGK0XJWeiSy9
5tzrM8rn21EnHq+GkifoGGrHhfsA0QBOm7HjqAAdFPX7mkzwujkfvL7D/l7hmN5Qt9x4HD2aTZtn
t5a9ZIbXqjOM6rBdO0r09KDyp36ttDba61MYbuyyly0Nem0G2RPmEOUKbVCPObD82g7tzyQcGner
9bblJYt6a0seSB4xtRTjUae9T9LOr5eJ+VYd9JyaikzfhuWSl9q9M4V9Ggbh4MTVO5jTQZheUeZu
8UApbJaZx9BykuzUTY5bPYzzwLtWdV8nRZk9t+Sk7KWN0Bbkh1yzB7/EvRpYbpLZwUzrfaB0YQoK
iGqab1LI+OsIM4lFRWt95muqVyUaw+2sDzQZzuEE9nFwpkBtneTYD059qckYItOK6sXgk2dkc7Pl
FZVLhnYckKDQd4mNloksOZVfm1DVLnjVnAMLuoVPMMPcld2LhyWmEqduLPHVzGULBcVe5ClESN9Q
WdDc4aAyvFRAXVUKWdyqIxhRQQcHtPh47Pdm3jnr3WAOOPXpLJM4wuhjW3hRlGR70eTmxs4t/aSW
LdRVteEIYKnGxsnjKbDEXKxWeF5PzWT1OCWD+dxqq/esxWyNSKMptHCpWPFU3rm7kZ5oP8m7+WW0
wusohS+BFdSd7vHURsGQRgk6CASJCxW9ug+epQU0AxdjFXtETyecdK4dnsLsoihhOKStxhm5lWy5
pyJNHyKwLi9IT4KZqR2u5nKJ7gtrabfO+mbDfU13itsxfVl6EV8p4TA2XlVOw0b0Uj3MAD7uw7DA
ZQfhIt31NIAcsrYp77rIRexlsfhEmkb7rIHK+FxW0VOI0eZsYkRJ0MJVZW/oUvbgFenxRp472W4h
7zHstWXAMqq0L/0UsxyL6zdWCxAK5TJF+FOBOvrOqPLYT5aIhaYKXOA6y+f8GR5g+khWLNw57GYj
yvE0fcco1D1mTT9+XWMCvtTN6NQWkQz4icpt2qR8CEmXL9QOdBblA3XDWacmEh1Q1jd+WTj1ceJX
sDRAGZhvatuBgFuizt81kctJDMgtieu01zeto2gb3AHugcqf5BDjQThb8ZAcCsh1Vzl4Qs+eBBeT
qnzJnWp5jGG5UpymkUlF2OOmAfxwfs64Vehc+aPqL6m9XCuU2wV5L8Ndpw/5HS2o4IQXrqtmMbHv
1mp0DHVs/ZKTL5Rbt9qXaaj5KWMZHIxyPchqVnO2DA7XSala6x0MnW+uRzvmskuL+nPVUYF3rWVp
a2zA5TGM1RpPASLnbez4fSzg8ntIIstXhVKJkZ0jNRaCykm+4aDMz105yYk9jkJDjad0DLzdTa+2
hq1v+t7Wbem5BtGmE29J4zjbKqoBzhqtVlEo8X8KE2iVSe/J1RJNO6TO+oF93/T0G/nnD9bR2u99
U+saGnM/GifRLxV1Z13W/9aOKetpTHNDG68ipSXA6uI102jCtafioDhkV6JXvTB2Q6ofjczaKmaz
tWIcGXZ4kf1CYrvb8Kvu6C3Fv5ns/vyH+31A6MfPJtjkmzhZXBZ4v//ZCm3AEhrq4xXprStbclYM
98nwF8GgP3oR3ArEOlTTVe2f3wCAXxNDL1tIghbe+h+hkIixq+3H7/KPJPlXkqRr8o7/70aT/8vO
vvqpWPrjS/4lSa5WLlO1DAIpqH6mhb75qyRpfiKOAE3RRgJygaf/Kkp+uLz4KtBCv3ZO/xAlP1xe
3Cv4dg58RD4QfwOdjif+J02SQC4/l0t9tqrx4/1MWSxqG0EmE+NZS9B9apJYI7gPhihLVOqp+sXm
lP5iesp0ei/V5+7DD5V9eKP0X4xSawpbp38rbSQeKvsXS1UCeqgVSDxpSUbel+NklltY12XhUy48
73GvjCThieboxXCAqc48zzq168tOXsp8TlHuqEloPddhk2yF6XTEgTqoh5QF8GU2w/ABeqAkJCE+
K6ydduxc7chXKV+iIYOV2Yo6oeu3Z3fI6v4hpoCmxLjRj/CEipG+NhzB7mYkVzaykF+4r4pcTHdL
NlhvqtQxeRJ1GS7YNIA16PFqRCdrtfaXGZGa73hk0n4xwPHmKFQlB1FEtX3lQnsAqDerya5WqDoi
xzl3u47dRU+iiqxcXJjZXhIA2qYLGynODSXfuDTTcPKLIRyudSssX7px1u5GEZfDjqBEF8Rti/M1
krM++RDJFqAWBeg0qx4+dxRkPYVLBU2jiWqO36T7JxJrjcUvaoZqr3+G68HQZmn5rtXx1phaxtM+
kmxVW605j1BPaTs07ZHVFggKL8lG6yBAdz25KcIqFnwI92SI624bt3RseAOXOiJzP6u3tcg2Osvl
Ymd0lOWwMp/YnaYdE0WbpopvDcVge44wmyqg9InQkxiKfV0hmABZ7h2K68ZxM3Zp5ReRPkBd1DuV
NzpC6WNrmI/f7TBR3xYLTwrzAhB6pi8qmEpzfis07rpbyoqsXV9N8l4Dgn7KRJd/huC4yp9E03zs
Rd0+H+JIDfTGvi6KuSGAgSscZ6Bd+2sfDBeNNmnDhjhBvcVANG0Am7jXk1XLXR02UJRqM0L9CCfb
q4wiu8euwNrLivv8q5oq1YHjr37oCrsICMqGr3waGkJkoHe+gCjVEm9uIc8zftf6Q5gn/WHE/rHV
c2JCnK7D9t4xh3c6cpRgmEkFI47RwssnIDlgTjYKf47gGfqRcLRzIUh/ZbFFL5ow9B3PWBGy4l80
jfW3HnmtjghL8Vj9YMFLu6oJ731hdRoGfR3NT9QVFDSHh3wEFVpoUk8qC3KXVNrruZrKq9qiHgRN
KE3pkhw4hmIeWGkvYfUooroDAuaWh9JNoueu5mFObDPM7zJT6j4QN7kbugJOkMN1aIcmc6WZqbcw
mXp/Rm90t1VpYgh3LPhNJ8lCDcJcJ6+bIgRYL9T8W6ll86F2Wxob4no93M4uPQXdewpaL6D+fPSZ
USAa4ilh/NLfAHQ8W3ljIX5GpGrcQbebLKiJQkQ5TY91LHtxM7YIdLxsZol+/qdR5L/+ox5Znez1
ny7qbr6VZcu0+1b+vkz2xxf+eDja5ifh6g6QBgdD80qv/fXh6KifAGwD18BliPuYJcmvD0dT/8T/
BGpgTVphkLR+48J0P9k4SQT8D0xfmETNv/V0/CkzgQ2TIBVma03V2TPiIPvpBJcXRkvMWZ331opC
CnDZJXzO8tG40sOJXTm7DYaPokiaYjt2onY9vW2ag+mQvsM6hj3aj+mudP267XILJdwS7I/plw4a
912CPr0eBc2LrNrUwEzA20AqxJLKIqUFhKrhlVhEjpVA4VStYIibJUXuMT2NmyaNlx144uqpaefm
OKdUlZMeVzeMoUidOpsYMvA2PAbmsHTtka/vo6yZyj3ads1nmhXI25IaCLqZxpznVcIQTF2SOvWi
n7hfxOUew2HyTdG06H1clOQy8TWfrblK+8BVXPNM0IKGTs1uuV/bhtvikYG4BjB1tG7Q3/LTYLjp
NVNkdxn4GO60MF18oPsg76puoLNoDDMsfFE6rPeZyJ/WvZPSiHWTVbgTxsOQYSW3jEen4W0mXYff
h1u3eixF1IMkAlyF/B9t2Pu7npmY2nFc3OKmUwxBumNhyl9ydge901zHoYMaBka1PFq2Ln2wFaGP
8Mxt2NVpSGuc4oLzMFI3sy1GAJwZ2SrOJuozNvzu3Ffm55ZM+L3WtqVDpwX0nEBX0kh6Re9ku7Lp
jacpR2/BXuTsChlRKz8sYXiBzJUECHSZX1TlgguOHm9bVE66ESK0jgax7e8tgtzGLLQ7e7hBhi6D
djTrnRmpN2bfJxUZFd240pS2f9GQBB6bwpiuQUZYPhH1DUwbyHfFurDBZUidyUR/X96EZxca8q0F
j+KSmfpzAtkzgLyWQbnt522Jo/CeZtJ6IxSr2I8qmlGldUjyaXoX9hjQIL3ZdKaa4wEf3C5LDWdT
mNyD416tAo4bLDJgbYX71A2tbS+K7Ls7ju80vyjbyjSBNVK0qt1xkfNQmgjr84yijDJ3jQ3rZBrS
CYsG4JVvK642qjPdU7XWMQDnFIESt5+XAklxmWg0i7G0eNbs8FO2seVHfRRiMtaSIw915bNJ4Pog
87im4VxKjoUWnhYHBhUNcDNWuWnwc7OJr4yh5rrhsqVZWCApSdxKXk/zFPxZM8x8KXqLFi1rupvH
DjEzSswq2gmzmCPt0QnzKdm2rjYaPPaBGYg+SMc4ih3OaFMuYLMqrtPf63pmjfcWTzPL9Kw6i7Un
zeRaQAJIkxNpV/u2c3BJPU/mUpDt15hdt+iWBLZzkcy8Po27LpaSZ1wulQquVmsGf+UPr4c25IrP
k2uU6WFcwxZejruO3ybFmVPuGjjFw/2QQKG977Kk53wCMyE1rjKDlPBLhplyKQOqvErOnLFFjniW
glKuodUn7mx9EkUvZJSj3E9jLeHvo1QFlye4NXUzzYRBGayTiV8f2IsdBTmOG2dTFwb1wPuZhe5L
XxGRegedqGXihffI7enxYTl5JDhqIIWVYdYZ/Bc1OIdUrSz8iDEIvvChzHqqW9Xa0AXZZlZpfLCo
tPlnfi27pJv/Yn5lH7bqDv/7AHtVUePyX8FbVnW/a4b58YU/ntSu+ITpn8sWEL8F8UXjmfuvMVY1
mXChOqk63JB1jv2fJ/WHtwZ6BkOujlBjo978GGNN65NrsOG3+TJnbQDT/s6T2rR/P8cCvrZNyikM
3SadAGHs59g32QxmzcnWzwsfvWjZJQxJHfWlCCLF3F6AzLkbpFhSyoNjpTUlXcbyoug5a1DW7fuW
M/A55GffzHQfbyM4dgjgS3tBTdzHjdEfoU/aAVQZcar6UrmvyxbAeBkppy5xNKDHhbin/m96TB1g
5l5fpTzvZI25uGVTJdqWxUxFEbNe12DfXDr9dmmNA46fG0+bFe1h010EAB1MNCaG/jqk2r2+ntoK
O7Cmeib+tH3NFotRysmoSBZHiCGwWYBxxlH9tbe0EeS4ZIcxNHjxjHK+0I0aMVnhVRtUokkiYe3Y
KpswTbXtrC7LjlKciJpXfUdTU/mM6TndQIJP4B2Zm3xqrpuMilslyrq3Ru+MbW4Xji8tSf93IXj9
Avcz75QJadVx93PbY+6NYgowNW3Zy0x3fe4eIe5AOdCunpIxcFl7tNmC3z7ReJK7tJWpEsIr+kkA
5ZgKWc4e6JN5e8Tccok1l1u9Udyx+Bo3XWjv3KLfS3PlseQ60WK3anyTYTzQQ3VHFEIDATs/Wd0w
+0O3/hIygwPL3jfI5z7ysWeITe70XwpKeA32JEdZaslJ0ofjG5iBq8UmUJHLrbVgG+qpYEXlt22v
tsTeDd1jN9M462QcyJIlVJ5mI6k8g3AFOiL7XqOfpi06NHkXOsgPOqeqBzuVy6HFb46Vaay37aRZ
Wx1Da9BOkD9KzoOe5US7qWcdUwN62Lha+ionaZ5qxTnQWln4EL/YgrTNCLQi2sVGT+oaRH+Q58om
S+sHFidPzrScUx07aMReZ6uUibrR1CXe2bJgck5f07ozd1BiG6ynWEyZ/JRjDfHMhGoIrNG1Aq4J
0KKTJ0YuCaeJbt0qrbb9ipLUo5ByaUgRAyWTvtkCg9Y661Bz9n2dzUXzs6Y9TUr2hULkaTPFjtyk
CblAq8Tysiylg+7BtUDLHr2ZkTT32IjYAMfz5KvoElBbG/Sbrggym3OnKNuBA89c74iVmxsc7OZW
UJa3DY30sdFFdAHrXWwN5wu1e+pxipjhUaaVB3jzBdWwgpCEnSfJXTFkDnZfoXppRuktps7mQS1R
2TlrZHdgWMygbZcL6c9866TZSBEqcZAlwz1v6aq9KSmf8TpdUW8SYoobdcmKjdY62HQRk4K4Mzgz
Uzh30HTcaUnkDJxFo0PHFH5qFbUPFB7Rjz0W+C17TSPQ8UizeHbHwBqptlYtzBGtlaqPc0itT4c5
mE9uvWy7WNq+2y8ai4CsvM8UY76h+EY9al07Wp4rcKL5IxV+GyGdcW26FxiHcSUbbA23/Kg0ISsl
4BqhnMsKsEiV0fxhZl+SQcQ+T20yHTVWw94hUWQvvJ9yaa09ZVHUrRvqd4zIDl7cyjpStqqzMevu
VSc59OUgjs5iM1U01h1M/RpWIO6v2GUvtYy5CEwTB4teu+99l98l83QTav1NjpgHnzjRAPsq3wpz
mbcobaems8/JyL/f2uVupIgE/asst2AnGr/AeBDMIVIgvnGHtW3yVlcYPCJnuecgDLgClBl1gkQ5
R6en0kB1KLFNWNo1Zc0lhfXkMus2jgf9za3XA0uSGrSVtNY9Oa0I25K7+tA90F6Ylsz624DI5DFb
hVdWk2KCyzXtyCKa0STXh002s5EloSCD0S2cfWyo11WuvwrRnlOQxYfWmp6csbU9O0HrzGdDHHo1
KR9cd3jOUfkCKe1vIubgPIQUiwOtftC1/mSbXXMlHf2YgIbxSJbkl9UhUarNTU49GFAgVjRhXX8H
LqwGiWui8ix9tTPJdgehRXqNwFx+nknaYBwAu2UZobvnVIY9OX51Z/p4Z3PeV+x+T4vARAAbpt52
Tr5WFvOK5bI81IOZ3MDDPqcaD6EJw6WXjS6fZy3Kt01vWZ6K84P2ZJZb7M5Oc90eoqYmsTHQFImZ
RPfgKKlBXNTiJc+mz2PY93t7tr9WPTuYOMrxnSAe7rBcKtuoDC2fbKJ7DTzgRiV85dWmuf7g40VS
R+J3FnMZbByKXarNKJLtVGME44aG1ydWngGDpV6tTF+NhHJvStn6gzMsDfca5EC6EMSe+29yJLQ1
7iIsJFQzKpbfM9jR8aYbu2QxLMC7o4HwJg1/MqW2i+z0eYS8c1gU5wEa0anNiFmgGH43FGkDNsrD
LdWc1JtIGu/JVTgbzSxULOLs8gBcl9TZVsTsBeLmCPfFKL9g1ii7RzOhsYaMsaNgudtPo5IQ9Zi6
mjKVpy6kOoePYi3aFAoMV1/hXIdW446SEQ5KLB+yKoXWYOxrYNCDhulV6OGj0Y+lIYijzA0gh43V
Vty9qYNZ2LyuLqXQusNwT6b6pRqmcimPkP9aWk6JhmKIRo7MEyXOvZI4UtP8E0T+z4QwTpN/KoRd
3tr27T3u229d1/42jcx5eP3KH+drQfMimVlc6vDK0Jtczuw/zte28clCdrcs4sAAKpHC/ud8rX/i
T2eYKGiWCll3zeL+63ytYXd3Vt4K25iPat6/c77+acnIt9bsdeNEGpoXU38mnLjGLJRMKpJGi/x7
XEXuTnGqcI0O/VXB2B+9kg4WwVDX0/y/neNzngPmMmm8EkUOHvZJcvMAO8iG9P5vxpw/WB3/0Svx
Gq6hQtfhRrP+/78B+USdEtLukcl9N2a9H/bqdTtgExL1X/H9/uCFaPADkgnjj1/r5zXwYOca59RF
ckLOvmd59j1Uku8p//23fx9eZh1+PoCFP/+NOhEvyCOTpLJmRJl04ASyHODkNiX/D28d1yoQoBVK
6SCM/vTWAXOBVMhvNIRFc55U9v302zvn5i+7B9fv9BsIxXrhOYKtpc7fac3v/yTA2kPhKKRC4faM
HPoRru7Yhaw9KU9yGP6K5fyTl+CXFzOEELaDwMzZ+/e/lqJZFZ/NStLPC0KRmi8qsSgIwCaSvKkO
h9nEbAwPI1739y9FFmAGJBC88uRD0Lp/eyny9Oh1qnzlXtZJdd83OJXgogMFpHvJ+/OrZH3D/u0N
ReHkrmBTfWL/lEFZ+rSfk6qQe6Wvm33RS/rKdDW8//NX+aNLnk3Xr6/CLeu3vxAgcHMACcaruJN1
IjL9NBRjefxgdPz/vdJPb93I4aQaaHDex3k/B+B+3paKJet/8PFS//2XckGv0o4LNwLAm/3T5VGF
heUUFQs0OdCMItUBng6C/HSzIBJuaJMFc+o22raGSblXG+iXqHvuxqjN8jgwQkK5r2xUb3rY/Aax
7N2Ok4KsTWiQ5aQ4orez7zO6xCFatOEibTxsDWdz4eluVWOL5l9Bsyw2KohZ5hyDQ/tUF7dz4+qk
gfTqwIo8fP1v9s5kOW4k27b/cudIQ98M7uAGog9GkBR7TWAUJQKO3gE4uq9/C1Tme5Ly3VTVvMzK
clKkiAgA7n7O2Xttxq0TDsuR6CoEh6tqKoPdkPI8U1254I4mHI6A+amDehnbh65LiMwj0HTTmV55
12kQxlBXDm8yYpU3Opdrdw3+SmpXp8GHfRQmHhrCzWTnACgy1M2i5Xo02havBUORddaTEY4lob4m
fQUCqGM7LlG60TIqUKjcqHO7YOdGDTFVejRu4A/6a62ptbDQ+XQzwRarIvW60OtKANIei0sSi5J2
OVsAMQTkkyR1RTUaGNYR/KTYpYQBngydpHKfxsLODwqCoXLdfMLg4ZzGmJI69qv8EfwhQ/nWql+k
W5hPcPpponqDUb8gk1Yz19QjRydnJehCi8gCi06xTWsW1VD+2A4+kVUa0dwaYZefI76aU5LK+tpV
6btucE9V6ppPhS/ex3aI7pg/VIdhWRoZ3VenKTerbNvkOrUL5Mgc5bhAa5COwgbIyaflUCh2fZzT
4HFcbDq5qcqjiAHCrcjVEpfYqoPr1I3Ld8zMxsWoUr5ElQMPNLXB91cfj33ekgk/65F/hdih3GT4
UJ8iBTVvptwma6OO7/2ZsM5VjF3lc0DEwaqQKOUiJ0mLdd7h0gzR47r5TmChqc+G6utgjXunf06i
Wgs2pgGIFhtkhgrC1cvmSqvE/OTTP7ofy6x4N72kOvIZib/oWDl13cdUxRz8saKJf49riefHaXSH
QBubkDYgAAlwQDUWwVUz0txinr/wx6IxIzzZrJFk0H7SMGK5ATlmnLJrW59JZrbZ4uYp8HedVSOs
YCRXJ49dqcX9Tvll+hoMmGSDkvcIByt1POlyaB/6aPw0IJZ6nqmtd05NpbodoG6LbVpbzrz4tTK5
wpnOHModM+PLHIAgMmfeLVuLJmOdD0770Htd/RKntnPyppw1dKy42EZp1hGgk/iIh9BCI+NOQDvP
PsvYxNEXASZvRrruWZO+QwgIriJarUcuxAC+WUyQV1tkKEnhJpcYRscGKAdBFhp3SFlsfcpapCN+
g9YEHcJd2jfgVZN6TL6VNTjPMnN7DAmJi8HdUM91S+inVVTojwPFgzAPfnlcEIxtJCRFVKeHLWKQ
oIm/EQLkoS4Z70pp7ruq/wK4XRwLEks3KqrdE1uhd5soXkqj5LJ0I+/PfdcQkpbxntsoAFZm7WVP
PmaNEznB2wIsHz7ose5CRDYUQZlATYA4hIeaVXG8SfJ6WpcqDa4tDpVbqfHWZwpIS9/X0cpqwbrN
DatbMXQ9TSD23drmc5tF+krIEtJXxMevYHj9W6vvjAu9AeM+hc1yHNUCRWdB/awCWlZ6PlXrnrhQ
SqWZ14jRErVnqYY37C05UlYMDmFiZ/6t4SL2tPX81XFYKJuG9cNN4KmS0UaKSNOQE4B1mArcUuSY
VllzZQyKlezjpKWCRu5y8HbrdELvUpjQbl2QxpDyqmYvlumcaRjDW+KUh7pEWrX0rXiCEUw1Ir+2
6q7aJoOFT6ot6usWZcyKZkZ1gmnPwzTIBDRJYdhhRsoS0aw0kOBSG5uPVXdIxAu5l8Y3fWC1oion
7VKfjUtGUugldcZ420/Mdj0knHKlIeG8pLGzbW3msH3VgAOxZlbErlpmlW71IEa+odmj/cCkl86q
1g6h4g4DVdAb0O7sBvd9HUeh75blMZpVcdsq1h4tZvUYAl76rC/4znGME6lEBHeM4fRiRab+JTBA
2fSaw3m0Utc+/q09rbl+lybE7hVBrJ2hsF1bcPGftTRFjkK86pl58ZPQreHJzya4dxMWFvqNzn4O
xLxBQVxc14Rz3uTZi4e+dw1t9b0iozm0O/HA+/zY9DrCer/SNklcyLDTrfranlqT+fNE09W1v2hO
hY2UNO0jQZP2QRNJ/ihLVl7CnYNHvfCNe7xldRXO3NL6+yILjrfeAjwyttReCEsYO4Ts2/gFp3xU
YKQdu9kRPrAyjaRGTUMgF61qWIPVKqXIw1lrplh6mDVnh3KQeoCljZK/zBoUXRM9QBg/tSWKlYXk
Rl850SCLFTJgHDa4hAYo+0cgJdB9K1/JI3gGhTChmMx8DX8VFdhpGsyxmNl88ob1D5te9EmaAzM9
PYO5vrNFXyRHGAQWdnpgxL1PsA3TuxWwDQtUA2fxBosbonnvvZ3SxF/5ZBd8qx03ZgQYewcwarUR
ElPWkE0lSTqTLUmrfAdeNomwa7ruBsgbpILUVgFYH0IINh3hyagZLAXBnbWn/Ux2JP6ZaszvhtQa
81VtuDEnBLqhYkVoXk96bJqtRa1/sX21r9PFTjnBcILxmmAR5v1i4ehvocpoZ3Itlz62hyJJs81p
x3tqkuCTMnRRUBj2plTdZpTRK8KpbOMNJpI1vYKc7UnjuQAaeYGnUBmrMW70NSIlBegjt+YLr2v8
FueeQTa90WpwcUfaKaA9D2JE/ku/smB9s12Wb0Io1MK+Y7w82AFaj5oPvM/UUGCcnJz+N9LiRf7y
8zkexzq1P851Bw4qdvKfT9iktca2avV8L9lA1645wEaJFRQfv+Gc0HG0vEwW1uiVySB9lwVNdeKF
d06dVcRiZQS/C4n/xdvOAI7rWSSuHh0Kit1fC7UYpDHyk3wP6PpR6dOpyVhTB0+8lrn6FDFA3v7z
wf9vlSE4XCSz/CXgGfQ5lmLuh/K9tXuniIc63/eSQ1gZKSZFBA7vyzKpTgQZ/Q4p/0s0PH2P5Q96
DjolHdGR9at7v0Q7g28oy1lQJMJKVokKdmTZ1+u0KV47DTlQ1iacB/Ey3XxsOwMDP3eXmANGWLLZ
wijLnddqloSItezr//x9WH8rT7g+B0KwQ1ywTifpl/KkHslD9W1FUl1R2Bhr2uK9soCNrYZugFO4
wpUwbvIc0/8qSY3usjCXVgaOquva4KCNhOmVo0x59E3kQZNJ5Yl5BaEgkzPnZJsiuCrR915lbhts
AACBt8bq6eD9YlW2aNViSPeK6M6ydfuVSdYM4Yn/7HBPeLe439iAI3LAH3Uh8Osuu2KJQdcnHAsf
9W++C+NnAPb3e4UMDFCf60Ju8H95OGI1RCm7V7bvXNz1Dupgwn/SOMTG9iyFp+01jo3ECybmlr4r
mpKm+w3z/G91NihAYOB4xbglPKa/XEE3uQMBLobYB9TbOwf42om55e+Wgb91LPgrNCpIqmAm74H1
/fklIMqoJ8i6EnvX5vCMKIrwZFwaIbM96gw3q8hXwE50SUjyff7n5838+3fMEQUxgL/I9Cz713J4
MjIb7fOQ7AHIxNE+t6vgSosWUrjiaNxWgzNdB5oTPKLUfcwwprxrOHs33dQ7cUiaZAJvLm7w20kC
5KxN3NUcJ2Eu7Tl/B1dpVbZfJUrR7qBFLYXrx9X/x87wGzmIAZ/yh/v8N8DK/zQZ/KTX9sdO9fff
+bNR7Qd/uBTsOl0QG0Dlh9rjz0Z1gJoTUixgTEKusOQsPWyoS13y3/9lIR/hV4CmI/ewUGqweP3l
Z4CCuwBEFnjmdxHov9Wo9n/ZGIni4X9EfqDXBOdCx/znV2KxeKFHVtiecx+Tk6P1l6akkJijZDzi
J+X0qFVEXVbDMH11qta7cjJ7mXlzRv+EyV0HuFxrrzkNhHPm2AEZm5F176KI5oWq3XIdt7Z3SXJk
fFPai3vmivkuIwD0UMSu8bmqI3+Tp17KOurysLfyC0q9dD9qfiPI4SLydNWqen7Ta+pagUuPHseY
mXdNK7JjQH1wijwr38GHXJFtWJ6hOhH2nkfFWks5tlF/D4dSFBwrCs1lrKzF3rGQCmgSGrVrdAj5
rs794Gpq456Tvzuat4R/BhcKfv1sTAJXoTVpPSILS24hhec7ozLjZyMQARLD7MbAWX6OTON+1jlj
GW6EN0HakBh10lreAd0D9yomN/SNnl2DI2t3E0yGvTJSz9oQigDxq0HivnNyvf46YK7YWg0MNSka
HBOqyh6knbpyNeZ2uqthbeyDtuvWgz0U4CwmI+wMUz1VvoiuO5UMtx39hTeyYKfnRWJ5G2f+tLem
tLm4VjreIlMW2MAp4GXkqJM+uqA60WFQ9sXetu7zfucZGR8jHscV/l9OCyUwDpnZ6qsWWCvROCg/
AngGZXywlyxXJZA3ZADf1q0TnYusXnxk2oFxc7aOZTU/sejJnZS98x4HsAjbtBOnzmXm6OpBdMBR
WdwYWE+xJTCcOwLajLSNRQQKy/+UPsaTCChW3IKxJTgRCuzhrgaVcR9w7j3PRKOc2azJileNJehQ
2UyZlZ7fQV+uASpggITVU+l7Z8xBFma5Zd3OENjOcWzP28nDtw9s1SdkRGANxr7CVi5aq79yATLf
UO57RyI/3ChMZzt/Y15aXyLXzffTqKyT29U5ylVXvCjfE88SNztRuLVzW8Bb24/oNS661lsnc3Cq
faOq+Lqzq/Y+na0gHIs2PxSaosKNBozqpeNfTImXH5aBe6bRmB2EQZc2TXOgEwXlH4kQiXOd18PJ
TLAX9hXtaE3vNvDju9dE+dBVJ1owG7OOvFdpDd8ciacvnti3gbE6hwpoGAVYzVnFK81Hy87epsGq
41CLbfPF88v7qrfmx7atJzgQpX5bJa5brsYEEhgHAh3nBWe8S9JzqEJP4crXNmrSGy/OZL5CFB68
ichPdsgeqNhnkT/4Ao0sJTbeE8qhUxpzEwfLwvejUD9AtIG6Y7XdF6ZyfbPqMuOeTe6A9cA9gm7c
EX9JiK670HoElc0tWWr5JyfK9y5606MbzeXBziie25qWoWKxfOmqQBw8p8A6LZAAeW1Hx6Ec0091
q9vf5hGJmkVBF85g0JYI2+zZ07XxwSMK5rY2iyrkhoKyaBLkKuA+6hutGbcoNeRJNgSZhkGwdbq0
2EXtoJ9p2ec7md/2Eb0+bUlwy1zLuE312NqXhq+3YT7AoS/1vnmzuokrsfX1oI/erjKGcdPnhqLK
9iz/uQNyUq9AakC6HLypIqR3iq/ntsp2YBpnzDCT44VNP7pBCJQbWzfcGFXOLd6vStELRjnxEKMl
ouuQEY+TY2pimSO5BDlpMZ8qbZRnlFFInAztOYVh46N0xcYi8sCjYyv1MKB6D3NNYLqF4ZITCbfB
ECRXZppVDOiT+RRVSXDrFFCMWwQc6JIJir0VC0TS88qQsNz21U29cZfi0bvRW7folmRz/dL7iwIs
KoAMAd1yN0QSB4+0O/QLHdbkqfFtgFFzT2u1c/fsiHOIn7q/0JYF6wEg4apNUdxDagmuOCY1Nx1c
xzMoLfmoRSK/YOqqNwsOYMvIMF7PSIhoXknriYgnc+92fMom8ukXjan5bfZidR6coH61LblsLmq2
n9Hki4eONm2+ckUW0IYJYjzcSbah5TGEmhElN4ZBK24I8GL1sRzvdIpfqLzOvJ6mrt60o+mffBsL
HXFEVXJtQWTiQcNJFWjAIbmztMqn2AKCLsbukAVz/ZCraCcgPKCWieabDPDfhvmcXiOc0ZHRK61E
Dh2PW1dW/cXoYxNeL63RQZrZGriCv+oNtlvBK35qiTTYe4Y/Viu0GMFL5rpiXZSD/oyaJtqzMiXw
Gk0qFNe5YZylvdW2px/rzte2Rey114Yo84NDv3br2nF7m0+D/xAPgJIMXep3GLd1/pwXaeE0ae4W
OGVzaSb5pQTt9KbPiuWf/KQZD8Jo0yOyBoOuBcULqr2TU+om8ThlQ6MMiefgFBpFJ3IfVjSh3/rY
vtj70zS+Vw4HETDQMp/C0gq6WxnLfF/R7OLUS7uU6AYUfYC7Il++B4yhD32eQOtAKQLCsdhMflnc
9H1JBeOoF6dxYkgerUxWvhrUl6xDYS2SVz1S76hTXvxq/FQaM6aueSCfy5LFoQEst2mkuMcfUR9r
SF907jLzMUP/90bpMj6R8vzi9yWU/lek5xgUjzUBybo6IsaRPVwwd5Sze+aoVcZ0g8xMdzbCrMD/
L1F9V6MJElQNo/JvZCcn97l1o3eCAiwfsx1N9hdtSsx6q/VzH0aVvlPwuuZdwejmLGqpVS81Cyhn
r6DHi4IPRGZTDHtRyxrcD6m55pCXwcSeyqNqhPcCdFx+JnYnTm+iMclPXuIYzb1K5iTa5aCucXYy
dpkrFKmdk3714Q1oDw7p7s4G2lJULkPcrDpIT1jAzvRpR1J3ue3d9qn1EJc1Y5yvdUybAMvtp1Ez
h70rEOJNRacu/OS4DXKP42SeHEVjXynEHDAbtApGScwuo3m9tucs8lDOsJ8T1/SO7CDaXaKJ+GpE
ABDGpTFdMCHKS8PdPMKyXnWJGF5tKqNjg1iP3HFN7YxyRAunluOWNZsK/iscVSEOZHmQ202LHEjp
3s9hiGbSFzsgKXpIy+y2mJN2DewpPsx23B1UFEXHpjDFsdPjK5hidMM9o75KIrdbT0gmPysLaYA/
OhMw+Z75B11KlL46rkiRo76KbBRhVQIBt4vQFDvc5r3CE0tCnVnsHD3S32FAc4xGQCFGnCAgD7+6
PgjCJ9xAxNu8KRvsivMQSWwUXUikqSjy72X+f4q43xRxyEgo9P93SX9Y5VXz+vUnUOb33/mziMPP
tnAykQc5RFdYP/ruEPcQPeICNSJUKeAdpuXwZxEHDnNpZgDEpOK36b39UMS5kDINMyD06U/90r9T
xNm/tBZ036O1SWMDHYZFifVrupPOKqFHJCKemD3IFOBNgCdGPTd9YJfNMdULj8UVBpoPn4RjkSuc
KyvIkYjHBbuaB8KnmrDdHO0g8jPrXGomtNAJhAUm4BRBaN7Av1QZ6IRol/nCgfLogFVieYWPn5J2
GEkCpABeORzNZ2zXCll6ckXr+iM5ZPDRniacXUKt55kvjnRnLBVm32NHJCco/cX80DpU7kc4SSrx
5wKLsUk5umVpUoSYCNGhzUfXmTOYIj82dFQJrTdXUHnxCkwanqQYgb5f/+et+Zekeg5j9X98a15z
8V41vxhWv//WX++NYf8Bt9Wml2ES6E3T4v+q9AzT/gOFFw1HW0ci8tGQ/+u94WUzPGwZ5OkwvzaW
buRfzQ/zD4dW8gLv+I56+LdcML+kojn68mqa2FQJWifP3VzIFT/2xDkeVrVUaryUA8KTHtFcjV8d
sDnDw6G/xek3HdORU8VGZ/hCgWH3D5ndLmShoJRPP3x7/x99nfHLSGC5GvKRaUt6tHzpdvwyoiDZ
sM6CRBFeJUuDoTaNlJWCSkYAY09ts+oHW714GG8gIhZ+J0OZNnQto7n17JBZQ/k16DoIb2gE1NrM
c+NhdgDlgpp1om/GhEds+89X/KHE+0Ec9XHFoFpY95jU6CAxfv7+7CWMzQ2m7mIRnxijJprzhx5r
kbWlqGGvhzJrpMRwRMgt2I0pZTLd2mG4QRrQ9PCyOHW0RkimIrkBnaj6VVckOjSaBq7cJibx+IZs
1SPuE3brZbbz2CbylKEqGJnnau4ZIlxf/GZU9PfbwOqjk7XmAcRCU/lLQ4yVJB60Om8vZRehw4h9
g3MmPXdqtFKNNzSkgrs6MvLf9Id/GUdwnKAfjTgV6R5xEqa1XNYP8xlHH2O7hvB3KX0G0swZ1KVs
m1D4UfL4z7eN1+fHUdjHX6KtqHv2IkqkH/3zX6rpL2O1TqoLqmz7FTkLnaaow0S5IrVjo0uVz6Gl
T0TPpRbei989NL9uVnxKE+ubCXUa8DJQlp//vOdZAgRaIS7Leee1SJXzmrE/5ztnLtoN2r5qCRBI
k92Qy4/eU+V962CjHRiY21ejazV6aJGXmYUpWNkHq6lNC7AcqR+1xnBJ1+YCzC/Q12bPbj6r381K
/n6jSPtm2UAmTOOWDu3P16/jey0dJ2KKqqLiVTRdy5hXyzpKNrp9ZXxEZJB9if2gvhpnmWzdClAh
kobee++8eYa5l8TEy1Vp/000lveVVKDE+900xfnbTaZrzENE25m1lbfT+vkq3Yb2S4Pp5gyFpI4C
f90FGODHD65E1ysUdaPUb/FdOWqVJAkNBqMEdtLUu3zBU2SEeHyqc4cJsZcP8dOQFhWcQPK1a0fW
D+6CuYiQeIQY91CrCNw9wypK2/IyLHAMuWAy4pix6Ur7oGeYfVLsHUgjn8w0vqFKwdmaK09eOLDc
dx8MDnfBcRhiMlkbUJeBbx789CpPQHfAZLGPyYLzgI0F2WPQE7vgVAfwgzYx7I9hwYAYA0CQOR3f
iAfv7pSu4ZgYis7bRi3UNzsyzXuZGEO2izwNxgg1fvQFtTPkEaD62me14EjqujUPWVXWB4MEnq+i
r13e+wVhIj5oJv0CNmkWxAn1Vb1b0q+uJerBjT00cmt8UFFyeu1x2A8x0oV+AacUrQVChTEzvTS8
d4ZRdXu2GnMIywW74nde/jwWeoLwM6gJAenAs+A4M6F8FPOr71YAEfUxnbc4tOKtBlbg1cQF8d7G
NcyX+YP/gisRFsy4YGGsBRAzxQsrplmwMTkz7H3Jj+JxWqgy8GR6IjQ/aDNehAmOFGwYNPaCo7E+
yDQNjBrG5ZN+OzBKpyO6MGxSnqRua3UL22a0vPHKJV4uj27VILuiWE0in8rmK2Zt05xf2kEbvYKe
YcNSXr2ZU5F2hEyqTqlav3RZV2TjMRBy3vUBnuZD0QgGpKmZV3c64NdDOlmcEBX3ADowko+R21XA
JyN9nf2wy7MBIz5hUXrYkOYaXZNyi3Btn03ekKwZmwbdldt2Fk/UENEfQpbDXrh1tSSNrum2WAzI
OClSkxpW1hbbEvp4QE4mm1e0GXvhhlpE7KSzmiLAOSHZvMwPkoAxKQ1BLy82bcSpYLs49qDwETNC
UIZJkzwskkYD99NOcUtkjFYUmyoW/rumek/oZNJAfhfoM/yLA2UlOpaW13kO3IQRiue0b/E1NMmm
jhOv2ERtP0tgPW0ptlOOZmKvtyieQsecchF6lKL5rhFSoL0AXPpELvFMrC2GF6A6WaFr13mqAx5X
XVk+pfAhioPVBABwM+LCPs2qs4h10SrTOCVgHD1aK4mZdLuo6evyjs3YOqYxTYytqrmCTdURfoTd
nsSr0E+hKJ8LH3Et4RvYY9aRYahjgyUjX8cRAYZrDx0Tpk8PSgXOqdSav+UZTZQ1Xt+8WFtTkciD
AaVmHwsP4KiZZdICnyii9awi1IHagCrjJo2G1A4taOLzqqhT6hs9yu2tUUexw+UGXr0h2QfZKKz9
Id5kgZ2AseHn0GsIyN0gfCwJClhoM+NsoX1uyqnCySZ4j8yLMZeC7qrf25p1jy/MVBe3DpjhlIHs
zlQXbElxi0RnoV8hcNgCgzfKF3D9ZXKUU5GPWwyGszgZXdzd26npvDpjRD462QT8tCpHBjytO6P8
LAAXIBe1ZNbCbIw2zLklpP+Bk0UKzeOuddzhS90k1r73mA1v/MzBL0VAFP+Ok1fpSCRab1zQCFr2
bds5xr3RafzEQDMK5KoxIZPu0fuJfTOaJvMuL27Na6F5wWOpy+XhTFPZ7ry8TdqbcbI7P9TlAvRK
hpILq1oW3RM7WPBIi5+nu2CVbNYMskdQTW0QmTcp8snsk+mXASFQdjqoczdCMiDzC+Oik2kuZmBa
rsOhqmaUDKNZdPNOz7zlwy+XPrA+cV2kLsHTLvkUStKoXyVZlc1hkPW8OlCpM3FbNh6vfKM4FcT8
f6ypxLcn19Kwp6ZcWXWic7uHZlTnQkvqhauv5LhFfgdcFC2YuSwavEwhn4gFZAyM5ZxMAPxjhEzr
6MN7QJ6FqonnYordVxxiXMbYpNMnqxv19hRzzE3huJVZeuezW+zaUjcuMojlC+N9BnGJnQjzWPmA
aE8R1p5+PTWeHDjgTktMAl8rrSM5vWFccW5G1erVXupTnz0N8M7aPYT54n2aqb43LU2eZE0dwDRf
mFPSbmu3CJ40VN3bYqhjuUIdJTdTMySfCFhrT0GRLRhZszGxZueO7a36xAwem1Tr4w3+bl6TWYus
4GCXlSGJVJjK6YhTiXdjWFbsTepofKMjLcYNm8wgT0ajgEjAZul6dlpC3jh6g4dH8hvcaxPH9ONM
doXxtWvLaUk1M7z+IAaTf4pMqgRz8xC70ES4LdT2WYAdGB56dx4nL0dy24IN8Nq9XYw9U+TB5eZk
OsFGDFyzqjqX7mhfIa0FtJ/IsuhP8YQqOfQdyNj3nETar3qwpMKzdLYgnJN2AG03wGRlF5jkHbNp
QzwbFd3mfjVzApse6o64eP4xJlPMVrQsPmpRPXyhi6FBNfFal6kaApRbep3RvGuUbMVGzAuhTphd
at2M9EWdS+HWjAVl3evu2TYSootIvxoIAExq7hrKYCbbzewVrB1tm2+M0RqbdQ8Xv9nNPo0QaNO4
rLHkTkyB6Aa68gltB5rbBHQXr4MIHnnWi/amRHDNAmvWQbr1iwSc0KheTDrWABKyrPceHLNE4zzA
0bHPND78/pOM2gD3ZswTvSFGnbtJ4QByTsAVqa68pk6sG3PUc/ew8Jb4XCMM8XPWaDUy2DZizYBl
prpzzoCcMhLVyxa2KSjXYdRh2Ur0JPBu3MW2HCXef0yP/1InxbKod36o0f6mIrmH/vWtbb99+1FG
8udv/aUjMf7AIOTRZPyuBvlLQ6L/AcWVcz49SQ8d4VJN/T8NCSdiHQiXSSMFrRs90L/aKPYfFOEf
xhwMcBY2nX+r/fhRTPzQB1jG6EuT09YpinR6i0sx8kPt6mH9IDoOvbZGQKMB126ZO/Qb5N4UcCRh
8TwbrmcOV505Yato5bQ2WlJlvDjy9rJAwRo5UVtsaK8al1ba7v2I2nVDDDnykdhtQaI31ga9yPhc
jKTvwYdyrNeAGcHBrPU8VIEzhBKO8Abo91dV1t2ht9p454iSrgQehdCIMga/sDJ3U6+zygWWXaHY
HdstvD00e+USjUd+2bNdS/+1bNrioEbiY4nvJDvMIzqk6xGhI2q5JlzH35ccd+9NVkzBYc8G2QSM
p3pODCV3Zq/Nx7bPg2Qdm677JUL9SzpNUef4dCCMnKtmAsWcdv4VZ3r9Ewkc5rrMvdteGcFZTxld
+0Ucf86Tdpm5Z/1+9lRPRCP+kCjVmx2wwHI/CEYajTXdVnVFtEBplpxuM0KcVW9cl8TdxiUBf9WY
3WjkpjE3I5jBYLS3yWPEfSqTzl2jW5i+pa2HAJHsqyAd24NqZw1D5GwcbaxKx7wluCcz5RwmWjqv
WzhEZ+kmYNKkrwFyHgZ1DwjVxufieFcxjq8dNvECagvRS/rczrd4v9qzJ7RolSnz3h2L8W2CX7Rh
ZpWsIi9rb+cMvfwwufnWBUq5Jlpw+mSL1PuiAHzW5fRZL+g+G7WV7hWT0J1lBtFj74tqm6aR+9UX
bjad1WSm5xiqFylymDzCceyKDQkH/Zr0UB/pfNNsJQOn9UTLfkOwFcGipEGsGtxgX/ymHN5j9Nlb
hA+jH8qowAPhc0qxp4FwHnJPHkiMBao9VtOrhozS4lTr6Getyno8TqyqFc7bBNcM8+c6BsGK/xyD
wpz5x0h3y2vL6KtzPhgPCdmEHXg6W+59xD23YyUJWistKKaE/J1siclpVaP1ofNjaIW3VxozQnIx
s0UfquwsC2c1DkfQrNu0NAnsmcfG2iZ27dNikECnZGUW+0mhVyghkccr01Zk++CO4tw9kLbH1IvN
qTVY/ke0zjea5uwD0Ftk4pby3Ljma5XDzr+SENSTU23kT65ovE9F5QCl9g3t0ApFLb2jqkwzTiDB
UAZvsz1JsUGYMF/P/Ujpo0y/eAtIl8BfU6KI8jv14NSjddN8zw9GH3RvR226QTpvbOKcnGHMfiZ5
XB/xw3Xi1p/q8SOVWCwJxcysCSs2vycXO99zjNHMV96xbB2fmOPCWTKPWSj53oslCjly0xJ0K/4G
/WVOgD+Eek1wsvzIUEalYBKo3LIt35YfOcvoChjbiTnAphUQdLfkMetLMvNHRjMWOQKRggYQLM3Y
nEOJ3gXpFw+Tk7b3y55DqVORXbHCYoDPqFcfjdkxUfZ5YMbyWEw1XS4DrvGKGGQjBtDQ0edkdx9v
ys6zv042G/gOSGLPMH+SHihfTQTZito2Cjalk/En5zxu3FUx6hjDYnhyIaog5Mr6UIsdax+n8S6L
GI+YAQeoNbL1FIsLdVB17X0P3Zu+R/At/VN9XS3RfLE3ejHx9KV7PfbuuHU40G10PUcJ1zhkRYcu
eR33+eCbp4Zag8DIqkEvMhfBsEupos/UA/KQiYD3fnSitZPlBCqZyvJ2yjBRAxFzuauIbbkpzZzm
TWB4pPk41dWYOMkpAvWxrYbOxr2Hd5qXiqoRdk8JgbjDHHj0vQYpcJku7yrkBiN2xaaJK0vbkkel
33k5CgrXBJRHz8PRVq5WlhcvUdUnv/fcC3zJ/oUQXXNacfY/MWm3KPEb0m4XpQK2C0QLBMwgYCgW
LYOc5Bf2qEUpZ7vbYVE8iA/xg7noIPCYRpQZqf8ALqu9tRe9BNiS/JAvGopqUVPk2qQfewjmb/Oi
tUDDvW49jscsndEe36X+nHmGWLeEQ730BtYTZsVoN/D9jCcPCdzZdkykOXLM1vUwpZ8TfAxHZ1GA
2EhBaMzYq/FDHtKReUqzZFGNpIt+xCVoaoNkedfmZf0wE0RxIF6O4Tg8/x08YUQoqQFQZW45Bg+L
RoWuJnIVikX/RORlDZfTwoEBBGs1LAqXcdG6mIvqhUDR5KZelDD9oomxF3UMRYq/rdsMyYyBKI2l
ER2N9SGp6Rd1Te+b3dnwZuNbr8wKzRS9QLL8jL27KHM0UqA2OHTjdb3odlJR1xsEp/klW1Q9ZG7I
M3qS5sYBd3rle0aJXqtMr7JkxHllJf0lq5yZJkjuLhE3n+WiIJoWLVG0qIqiyAj4R1qXk8AiOlKL
/qhalEjtmCBKEos+yVmUSoBUm1cf8ZKkLABuNXe3zYe0yV5UTv+HvfNYjhzJsuivtM0eZQ4NjM3M
AghNEdRkcgNLRWgNOMTXzwGzqicZzE5azbo3bdVWlYmAcjx/795zc7d1r9NF+aQuGqihZTdW0aND
sFOKfSTCx2DRTKlFLigeQF4R/LHs4hZxlUBmNS56qyEq64sRdPeZ/irH4utfr0ak9KtlW5GQ+N3d
K1rfOeCqQjRFBvsqd1F4ta9iL5xCtj8zycXrFGqI1Jl7grwRKXHjiLtoj7L1Id2hkd2qJGHnszY6
1BRGxD7QFgkrQdOkLugaaU2RfUuCoBPyyQtzUjvvWmuq4uvXovXf+oIP9AWLgBpZ9b8WGGyYX8Tf
Pv9c3f/5Z/6q7sUf/BXQApmFGouIgDL+zwrfsf9gCIUrA70AYgN9kYL/VeEjMBCU3S5AO7YYgE3+
WeEzXTU1KnzMNwzoFiLw36nwT4YJhos5nnENAnGadDoV0tv6PmRzODtV2e80rUecgsyQdqhBEuaS
Iem2JKY3BUYXnLMrN/oQM3EycKHVxQYDPrGGzgGB8qk1pK7D2ZXz2G2HHr6UPcFwVWPce+h4891P
t+UXM9hfHgrEv2A4Ri6fdbKRafREqmpudltDbeJtpqlA5PAorZli1au/fygupQtXAmQH38q313RW
x7SaDAPdGBQmGupzvcIImPrdaPf73x9qmUj9tD17vYA652QIUon1d+4epscAC0wuoIsdlqGsRpet
t1744q+ATJE/wBfVQ4YB1JVmzA/nyNfxP8Pv5S8u6TIufX/wxe/CU0zL/OQ8OwTEAZ7dbquUhoXq
fYzWhWrU578/xfc3ziSQQUMHg8tCZ0D39mq2oaO3sg56ZGqGhRNXK1pULWNty3VS5biyfn+4kxkx
V9RcdAmCLzDBN1CG3h6OFAGNbzC7yXCyOrqYzXdb116ckCgYNcvPwL39qUL5G5eRWAe4LgtPiN38
K3n7py12ECFEdPSyXxS2ANxp2XGz3HL9+/NaLtPbm8VRmFm5OCX5xr965n46ChI18rrrtN/qBG56
uqKcExNznEiyJQI0Nz8Ypf7qKv58tJObhhoirEMz6wlQHFSIOGAWJJTfimQ+ryQXAqh0+uX3J6ix
kL47Q+RSlqmjTOCBPFnKpiglIHHgtVMjyzhiE8geQtEHe6ucUeyVYQr4H6z0xC4wM9pvViecQ2Xq
uz5slmg+V677ETp+M9jV13HUFSotA+dy0NW3M4muEMRDWAb1/MHCpL5/jcwFvCRU7JC29u6Jc9rQ
QkvKaxQP7AI9QxnYfI2jKdeKohNk06pEM0BLW7Ero75CjPtMevh41atOdWlTgvlhFbpHes1/WsP+
5ZNp/vKnsT4vb7j5XjCRuBmTQDPrmC5HCxTSXCHLGJmvWd26rcOWfC898cVggQAnORC4Q4EvkpGa
BJ0+dlhrREHPtIVWR6ySpzPfWQUFuUsFHtmzsNeaS/LklP2corJHaYv7xTYruvoNpR7DnYdOOoBh
mRP5jaHYG5JC6crojbOmn3DooG16g5L1fke4GT4a8wyGwT1N1vYyNSYMf/oMaEQHEzgo3bF07XmH
5XH2ALYANAmy4FxEk3hUGnyoSYEJCZrgSzrpN53TAeTAAIFrMuqO/M3F5vdP6/sXhE4EhQFvPd9g
2z55WMc2NHtzWG56S/BY2kfIQQRBnuNdPwcVoVK5+rdfSY7I5AAdLDgi1pu3C5vbjNJx57TbNkGw
V1uIsMDs3cI4Z29Aw8m1nn5/hu/XbfJ0WG1QSNJCpFP59ng4F2XBvem2yZRVRGgs9PRyQPqnAZH4
/aHeP6b0OjVLE/Q9BXPQ5d//tLaFvSmTAdHR1nWg3JRKre7LATjs/+MoBk5WWE5ELZzeMpA8Sg4g
jc+dReqdV9uusmMO6Vz9/jDq+3WMs8Fjh2UW5RCfo7dnkzLTVBlXMoofVeIT1ZbQ6DGn20mKN737
1qak4MEXto5ewXlkZLQtCcD+aFlaZCRvPxiI+tDEmpDeceC8KlN/uqh1XRpzLO2W7X9m00x0sw1D
225jDGCefd2YjT0SbWIvRfk9Kwf7Ju0ScJOmkBf5POsHxAHBB3dgCdZ4/5uQETn0uF1q1pPPSmgo
ihJEerstwr7Yi8Zcu4LuzYy76zLALgSQqa8+ZUwt/axWpmMPN8Sn16ytXKcAH11k3zMw+JcpoYvz
PDzjmdD8Ou6q26mALVJ1sbkziRU+FFN2iQXro+Li1yewmIShR6CdXACGPz+pgdq4+QQjdQuE6CZs
7GrTD0Z4H7GK+VVtJ6ugVQVcVqvji9XkB2bgn53Yvmsby92TkBf4IEsllOjSvQbRXN45xvx9JiXp
oAPS2TBahJOSJgrfCoA+aAiqD8oj9UTjRX3EY/HTGZw8nZBW+cHl1G4nIh8An7jFoTOJ0U4Useri
hkW+R1+cJGJPoiT44gqT2+9fEP2XT4HrCMTZjkZiysnr7kysJYibWphAUUeyYuaYXyirrmyjRTXs
im9lJsdH8OjRV2R2Ha1lwJ9aRM5CVODzaTeagCXeWExZB+QFuUcEfAVRSIjtSOqPbySh+n0qVJWl
0sbJRgq9SBDXKO4jUT3NTpWmOFeIkNrNZfnZluLWmjhQCG6IaC+iPj+45u9LN8diNwjeYeHOs1t6
+9DQOrJppLMg1En2WARbWybZSpnx7ZWzqX9QJ/5i2YZQj9Scup6/+B1MIkutomHR2VbwtVw0iny1
6RkayEM+ONKy4zpZYDjSojA1SAUUp4U9VLW+sgOTJ6kJ71JVDx+TbF404BO7CXNKmdQKS6HNbqkf
URF+8fUFQEU4jo42GPro8tN+Wtu6EGs0AxeU7/b0CYHk1WjXN2RfvGR294Utr/XBB+qUUbK8NSQG
4ApQARQQH3ByC12ptGMc88iyDS9uep26Z4KEPRVEf+ty/o4w4A5C9bgKp4rixnBiX7Zhgw94/uDt
+eXDhKuBLwtafLSib0897jtJZCfv7+CU3UpUtJ0MlF2eEhOMDPvs5fcv6y8+zTjk8VUQz0dT63TF
pn+ZhjgGuMlTM27DSg2YcjjRB3vEX15flU4GTxKXl0nq27Mi9zUsiRdpt+yRG9+RY4TvOXF9ZgbK
fkCk54cIUVbKVGc4euBo0Q3IkIMpZ/NMZMnvz/n9phz1LbtCNuXI2YHSvP0xA5QQPEgpP0Z2At4S
8d9tM19Mcgr9MFcVv2rzYhvZHSODtBcfvFandJbXZ41qiItN3Y5C/+TwXSgRxEDP3k6qEX2p7GYJ
E2jC7tjGqomg0irhL5Y9fwEYIRfJubRqKD3YQVINBp4dpT5R3cOFjHTiZbSu68kSCM322++v0i8W
GgdCAnlXguH3O2BHpDjxZBZWvbXGoNn0AFLWRlsDVAnM+INL8otDof0gKQOBNO6C094PYQhtVSPl
2XZzkL8Y+gTPrIggwimW+H+cFjWoiSloaam9W9Wqopq7yiGzCFhBcw2DwtqUkx2cJc0SOvLPRuPV
j5XyH0WfX5Ux4Yr//R+/WMQ4Em0RSkTEyqedCm1mEl/2HCnWRbgKuqK6JXZRW/N1Q2E75gY+yWj6
YPn45aVkf23At1ANfA1vn+0wFAVyY7PeosKSfm4C7yFgF+C80NoPDoUDi7/s5AtBpYHswEbLrrNi
vT2Ykxplz3SGR8RoRL0Bjt8xPI2MYV4hMSsy32paDcJc2mV+rctB2bBz7Mf1jD4vx6tv8nLFDNTc
fUBC24MGBSECjZ86/QodECEgSJSjz5hXCdiGJ9xuwmgZu7UkYURYW+kR+Us+FT5saUIuGpD3T2dA
t9xtjDJsXiNEBykXkm10Z/UaGs2MURm5V2o+WmtYCpH25A5En3+3EpoloVexg4nOxqghhaOJ0ya6
b7NSnfaQ6RmzIXXMyRgRlXrISS5Xtm2fyvbSzIveuTC6fgquLVCFxYb/rwzoyBgdj15vuCl59Ojs
wgtmHosTlaCFZNObdXYrFdfC/Vgo5Y6Me0wnU9hogBCj+CFvGYahSkKtvsf2GVa+05dwOac0nsJ1
XqH4PU8k28nYt9xqABnZDgSiofeaxlUpUc+eEc0WCPoOeaWtqtxciqsYMvdncK30S+ygG/3ZMcrm
tjIRLBLeCc/waghseVuAD+7WE0R4+0aUOQj3nlFwv6eIHTe1M7rxxsBqW3lY1+bZb1sIn0XDJ2qd
BUv7T8BYBaTBfPg+ierMH7O81P3WAGGA/b8CmOj01/R5Nz0S/Meg0rKnTHHETVegxAoIQt0pU5JB
bHOP0BZJAGs3Y2QXN4FNE9WIEJyiIN1qRkr4k5sSgtPLgy6nwddwwycpCSVmTzhTn4z6BgHpN4Ps
srVESMdvaOytBUZg7RqxtTVc8sipmGcvKVxiufGSfrE7lF9IsBOPGernubbMnWRI5RHy6JkxWChh
kURm1VemmzeElxTxFX662cdcrZ4hfIgukIFDKLBR57dx8DBC82eWql7HMU4WVJvBPnANptlJ2lNU
tLaf8ZUg4cOer9Ns3BOA0pHaMpn8T3pM6S6Ng9Ec0nHUVrNI6/VIDoiXQDrFKwXeYdCjFeNS54rc
uBukmeNaHZxoMwPsJOur61eMYbXtTOl6E4RZ9Vw4rTgvIhscRUeC2Si6BlBrXfhKh4nDoWG9tcvS
3DcZKja7CMa9LmJt305ECtCkOGi4mWKzUsk4nZ5yRKBPRRzsbNO4jfvpCSEu0hbh0qjrg6fcUkLw
lWnu7GVv42JWaoTGpnKHJTI4tIEer6ywdNYiMWDW4WD0mHPOq4h9w03cKPKqDhvnpoW66g16e95N
gY3bfSEzKMi6amjbjt7FoCtzdPa5I1+MtusRxCO3SMH7xt084ZOoC+xmHpVmg8K3jN3uLi2daPY0
Hp7HXBP6uLJr9hF8TFkkEphcnyqu/WU98JQx5yVjOFX3oocVq5QwMC11ds74h3I98kKsA1Mzp/bc
mYZwaD9NUWO3tTdpAeE/qxljxydF1TciCdG8K6hUq62taOXXEeZxtdNT9CGr3GlsoKgl3rxzRbE6
eCk2yTZeNklTOdCeFS1N2hqRccOVQmxQZKvZyeVdRFf/SssSwlrzIo33Q4LwwkTdf6kOGjnnsRxm
D/zGeIjiVnyxREA9SX+3IqFRZGcVH9mvHdRDsoamENfRYMb6+Ti21q0h0+DFpbnfw5iwkKxUeEVX
8+SM98yZ8pemasCNTHmrPiO3blZs0cyjW2jVJ3QPwwq587TtqFjuHPAYn2TL3zMpGVrlTqsPrwTg
eCyMPV6l9pEuHGOQpI3IlJE9T0Kku/VThIvja10Z6SYdlfrJrrV4lzRBl+2hDZEfg8bz0SyRg+Oi
GIYVEYV5t+qBFUDf0MjTSIUBCMeyTB8hgr5H9gwygxbyml2p22xS9k35Lq/wP3ldHMqHOhgWob0Z
q47nhkMQ+6UwahfWs6sDi4my5RlUhgMwnegW4y9oTrvpsYpwOZUH5Bicor34CM+gSfNTrVQ+SG3s
h4swCMJj7EC4KUU1XyBZcM6NCHw28t14a6B0u5WdZs6wPu36YFVRdET1Wj3TutPWNM7MI9S32loX
ZT5v5n5MN0M5GvkWP2N4zLJK2n5lgqjhJap5qbi7NOHrQ4rF+GhHUfWlkWFzbcyNetfGXO84SSHN
IFHeOhEXVWmM6Uzh0byuzKb6Yi47TL+w5grpW53EwKbNeAd6hL9WwYanNkZ9qNTEPZ9lW33ppqp5
khHXdbbt+isIY2iKcx9xWZEWB4eQbsS2d7v2mzu05tGYa4WoFKjbxxE7c0W9S87xN5wKhoP+SoN7
l3n6gPjlXOWzvGTZQMNToiUkICwikrbR+QQtYivEOJU6mcfYLIP7yorCS8vsy2crRFQAkGkGKIkD
SvWkQxFp9roGuM2pD1MjglWILeRsoQ7sCEMf7x0lYV0Mg3inV/zpSijhsXdri/hBx6QCL4TDxEKv
s32TLj6DzqWJsyJ7OjggbeA/CKS7oF2GrFslcwWodeY9p41VtI8wZKYXx5btNzs0TD8IJkJimm55
yntif5m5aOZtnEfywSi73oa8zo/MEFrdOF1TfdaTyLpV3BnUT1UM0XGy8oIsbNzlT1k9j1eO1fYP
ohrTm3i53SQ8OedmosJRNSQHSpVpA8ofnRxFRnQ0Wq4aMMHpSoTK9CJmiIjKiC/Ao2kf3GBkMPY1
oqRzC5Iz0vc5vaFkH+9dwURmHjBswIGmJb5W8mh6sSvafORRELrs0W9BpASjYyh8SylxtYDuhU4c
K1ZwY0RsubyqR366zyXpTpw7T9Ks1A1Lr2XwpLFmRccsTUrVz9W5vFJ0BJdMTDPutSDLSu4tvXQK
HwbXS4kCEouryBOUGQO0vjJRH4wQobUcWvW7JRNcdrx69TWrxfxSaknV+JZWTKnfJGb/HaH3bHLP
bJ79quKyWHzJ260YyPfycExDFNMy5cbtBKuZbcnvY+XU112AfKavteqyk1P1aUQvc612TngMLFDu
nQsPCFgkBqo2WoTiDu83lO/usY5jmE6N4rSs8WW6AKGmkovn6PYFe+JgU/UBMUdoCWz6pp3eMxDW
necZ8ORlQDzrVmaZ3BlWzq3hs3muN0YKR9wO46tXvi+u0va+qSTejTl66cKyQiJUVdUqkJX+xXTB
KBsVTpQK0uhK00egQVK3tirXy2OiaazI2+Q9xKo23ah5M15RhAykXCXBg5aFBnSi8hb3/wXS4phZ
pCDUqWua1YBR7pLot4PoI3lI8qpZlEnWUQw4TXBRsW4syOZRxMrFaCmATyczuLUCCOXuGPdI5uJ8
hknDsLFWTbE34+4gpylbxbybFyIcmnPIaMUhjIrJo9SnBHQZ/9FC/eyiHN6ndjHepJCzvklyxutY
qCxpeK5nva3XhaUuIUbG2TgmxiP1tsDZOpZf3GGZM5WEw9NZ3tcBKQeolylIZVJOj844hDeiiIaN
TTiJhRpz5ZKHBJO9LnfOMH+m/5d/SnMkY3xzuEiaYoQs9OxwfHtCCuUnadruUwWVqgwUDOG5UW1a
HDVneQDqzYBIcs0/2DTlA+WurxWLpc4Nb/qWg/RmYF/1GC88GtMgxQgm/4yZynrATpft4th+ID81
39IujagDKeW8PJ5Kr4yH6IJgx8AvVW0f6LP6JRLBsJGoY7fgleaVE/f6apC8jG0VkYye0ioMp8k6
o7gwHhPD3BbmWG54nViAQRHPXmjV7tYlvPxFoh1+JORPvXRzd0a1kBt3FUwnf6SG3aD8XE6tzR4Q
IcNORfq9MSUu/Y1NXeghJsNLDrrt+8yoSfOrENZ3nfAYIN+D7bsI0ljWyLf1jDxp/bFCfMsAwYNJ
RW4E6cY+IYXJ5wS82iEcil0H8SzxTEM5LyeYejOZAR1Wvw2v4gZLBvBqZmwUZHZ/mRtmcI/ZxY9H
Q0KkQZblVU4X3ziimVdprjtn7RSzeoloHZkZNHa9MY95Rb6ZHxEtxtAim/fTVMKlNhU+O8S7pLxw
pExU4Zhg8dOj0sMft3immoJtaaagqPOYockLN+iSp1wzrC1SuoJPzgjtp54rWhp9rIxXbqDX5xPN
bHZ1toyhqDUQ+FzIdzdwmQ8NKrldIJcYwza9yLjLZ22BW7Q1yozh6ADXaWg7IB/J5FltslNHxX0C
A+2xz/lMXsdihkSpV1eWXJzaYLGl7NQn7GfNvtTsL+psfQ+asn6mYs2esxaDcdICIbIznJq67MN1
ZwNMnywqlmxqVIbebjf74Yh1lnJo3OF4k/FB0cvBWElbtPbOTlUUtoVhlUdlCBfv4WSXR9o3RANr
TgJQvAfoS2SDSsZjnhP3DLs3vwbnhPo/RsIMXn3ovmUtAPaiTSKAqmKufE3hL6xRARwIvCtvJ0Nz
hqeGiof7FrPJwboDHl8qlr7PKocvijtWn/ha0jubMxXXU0hDco9ET7ujPmZnSgiLcQjTsf2Wp1AQ
2r6liUDSSP6SGgVdhXbugmfRJuqX9NUzVBq47Np6DJ4RGLIJN4KYjPRqDtpvilmRT6LN0rXXc2oW
t1k9sjC0EZGE8LZJqNgY7kBHAyALj0ek9RQ4ZYHPNrJ6nJZuWAbPpmryZ9xqzJqVnbipuTIKwWNU
6AT5rSAjpyXeMeRSqwKVls0mBmm2l8RG0Z7Fs9mxbxSFVCN/IFot3FC88jcTEYd90BhoP64iw52U
rTItJUDHhBSwxRJhkUTCKFYW+dy9nwUWd0mZ+dT5YOEJZmkkOO6wj5fgAKT9L1q/RLH0tQ49YjB0
9/nHxTSlEvYehhA1RuEqUKbZ6oy4lv1EudWRwPt6jV+dpLylKYCfubg10Y8V2yxOaPegLIjZYKZj
uqtUukBHrTZHMlPM2Tybmq68NQcUFdxC5q3+ENScX2qb9EOaCjz8WYuKQW7zCeHHhSs7+SIteqNe
r+Hqv7AUNbpLJ6lB8sSFm0NjuE5ttw78qnLEHYaydtqNtOGDo9EvLHxNCn4jVTm/Oi4Cbp41jYXC
/K8kCYB7wrtL7z8iuYfouoBnruO/nwut/Raze4k9fuyCMpXt9xiDN4kVfYPxs3fzOMGOGWujn5Ea
Tr3L7Zx3Bf2/wwBJA4Rn2VHRmRgJkr2wGpooDbMVgJ11bMIcBvKu8mdROI9+3ouA/DynR1alzTA/
jpHUCapdSsgMtmSHmluL7tWExIY6K8WBmXSzG/Jev85DZzxHyxQ/zHM03A+aIX+01f+tQf1Ag0p4
D0Oaf3aG31nMqPoooL52/yhf/gEZoc+/xHSSf9jX9t/++z9+/Pk/5ag2eCrhoh6FELLQrhb32p9y
VNv+A5cnNJlFQuEuWKv/k6M6QK0MtGPoUWk42xb/6i/DmfPHQoFfhGW42DRsT39Hjno6yAGKDDnI
wPgGske3MMq9bflOiNRUWlhil46ln4cvWagcxynYJwshgC90HotDC5vNDfonNh9eorcfzOrck7nk
608g+owZPeesMbd6+xNK07IqxwnFDjcXsnPjaYL30cp0XdAITEk8Fl3dr1zmo56RBRcVofZbWzPo
SmmfDKkhal/BHQ0vBG71uHQ2Ha3KCvdbHVmBZ5jSgw65wtdLBkz11aDzFJeR1xeM4NLnpCVrhn9E
PuoRoHPfzuU2zluPrOrJdHfs4CBzheSU1oJ2ozeLjr2g0rS6TqIFHRC9eJicFPenqrP6OF6uQ0vU
dKRWfN7jZL42unahfjkEFioXJEaQ1dzp7bpNz2HuXZO81q/HAmuR4nbXlvtJ1ZV1G9qfZz7f6zxR
4UzoPtNcP69dT0QROqxsJcfcx0R+Q2zqXVIPDfD/fE301TNsQLGNs/4qbO2zRC2+zGRDYffwa4sG
pjXzM4YO3bpeFF/z0RDbNHEoTMXwtTBCWit9e15gxCdypfIrq+Vg8yZO9WOYs2V/fWX+vbh8sLjo
jAsZq/zr1eXhe5OXRffzgvLnn/lrRVH/MJij/1CPo0ZfNC1/rSj6H2jLl9E+0oXFpsqR/iKBmZDA
UKTia/in8fXPFcXQ/rB57Vii4IqpTOftv7OiLJPfn2ZI4KsogelAMOln3g1+6+3bDJu7n3kLzZ3j
8D3NI4rVJKw/yhI8XTMY+CKitxYAFhx4/VQ1EfTwCXQMabs+KfjYSuIcPGcMymd46+NVjhBhn801
DuyS6eCnn+7HL+aAy/36+RQX1hNDb8EyzGWz3+lhKFGzUU8ddxcaLhMcu2lpVIwqx126PImqlZ9D
N69cBlsgPzFExd9HBXYIRCaw6Vmjoojs6cMhtsyoqOjx9SlNi9ZJCoWMF7KKu6mBhgta+ALHbHCT
W9nwwar7y5MguQFVl4tZAtDt2/skGmIbIEu4O5pO2no0eNVzhZZEbA/Tfa0LKnI1Bbuh5KiKaBlV
n4alI2KW4cTvo5K8sgptvCpbB5uOpDHgQkVik5pm+9GV6WYRIt/lyB82UzHTAFdyeu+/vxEns9HX
+4A+nS/G6zfyVFrR0qDtodS4u1inVdSAffZG2UxMOz5SVSxT1p8e6h9HcpYxM1LBJYfl7cUypQou
RuVIUuc7xZiFm2fR1ms6vb4WJvqG35/ZyUv0ejxm2YyaecQ1vvZvj6epbVHkSsbxQobarCjY63qi
KX5/lF9cP3zmhH/SmnLIRjj59rsNywVOS2fXENG0dbhqle7Gu7R17n5/oFdfycn1Q+UvWJiWdeHd
ooC+S3MX2PKOoW22n22+upHLMzNN3Lgp1+ktIyJvvbLs0htmJM55hRJ6RXxfcIOZdj7LTbO+biaL
utySZktkU4zpU6r6vGMEFhwIGwcny7N5L+kxAdafBQ3ZMBnmxnttJNLy0NZIQONdq0HeHYDJ7H5/
kj9ieN6cJYo1pIZUZajiAZwuAoKfVE4B+YG0qZtxR6yU6uV0Dpj0Bu2ermi6KdNW82h5vrAzVBZ3
J62DyU52Gdi2jVSrbpNWTXNZpfHAnLzQV7VViEdVS+NLE1rbsz3k+aPJ0KBhEnSrujkN5GYA79tY
Af55AXA7mnENdbTu76HCYYQP42kLlUJNZPjMcpZC8TYZPbCh2sm4LM/wOkUMTAJtrWMH3SnY6/zS
jPN1pBnqtqU9e9cEZrJPiH9YFWpNr6kOg68RHx7IAymxBdUsj1WmDrUnZ9s4J+Yu2xILY64rqRk+
feDet3r6boB1QpBSTZk+wD9BK1oQBp5PyhGT4/RtmiCiOOS5L8F++tYMjKT1EiuitEsra6XYs3Ft
Rrq4o+GcP9phlL5UakQ0cypcIAhuEzFpH0qadES7jE8A+BkM5RrQOtIu4V8l4/lcu9bRykCtdU5c
uJ6ex8MRnhPw7YRkJFG3a2V0CRgN0u9KqjgXSpEpKyOMw7ViN4c8B52eWWqNg9/dI2MqLsuATDxt
LGjehE2jeIpdbEWVnC/XE20+nSBgEaCVS1Araq5/MhcoiTFGYs/0ND83gmq6V7IUTZKai/kShj1S
vAkKzVrwffGTfNC3Wuk6eyyh+ucmsNqrhOtU7DvRu35tt/pdamyKqOKJkLS72Mzrn0kyKDdppKFH
rUYn90pYsPeMyXu/TMeBWzOithjLcIdmahNF+rUW5P2atU3uu6ykFAST74Dt175hccyRbKrV9dRk
FzEpnb4yMIMlJpTMtwA6M4MS0HcC/jkcOk+EVNCJO4a3RRJekC3yHI2T2EVgNG8CdSbqt7EeaYF8
1vKiWCGlSHwlIeeuMwNnozeNem4zWTtgz3a9EosabSlK6R6utNdJEYCZUCKWqH7w1bxYJKPleKZA
DtqmLQ3wCTLDJ6WKJn7MGGxIsjf8KNXhH6JjkTxccrBXfIaYMoYECK6SIY5XPT6QbUOhfWaiKz0n
RgsEGiywz8zqxHXPIN+h64UQnm51Uh3nEmSWp+IOOZsm1dhHxZjtVD0WO7vkdbEU7KyYGGptTvu1
NpAsBdyByVkXISIWSfG1QTLylARq/82y2+lJl81wAMQm96mkZy7DCmuAUKptjffcNwMh973K+6VM
eHhQTcC990RityoZLDgr6pW6ZHnkIsy9UZnHewPvxwZvY7QnBLVaG1lp+MlENpmLIWOrWnVxHi9t
y0JgDGLOWpwnRZ9WKzAJ9cGlA7Oyyn5CbA9zoW5FugkSOb3IrhnKSzHBKA/IHfZnOZHrUALPJ+eB
AUnIl0OdoZJqoq/WQg6MDbuoOdhWx6izmdKVFonpbO4Y7s7uwECLF/WSLBi2dERFMjkSVSm/q0kz
rNyMRsqUJM3XyCY/Eta7/RDFXXGOyka9UwT1RVZW0TFNB6qTZUJXloMge8pFn0sEDRPFHv70ehRW
esOko35KEh3ZgJiHVaxQF9Lhm7YZ0tf9YNTpBhdP/4BKJtvTmWEcpkRilyUGaw8bUahFlF9WVgaA
mwx+16RXl3o0Bwe7xdA4Dbqt+ogj0xV5Udi+G8mZp3F0dEU+rF7Hk3U3a2sDk/txJkCzxZgz82c0
N2sfX8fYBK3wS8Cyii39XE4JHgZjFN2eSamCT4WkiSGwysLgz0Ubb6tOm3dgDjPftfvgQK1i+lVg
IaEBK01WMs+rqjPGowaWD7FsWNdLhvP4QfCXU9toW1Xk9TYoFML4mlK5mThAtFIyvrwzMaP87Cky
n4fARKoAHLC7EUwEvSAN+5tGaLgq7Uh9Eg4RW6nKHlzW5bZNtHnwqBf1M3NkPlGzKKhNr19KvTY2
VVSP+zzVSGHOkmhT6kG0pp19pwb4ANiK0mVLB3MNgeCqCQp3QVOFcsvsa4q2XH47/doYTh2dA5Gp
aX1PZud1Y9FPXpcTl9joTEfPXVApCJdGUofopGlGdDkO2hJC+fp5//eG9YMNK77MBZ/8rzesl9+H
f3wqm/TnHeuff+j/dqwOWwyHela1iaZbfNd/7VjdP2xE6ThN6V0zm7TQ9r7ZsS4GYmy9WAwXNeJf
O1bxB80xcPB06ijHFyP3//zXG5dde/L/f9Z1viuDcdoZiHfZZlPaW6d+UBU5rhQiLPdM2NLYT4vQ
POoN4/4ZWscH2653GwmOhTR7wcy7Bpajk42EbGHq1o5a7G0kEZcspupl0uvuw8QVOK/rv6v5ZwnA
+rkkxuPCZh/hnJT4jaJrNv1xjpcTC+0NoqLVnYxgkbtxmWd3gUV01uiod4MVax+U/SeC2eXgSNCX
TTp3D6/tycnWiqDWaJtiPzdd9y3PkEB6mSqd84mpws2IlwWUoPjI5vCLS2xytSCL0CNx7FMRK118
viWOTQ5JzpY8paz8JmEkz54bMwsPxfS3D4hnC0c4D5G1KJFPJfegQcdKaxt3FylBefYjFwpF0jp3
dOVZD6T1Qf9BfXddbQbGWHEoX5ft4an4fsKyNIfwbbAsjdCGeisAUTnPtCg9ZzAYJUx9rF46GXIs
e0rVm1qaxQPUWnvwI/ylhErZrX3TTRopH400e8nINmrP1dEdnybto80fg+HT3bNtMizk3UeRBy37
VDhdADkhpbnrd7CVQ+NOIaY4OGvDDIlxSMrAKq9DdTioiKez0HtlcvIOTjeKS6aqJsjOOrzqMF7J
P6HeNpZHC4Znibye8iyfHfVyjCMC6qTQoAq+8j0RAXIdoGKj/+u1lnGd0sRQPidtBrjCVOpSaWzy
tHpbkI6pTOON2lnjVQCaOPNmgOrmF0fqhIVbzTxKKKI1KMtGN+l6sEpYq5hcYneXCKlgoiEV/aZu
tIZHLkhqyC+Ud6RuMkqMVPU7T+mIGkAlfHS86AxXGtdjMQ3nhYiAz1pmgnoKxw780mUh+F/2zq05
TiTror+ICe6X16LupSpJJVmy/ELIks0dEhJI4Nd/C7VnPts90x3zPhE9HZ4OWXUBMvOcs/faIJh5
Tkdm7nea6pgs503rM5xvxEuPeuplBjV2cIccFuc4DOLFL63hTidCuAyDhvPHctQMNpnROq9+q49X
1HDMccshEi9W0o1XrdGMR6dbtC0znBOHhM/qUE3B+OKi5KNcsw3OiDJyxmtvt3xSkdtqVRaSFwQh
iYQESQQIZl8RhN7zPfpQqu4icE6PfcBFA9sYPKH7dF6R1I7XNCbcpQEpZG2J0AaWGoywRqGyROP1
j3s1yWJGlomFGfucLnNcJmVU+dgsxIs5DVhMpBoYNGucJZNjgGalPOT0zDjEuvh/+k3HhOw5GVTw
5HNuMNZd3gN/wdTEfULGkP1Ki0q8JLHg4W+YlAZwyqBG0tJeMSHmzoAeoYVwgepTq09cfkvUmL37
pTUxuNTfIU838qAxYx76B0j1DyhVkHCQ7JNFJKDE8lmVHRTMSole//j+7bFzQqv3bYBCYO+oBhMZ
NlWgXz5+pouiKiwnPWPdmBME0oO4x6MyrFVMPFrfSG5gqDf+2u1ydLFosqPoZMiB3vwgFafnZvSD
K/h9o7VWnW/pPQk5vp5dUBZKCNU+567xgdhIVLKITcdo2IIxnlaRpfEXwDQb+kEZnUcSd1xqgHgl
qGJtN+l9ptYNarLoKkTlFKukdjhgVQlw6RtzDqYXaADqfUBNDgIJdUl6pyZSi57lx7GNztWwk2ZS
YRPVc3Rk/qAhvMxRhziDw/csH8VyDBxTVCKc+ZCzWbgJloOi+jgy+pl1caj0wmFQ+yiYxhMSqPHR
LXuEHCKiAWRqE+hbYMdyOY/K5WRK6eeuyIYzbrXl3KoAl3KSjgbnS0fMEcWgJRW+/SAdT4Onob7y
a+qmXjdrTG/1fPHbPn6HYWpckMZCQksT9yL0KmC6DpDtxqhUGa+4dwH+zaTa7hbXyXuQAkNbS62P
0zU3d3C0keDDbbEHGaxoHEdPFnPyam1o9ifyX9DOtc1rZXjZJStow+8bDA5MpzyLm64l2S8m1IE6
JDH4PyvW5fHKNse9bEYk1u5dLWKXRq23myQ9bcfoFhha0pO0Gfuls3KGYbzOMEKexoSzBRIf8TLh
WIChnavXEczuU+a4LJgUb4+4R7PnrJ15sILJsQ6RTn2R0rw7+CJYAgqDqFqzjdaPrlNu5hS9jORj
0EyysHkcoXTrwfMshfGlbDVtPsyJ3fsHq2xniwpdyJGaHgfE0TUtiynU4NClqPJjEYjohkiI+I4G
QHKA7P+InrV5Krr2dSrHZfVPjSewXv066/meaMmwzqNNT49BLcwvNEnoABQJqYEiUN4DLcXcQyyv
DuSua8PaUo0R8lx6JzuqW3+Lfrm6HXtEu9vZNp/KxBfrepTYA8ihxxQwmQ2mrGIZEpZWRGCEp9lf
C8Pi5wU7VvvJSQITtL2vUgzo0P/r7ezjG1yZcd5j4pe5dkPqXc9XV0Zg5Ton/oysvt6j5/CR6lr6
OuMj7TxDtDkg5Ui+1KPPWUR09DgtiAthbgxc1iZAYpgW0maxsIHTXVpfTgdguf5FGye2hbKmH7NU
au96gS7BoUZzV7k7c9M0SC+vEtryOmYiyK3Uo6tdx0ltXBgjs5ZCa2RNzwJ+z2DybtwO3JBUXJqw
KFDjAtXOeE+g7TAXCdy4YFgqbsHRouXsFiItwW8SMFG0Q7ufkoF1cHCgbO1A1Pg3gSiYWvg1r5yx
mZSh5SHcERYv7zqKhqA3sY8T1ktWdzTbr/OUseB/LIEA5sALe9qiL5qUXiR3nar8atULZd+ovtfh
bDvQGttOk++VRWA4BW7LHWHOjfPqFeyPEucCPF58HNB2mxp1TtE5HieGibpm98fbMiqnxb+RIOw7
RtoS8+Yh4Do1Rdvuhwndajdw9i19FWyMmUbyke6NW8F7n0p7PBtujKRIJ7TtRZErmtyazsC7TkvB
Z1XDzEuSyjd5V7sh6oTdwiWbtFwVBK4hhVK+PngeUivbZcojsyZMG2d6iMhve3HppJJT2GrZjRIt
UWZ5AW+NLcOIH5U313RjwQ/f2LPlA7SG/PBQ1Br9tj7Rvnctir6kVyh6eM+ccj4Q5eaouC3oBrCT
N0FnPFrtkpYeLwHy29azIYTHY7p8ow3htqvCYZQR9sJHY4dgtqseouWK0jXhMvUld1whuYya0Swa
aXPWKbodIorTDRbwSH8ytIn2Bt8TR8sH10Lo+TC4Y4HBEw1jnPhXGq6By1YlgtliDB43EwB+gAux
8SnzOS2Tcqg6APQGx41Cr0n5wxSch1FRputOocRTLlaXUgs4g3g0ko45DrALc6sBHXKCeyOZwMBh
mzsWyLTPXP7mWiOHpqWWQI7TAkRtHabKQSZsPZNf7mPTNUh39WAM9nQeCh/HDJxB2lAezFAic8Om
tO6xdqRrq437raHHhGjMRklO39gc6gFALeg341rZLDErjiEt+EAiMI2cE0nnlvl3LbUdxl91tMeM
VNLMbwZ0ujXJCawK36sWfXNBPvkIoIP7moNB3+i3eA70W4dZ2xoZdOjKqdyPWMo2nI2jh9Htp23G
JgpxNFEM6xCv64CsR7Ov7rna7Ms0I4/sfOXOLlFpkPvQhT50rzgozj1AGABEyXSrTyL+JDS3f6GD
Z13qoVwyLmKdA+TY7IqgQEE23FmlceXkV21MTenfHdwCJAoOdkrUpBlkAGYqT9mAe8HYfmMgwQWx
ex7hLf5MEiOQNBU1B21tEBiQIpqvUz8sKwgiVhrcCb1Ij2iNE8JrDQn41IizzBcMaJmw2qQuxgia
jLBiVtEIt/duylWGOZtj99+U4vbvVQlBbxQcDo0FhuXm72U//NYsYMcTe+F8HPqHEUUd847x+lM3
5N+Mi/9U/TCdZCrE9J2yH4vyUq/+NBUKoqTrs7oT+wIxfbrqPXqZjVyyLWx4IyfXXkqXj+Xwr193
qa5/nUbxARdmg0tlCvNm+fw/vS4leWHRJRf7MSvc104r230pR6IWlJewftVlNV1dN2EtbobllPvX
r07f5k+vjtrEJtHK5U0Yv33qSSKkVYZb75UTUYDMfotzaFl16WCz2nex4N+6aClLlpM33DoW94+3
8L+O3d907CCHLz2I/9yx27+q1zT9uV/346/86NcZjo3GDFkaT4eFYHWRkfzo1/Gk/INunQ04DbkI
P0Jr8Ee/zjT/QdsPJQk9H7AAEAj+1a8zkLPpgeOj6qccWdgE/1W/7tc7e9F8+PAyeFsMLX3ggktD
76c7W4d+NWdObD5IbBEYbgi7mpgF8z7DuaDCEzbuqIQTwRtxt+ZjkuTa1QyaaVfZ2iTCIvWdsJAj
djeWJLWm6x52gUbc8UhBLXWd34PN0cTdN9TpXdaOIifanFNynWDV6mm3bT7sUqamj3fJ4o77MGDV
5pRf8T3N+4AGC+Bjrf9WzRoT6MRm8KHRpLgdqbuoqGSnYK6L6dWjX58uayODAVrfrA9t3s5bj97I
0Zk08bU3k+y1i9V0B5LcWCO9nl6mdm5D9HC5F1rT3H0b2thYmaCuifwmkiFOXHwsGut1jfz6U4/X
Nf+btfNDgPD/i8vHJVhIAlxVHWmNsUA2f74EJZTzTIuwFc4tIRkcvhn5miNnj6AetXxlmU2H/s0s
g7vaE+YNyfd8NOH6tROmuT7s5iSbNp7n4B0Bs36emS9eTLzR70aaa89V48hrwjBy46RZdu6dDiKJ
n3TFE2EL/i5OWjg+zKdvfb/91BUWECGhbnBVm49mYu7Is3nPGrf5+tND8m8W8uDXlZwPbevecgND
K9RtDja/9TMFoAMQ2GT6cL6LXozl6sd1bXym90W3xtPbQ59Z7aHMVLexk6qk76J181Za2Xwe+1H/
KnKDrwHC/ngbV3YOp9tyHqKJPzWWaX4zRW2cYkrp26R3jRsLfvCd40dPsT2aACexKucVky83L/R9
ijhzl2ittssx/6wnztebWWdMjb5QH076bL1Xbn+jWtPYd33k7CefAx44K8KBxinfjA6TOl0ECRLz
l4LYjKNt1+otTWrIzp2l3kQbWbQPObq3nTGQTgM5RQz9tkvVeOWhzC/eoPEwSUhYufUOWT7DaxW1
rlznGYJvEkfLkBz7sV+nKf7ZGjX8Tp9bMzRTuk9ehdtnrLhKiB3S7Fwmi4PCL0yGxJX45hOahvtM
LYd9xwmaPUp8g2m3lHscAempYK58/kjM8StjODt5w4czrZ7+X5PM2X4CFBCEBBKbVy3txlvZGXyh
JorzdPZnNqXl2dTy+b7EYfZsJ7L5GlCF3Nh2G4Q6FpfLX987fwqR0wl2cGHLWoaFnIdW/K8PjBmT
bh/TergmcKfvMZdVO83AZzONzBhaj5E+hCDunbae33D64sFHODqRCjMl7xkNqYuAg39sOr159hqb
aPqk0Hfkbn0GMJ2vm94tP5UNvyUfWlo2AK0R5XPtb+poOdt2GGElKeibier/Ouptbq88+mB0irXp
DI8mDVmupu1A221ZUOv82DqiMzZOp5kcygkTZ2owjJc2r+f7j9tWZFhp09Sdzm3jGDeGqKPvNf2n
z75WyucABMhzxazjksq0zcic4pSztqwq/Vrp+a6pW60Me3DxCfyqHt/+NOfeJvcT/9bXm3ra/PXX
/yEF+//1ivY8OAsGUDCByQ4G+7g82j9tGbQFpBbPLY7IVrjauoOPQuHVaA8ZDa1za0C8D91Gao/Z
lA4JuFMRiPPYIifZ+XrK9mLxDPYrs2iio58P4jUfXJgLAa7QOBTkWLzgueXD0IE2mCb32va//wDo
hhdsi8m+jH/61w9QzblsDdA218Kdu82YGeOFAXW8bVD/tAgNWWeiRrFemMshs0ocbUM+sCCnXXdO
hiIgnWfPYmGe6ldr9IwbV+HBSky8itum8KPHwluKvKSKEQn/9Xv/2I9/+/Jtz/aYAZhkgaIz//W9
K3J62tlWzrXuHZypSsroO3czJUSLufvJINfrTGLGeFt4Q7XrMGalK7OqXHpR6XAEV5GGKjDbQ+Eo
/E5eoz1SZ+FnU3aXhm3TV7ezL9Mbz+TzqzIoMMZIJb8PbBNcotT+KiPVH/R59iEsNHhse5z8FfNr
rw1FhpF1NLE4d9iQn00M+HvNxwUpQVZtCBxxt4W04q0okvEFhzxZR2qIDjQv281ceRWZYaY5fjNi
yXplljZYeClMY0O9G2ytOv+KA3MvE6tqVlYuxKGwh+il8njUOROMdx+PXhRo8XsbaclAEB//sa9y
RAdja14LEyvTusysIQzMJnnXhSSsQk+iF+684ZtdlMsKsnw1mRcdgUbPZxsZPO3zkpVPLHi4ySzz
R12YM+3uxk0/e2X2ZtU4xEi4GA+5MmXYtuYQapgZb7A6ybXjFeMlw1NW/c2NwCGRK/3LnQDljDMD
aCoGCxwHfzs2sFaXPbT75poUdJ7DCW/mSM+PtblQVKATeJiQ6oQPgN073nIUE68uEIf7GQsxQYql
PCRa462TIiuwiBZSQSzQ0zwc8OqVGLarbUcyHI+r4elfl5bSJ5b/7qup7OFbn3q2tg5oaBLakdDG
21Ucx85D1Tmb0tMn7gO7soANWEVUbAsjwkQVzGW/92NtXE+z8A6Y9D/hBjPg1MBDKELNRPfauNo9
oNSJVnCv9+9gCVgic1pwOPLq/WjM0Ad5avdekS5HzuW64u3qniU+KUfLh2k9mum8Cazp2aDjvkZ3
Z614P0m5khkPRBDb3KyZKVHUUfK9IbtGmjUM+bHGGLSfg4JcPby5zW5uzKQ+o4CysbT1efLEPpA+
SS0D7TYLZSGYScvsWfpgUlZF3rgxswdv8SFZrAY43UTyrgWecdUIcOaAQ7121P2RrUqWLl2QpUVt
MQfYgKIudT4uHNVVUUu+KKla/hx1/WKrSmAlhRjZbXtNa6p6jONO0mK22XVmI7O+JlYEJzKGupmf
NEjdHH+C6R4zaa1t5rjRv5bofNDAgOlfT6zseqhVs3ETOyo/TtwIWPMV+kXNnpI6ZBhsLdllQDKZ
Xcz3gF+inq56Nl5bzpZ70h4CGstynr+bbu4f8Iprm6IvcxplboTgBv+o2tgDYai+dFOCOqAQrhRt
bcJYG06ZqxEwXBcAuaQTHelrjKnFd89T165umOA5HFtpVGFfDguVlxePsM47s2TYymYQ8M0E03z/
saL+r7L9m8rWZNBOLfqfK9tzKuXyjxC/lLc//t6P8tb3/2HoSwVr/qm8DYgG42TPWYGa8kdda/HH
f3qv9H8gYIGwyy4G8drjlPebzuSvdCeEo/+6HFLDfqA9/cV4ReTX7+S41KMXnGOyp2So5zP443mr
mZLe7VwKpPYderSOwxX2IKNjUGk0E0/QgKjzprbr6dMc9Uje6lhSqta5i4g6MCgEwjxCmN+mnAs9
SsiXWVBSmqwlaT+fotSb+k3FHrWxjG4+Bx6C9kUnC6uKfL78MiTV8M3L/KUvlBKN1MJuYXgAdf/a
4DoFuBBxJlJstciz5q2ggGUntZFgOyNPjMuaesPbZJ+PFOcP8IvzFidFvq56zTpM/YSpyU1sraIh
Rjuybx+MaO5JblqmVghQkc68DzGC5K0K4Oo86UMUp5uyj0mWRB6mOS8Jql8A54EKuuRUdzgxLMKJ
G6HuGtNjEWIcpuLLjGAUYA5Fc3wl3Nbd6kVeNvYqjQlR25oSVOAawZ/lHAgo4idjgxTUz2Obi2rn
Nrq7ihEDOSvyPpjcRIb04jUYJlrxMMn/SA0p3Qj1C1CU+Gs5T/HtQFD7psaFACaK4CFmFXHjf577
sdPg9Ktxo6qGMB935vipcA7rQ/vmZM1w8fyMeMNcj6194VrG/Zya9VpF0YAz+h6PYLEr21I/G9Iv
dn6wFe1AJNVQuM2pLdW2Ye5w1yS5yQ0jPJ1zTFqHgAaj+wHH66dcOPlnPZly0qerJLQcxqhdmjvf
tGrMrnh0xlUTjARBBhoKckhshw5X4kvmyHylkqQmcx4FDwygjvFmsTcNo2D3zvL7YcTSQqc59sJK
NVQzyj3KusL9MT16iDCg/QWB/OrUaPjLPPHWo2WlhzxGtKqrrjx5eoEPTpA+jW69+FQPbI6IE5Id
/cDgzY1BA9CObbM73ODNazzQXwUogEMwIKE6IdXI0I4V4hCgRfrC46Bc2ikkVE+WWTDfFOaL68bs
IlDF3lK6/k+uz0Nlw6PZ0l2mV5KXw8ptRlQblvoWRdJ/ncfc2ASCXCniQOPutZ3lJptTCLSJsol0
VydgZQ5UE1lsoYhaJdrTqN63JEYd6sBwz/AnjBcKBf9ieJVCH666A0TO4kBQfBCyUchHCRn/FkEE
cnirtE4K8+Wl8It5X8bCuUeIY1z6QWSfG9g4L1zRAix1b52w4hV7nM9AaGa7eIO84EZh1MbeMW2t
+a5xiB0tu0VMk4qlXGdcdJ2yriyI07FYVqwxPftTa93jpXeXtDke+2Lk0LkSfpoeKze2bnsfA+DQ
WunzSEj2QAb7MmeFunXukrx5ZLdXD1R84mjlcYVePg1esNNnT+3gdqfOqQNtMzK1PeokMJlbo0zK
O0cPooOY0Z53M9BEtCkkaaNH+u4MbbPD+Do9jxli4jjQDlUuygN68DOToGoNhUZfqYDJlFHFBzMQ
p8nRJwJWrRWSlJ5oQgIRLcBZ+6VcX1WOqNcG8giCnCtvy6wI4vRID0hETn/SG5VuC3tCb1PZ6j6r
neaS5P7EWBIrdTSp6XPPQOyNXvVwzxcS3Y616J8JojXCwVblmueEZKByzPaKRLkdQ1IaFygS8k8c
sosdl52nRVOETHu5eLdAfu3geY0S6j1puqM72oyK2u7OM4bKDIdycsPMpND0pWN+n4l/0WDvcmyZ
dJgugQkJacyHcxKVd2LogotZm/Fn0+f5n2mGbEeL8cpKR0V9dmmnnYMuDy5aXZr30zggCDDkFNzQ
mcK0XlBVNT1UDoMH9dj3sb2e7SVzJkJddEhzIz6CCCEb0gc8yJdRnfumA8VvsdRURXXSECgdzcY2
HtypdMxQ77QolI07vSWZGls+tM/wqycBfS8nuii5622QIOVH9pJgEzW1+SVj/nMopMMIliHSo9Fm
8hp7nXcxEWystL5ZwqWmvPkkqz64jI43n+FQaa9glziAG4a6FmndUL7U0qOTqDCMAAiawjxunH1V
OeqoxeWwg+Q9XIautY4mAb5bP22aJ+U48g5Jf7Se7GEmimNM7tnZBBKWvv7qd5X3fUqhWa7cDr1I
EMTvKh+zjZ0SXgd2CyyX35+mUTprz9C7UEMgn4eBJrWDb5AiAsioGF5F6RtFOEC6ApA5a9mxSOzm
KeqrbkPzsz74Tpki6Hez/HtlG81WBkPz7MeV625sVChfrTj2dxVIinNvRP5p8CvQeePcHpLA3wd9
bjI2M9nfYAGQ7dXZenCb+aU858bUbXpf1sem1rpz1KHWyuzcuZCrPtC7rvpnevgMy0UwLKBEbfRX
0lL9vYilfzNrwfRNp2PWE4aYsl0HfMenQnUaDXPHfWnSmqUnJ2pmVVNBVMuiLVxS3qJoQ5IHSXh5
ZV1SnQDNvqKGyf1iAgYZOT7zvfrjnlCphdpdawBAcU4fa89/RYsvCHuzXu1e1mctrpwHP45xyOij
daOgErEMTubd1Mx6GEfVebmAx6awwAAhLB+mKl0HWWOee1Ls6HbTrMT8Q7YOI/pPnt8NGya7xRaW
voORIavE4p/e+C6bY5Gncq3VljhMsy7vPSe23zAqFN3K6MS87tUQPMAyEQuc0tzqSWs8OlGW2GGp
Cfsujxr6aOYwBvdFXHk7lbDJKt268SNMWCEsJ/3c6Ab6Pnc8Bp3pk6ukNd+YdsJwAO4b7Ik1gaqi
4QuShZyInZnknZgLcZdPotlniWnuR8shog12Z6jUHMw76PXeM2cB83G0AtAwgEa9736p9S8lBttt
lIvPQEe9jZYF90jhJS73WgfQzjlF7k2WvHiVdVlyRFzAqBWyBVn3NtUNm3Yzv6WiLZsFaKmOJiwj
p2Z7m3I/5ta05bbMcueOxOV8a6Rs1j2NiWyrwBpma6uZOX+MLMIXAuqbtWzaJ0Rm5e2gBluEEdY7
Ji0TcEibAMeio6+opYa3R2uFJsbwaFKROfjCAc2VmICAqDQTRl6RRSHWrsBEDgCi5uAUsRFyZxd3
qhZDErb2mCEV0GuOr4OcNrmWqythpMlKITo6uPpU3cITUjwnlttycwTeOwffZGPbubnLIXvDazU5
TI+cVCvkDLp6GPQi/oRKrfiEiNDfIk6bbaw3TXMr8i44zbnLaSV2ooPuiZ7+ApGyC9+DHQxLEV2g
foA9NMZWdsy6IGhW6WCkPUfMoN6XjRnLb1bJvBMeQd5Nhi9WVuPfIEoD69r5LSqqpLknC9I603ae
LsESqBjkKYUvnf8jCrp5E3Pw/zy7/imz3UdMego1a3qpUsfgU9rHMveML7Q1GFxPmMYazCAcyUr3
M8Yh8zDhSVsNKsFL2GtyI6z5tU2mr6mn3fsCDRQBY+5SoEPJAbcVgi1RO93S0DVBSBkpEU5pYZSb
Ios/cVmsbT/5Nrw2xFlWweFGK9JbZAHWWTr2iyFtwt+Jx4KWkBfrPAcLLsqCL6ZUwapAu7si5YMw
Is9eEGCNtVB1t0m8xKqnw20yIc+y2qrIQ39Ey0rSa7tl2IgFUBvnMMohXiGI6Vb1gkn0QXWhSbNe
0B2OO7RLUIwCfxdEjnc7uvC0UT3m54rb7xWBxcb0nOix7KS7F6SMHh1T6ucE2RZmNmWDzG3Z5mSS
HlLh+VvEdaDVEMCGk03Uhai7+ALsip09z6ZbDN7FOvMLss7RWriNaLvQFUz7fqpa/82o6dcJ5x/D
TQwJcNUtfBHUh792TJPInlCV+ekhKxf8pTbS3Wtnn1Xa6XNYnnrVvAnOUhVbNqqQv37xZXz6U5Pu
x2TVpM/sgwQxgt9eHBNp69LtSg/GWLdvc9ZWNyItklsfuur1r1/qdw0GQ1wAJ/xvqX6RY/z2UmmT
Zi6tJF5KmE214RmZMIZCLv3216/zZ8zJh8fDxnNh6r7B6PLXLzSvobm1uRcfyPSYtonf2gd3QYcW
VdrdYc/Ng5shSPSUi16+Cm8Z/qo5Tm6Bly3FdZTw7v76Lf35EntMgWxkoIZPTevR1/h5ItHrHQNN
qoxDM9K11Ut861YGnA7GScCgV2fI+TaCOXhbpgvHj9f+X//ob/pHWFAWUsR/7h8diiKtQDT/oo34
4y/9s3nkYT3yTFIKcR8tZiZ+3w9tBM0jHEQu6gRqcrKElqH4jx4SiA2YXgH6H8LZ+X0gNv7VUwIQ
5Hqk7bnBopnQEVv8Nz0le3H0/Pz0ghjyQHExll88TXSrfr2vUje1s8KQyXFsDC9dKVEjDc6AA4rG
0xBjjYYNDDsLHkTeUGEv9P8o1AckgOtY0tHct0ZJ7I1fF+5xnj072hRDjcWv0/XxvgeVZe+MjL7S
fR5k7XMDIc4J4VLGWYh2HoL4QGuFbj5W8BUki95c9dibbQTovUsuOjnTS6sYwbAxd/aqyupgMxeM
QzbDkmcYWgq/JfMhMaxsX2Mom03eG9bwAd92AHtw1rFXJKLoZDj5jumsDZZw8yYwu2Qtg9I9K2b4
2B36q4QZvMUti4sY/6NurR3XSB9Elk33mLC7Sxub5bXMQBZuvLHWQD36Y+xQR+qxv3IzcS0cMQDV
VA2i0Hrax4SuHU3Rpicj8XdjauL5Tmqi050KO7wpE8SenTJzY016c7O1O898LgISHlLoBg+GCaE+
SOwv8TCJW6eeAuzIlnXXm1l7GOrJXieGeZe4M+MXwrg32pS6q1Fw+LE40F6sSl0dXRGrXRTsB2L0
kjfIm4IKGg57C3PtZJQlqE28vFcqeI+vPUnjs+ylfVHJMtXo+rm/0dWmMev6EnH2+54NbrAdCG7b
Sofmedx68goSgCI4opSOAFC6GgZmV/Iv8IPPga0Zq9Yrq1AUznFQbNMefaGHDBzS1cI8dLLQgd6l
Ugc8nCdfM4IdX53aVes5Hk8o3idssTTxGP3Zq9YV2v1Qj+VD0eZlWOWFvJgofBmnwYyMgvy+LbIO
8TOUpZQn9lM+ztCcpDliHpblWgD+3xgO71QD8rleuoSPs+9BtUPSSQc1q+qAX5tlLSoHYZyspNGP
zAfeC34eBoJd3DNsRLsLvj24eqiI7/GODnh/oixa4T2dL/YioszEgMQC1Ohu1vrqqpvc0Z7bdzdY
zO3TxKxRtHSUDG77c0306MvQeuRpMNVIjnaWGGth5wWzPwSU6wbj8o5Y5nirNf0J+5o84m46D4NE
hc64DcAy4tXQz0Ztb1XFwESGexCg+4RVIdI4aczdk0Z9k8j56sPL3kbeyR6QAMum+jypPrtLrPZW
QydjMNzHT21fjUYvNpUv3qTwvKXP/DQtqUwMFr+UXltsAdl1U1im5smxKWSq5UpN71qMmr2mMFrN
vf5s98FI7RVEe6EG7az8gMq+F/E60+0XFkN5a4py3GqyrQm0jZ3D1Ej7yQYdDBPfk+syYg6JE5HH
Sjt6pBqu4De+gJ9t8F+V7Y7Rs3nI5HHu0puu7JIVxukVpd6liiT7IQZniNYlAYdZuVFEtG+RhI6h
ndNH8COroGHjxAcympoVKgLrgGtuvC/HYt5VHYWfEKLdzfnonu12AN1JrdBOqIzXypDqnhnyU28Q
Pa81E5UzadIVD1gtbaVDMmAoGqwbozUzMsiVVd4AD7yUrf+VyZ6zcd05eMysSWwJSc1BS6fR3WT5
6a2TyNfKFvbBaSix5tR4dcWAdzlp9e6LbPnI4MbFuhWFeYoLMGcERHFL6zFthNIuYLcnxd3EsrtK
RtY7IpGBmHrV9GXugxQSLevz0HMPptM4fcEhQ6EHp615aNrxodLpTMV+Vd7WoDHxhgdFL+6oYYwD
lJyEnCnT9qiRnIHR1JzVBxp8CJlTcsPXtaiCa5d532mBqjA2gTeqxKdDADcqbVZ0tXxEXFVZR6Gd
lv0Yh0z0MwQjqattjRl/vm925XZKaGawuJNiMfZPSYFh0d5PzFmPJaY3tP8kBr7lWgZwIrEzMkNo
/Zvubd7i+lkhWfX3ee9nM/nbrXs/smE/WG3EI5Irbr1D2w3OZ2mk7TGZS8AhHXEMXzvu/jQ0iAdM
Qgzzno1yXHjXhhQKcx0ZenusORgeKTQ1+HBZFe+jhmj31Ipvk6IvHgCGWx5mSGIzkjzixg1mlbwI
35YbSCbl3iDo+xWhrx6sYPuTWRZPnX0TY3KBeGkLxgCzIvp0EFDelDUMNE/HWbsXLO3fq9zWCT+2
TXXuBomieTQbfU3rk/YZ01Ec9jCsrRE58Nw/65BkX5tWT1/YkyHewXo8S2subykbg+/6mPSkKRSR
xYg2H561vJgvpe4d0I0U38rSct+dKnAYXCKn6mkYDAUScDs9OPVwKFltQ8n5YVoj64IOEkR8i0TH
Jf5TP0zODe6S4l3LyDv/P/bOpDlu5NyivwgdmBPYFlAjWZxJDRsEKbUwD4kZ+PXvZPVgibal13t7
0e4ImywWCpXIvN+9557KwYQ55DbpdB9J233hOeJvm3mNOQQuJoEuAdGASQiWlGObzvOXPE19m8Uo
jl7oRxnvKPjSuSuXRLtjj99RSEk46BPdC/mNVWBc4S7ubYE8RFAfA3z+1WZwz1wc6mpXTGaQrlV0
zDHVh0YOlCXkHCZvV2kB/MTbAbUONSMqt4vpI1ETCPrkTAsqvpfIz1hGx12FKMIEIvZjikrlop3w
+Ix3gCSYTxMh1b7Y+kIdL6BfCtdAeR8GsTQtAs3UfPbjGV/Hwnjt2Bh44cIszSROEqwTH6SXAjrx
aqt/yOxoUGczS9646PRHvnOgQQdTx7e12LMkEpD4W0u0+qfI7yN7W6V6PofGqDn7obDThwjqxh4G
KwOUYajobPWQllmeM2/jGCNBmtwU18vUy5OR9G7oNrYeLuPQhQVpesY5zRrMnGS2UndkAFu/39IJ
49vIv829MXR92DF/vC60EelCRLSPzSJrjp2w24pEZ9V+yttM2TTjoTMwY3X1x3wxm4pEpb9IOPZy
/d1lA3WO9KkJLdN9s+PEfxY4G18ZOtY7KwEsEbLERyXkmrxGt/JzVkQH8gscMV2c/dUWn0fSN4cm
aWjjMmOH+PFiLdabmNrkqo8M64UxXpISV7SUSN4SGKhqsz6AN+Vf83XIvQNo5uXBQ4MbgxmHzuvo
g30km9h8jonc3Tt+71dBNpv6p2FlA7mN9WngXtK7YeNVwvgKlEVm26h0Y+aMdRZ9pDKkesY663Y7
CwvK1dANy37MNA0Sd9shWFIecszi/E5fh5RRjLiJSWbUSTmCcNa2k0d/bLX0/r3dE+cchKIn+qVI
Q8dvTDhD7A09IxZ7DDckfBzIL28gW0yq3/A1vCCOCSobywlElaFZxhIYXaqj1cfxTUfMZjvhnzia
WYFP1nb6cG2sYjfo+nBtaMnWHdry9yQzB6qZBlfQdURHMAkXDCe527fPsSOiNxdPwm4EiZRv+DTX
Lmhaezgn5pwjjFk57SORozebtI2pH4nR9r42Ov2xgCz5R6MlBUuLNZ1rDDkfCoIYT6mjJ3s9dTTO
B9Fw3TZE87jBUabytvSDWGePWE7xyaMjoNsRcsE2k/rAM2kezj92hJewQUcTI48kdfpo2zSmu5XR
ul7lmtGcJizn17zD4tpkRvAlWtN+V+LcAU8lx13sW9VRFrEVmvn6ocEzCWTENNrX2JLizpJS+93Q
0/b4v1Ny1af98otTMiZ9dWr876dkRfw4vJYNmliLEPMv8u2fP/kX9kP/zQVxYUCgwHT59zFZcBZW
4FqO4qRX1Yn3X8dk5zdLdzlZM1+ifhMfxt/HZE7QsC75v9PkasBc0q1/ckx+rzuht/CLKOvDyc1D
+70cZBNNZzZPPXVeAbayVkCxphu/fHdR/oOIx1v88SSuXgSgCC4P3ieh6B9P4n2NPxqK73pghCM3
s+h4cuM5DBhf9r8Qk4hW/NtL2VwWQQ+e0J2LXf87eyt29FmSo18P85jSNVWk+ZVpWtHGqBsORHHK
98jAKj6vpPV8D5vCz9/pv11ONg3Y4XHGGAYf2nsZzyyQJifXZIxRTU9Ynz54zFp+/hJKCfxB1lAv
4fgYSHWFvnif1mpbbYGVbciDY0xPs2O9dL5RB4NpiI2+yt9//mKWp1SSdy8HrIKYiWtDraHM8MfP
Dus9gxwftzl+AQlfvqR+gvl2ecqdqDwVo/1sR5MsYQtiyd6oArhyI+nXajcl62EbdiDqSSzGhr/h
cZ4fwQFzHB3r0YfbUBTAIbqObejGlAatHWXib9rMN1nzS+vNVLXOI7UoFRIIgZBeN1+WzidOt/hD
GeYac7cEr3dogTgLB32ZX5YsasnOxRP+PFO0SUjPUUl0u4g/kEytN37J5D+KKR5y+ip/UAUIm9Gm
pGSIkbeHEYRqXPpRyLhT0lbhyB0U1/XINOhMZfO4s0pqHEXxUKf2F3f17qFHkX21vfLU6DOaBvFM
v8zcrebwO0vyDkQ+8SPm0mGoXBmERrPp9zbx5VFkyW0DxzFM/brd2ib4uame3JsZoiqTVdrzzNh6
EZoRnTLYX4HsOKyk4/i7RR3w0wwGK1yMLMPeI2NswHYRDF4e8OyKQwEPdjNP0XjATxJtMzbL54py
YOpsCPoQbr5y8AHlUMk0jrzxtMQ+XpdsoP2sFv6TFEQMqQeC0EUD9HWj06l8VVGgSu5gblv32SYd
/iHBYH9b1Qa/x6PA7ak28vGqaNPhgJWo44Ha9nQISCe5ikrZkkjVna1ZARtjDMItUsrsTtYke7Op
MraEj83dmBY6VUGgCZdRzjQjpebwaeA4Z8SBvhjX2iriJ0gDK/vH2oDLVSIWgXjAcJAa/nHViH9i
8m/vm7Vq74jxXgNNsD4xpOuf7MHKD1JLjLMxW+6hrLgX5OrS09dX874CS5jkrbNscvpbdpmw5oPd
pf697oLY1qymPa+xVt8BnwtNdkhnnDkNGJCm0HftlMlPteuwk8cRAt5kdtJ969vDFQPFfBOtiXuX
im4XRZiNmaULUNZGjBcgT4782Id5jE9g90nvNtN9s+TPBAZU4CrTSLBW4xXTmpxTDFtA6iumey2a
jL2pYHuG3hSHpew5XDcdKL4LlU+Pnfq2vLD6BhK+3kaLYv3eiuTy2imsX8GX5nqMMw2WBNA/xKok
dAvNgQRI88GOnaUI5YUUGF+ogT6mmaBWKMGoASo4K7ygl/e0iyjkIPVf09WccQoUCkjoKjRhpyCF
ZV5qG2pq8SrQChOUCmZowe494fAwrmff8oDqAT2s6zoLyhxaJw0Hr1ZkffANEImxgiWmCptojtZn
weeqeUX8mFNbtjEEV9pK1xPhcgbhCsC42lofsqUi/uFRGOGu2VnrZHOfyagIK7l+TWOv8zaJni8b
j/DJMaLdYUts6X6G/tgrDGSm4Rap/WZCIOHXxjQfPbeGJnAed5MWNgonOTBlf+0UYrJWsEnQDgQP
rCeYIH5QGTnmMGoVu7tBa6xXldg7pgpdqRsJM0SFs0wI+RcbB1boTXThXVoKfVkbXnHNgrQyZaJb
sDEdMsmgMkG6aITmI5QkBdLs9OQaMWOf8ABA1tVHaJsxOYWiNKqbjhbCYjSf8xKrkBkZVRAzVbVb
T6NsXovCKAfkGUP0jBTac4XxKQbTfh10u3kDtgO61AY1saEsxgtZEtzbVKFCifEUR1fhQ5Fy8rCe
1ukj3UAWG9eWV9aRpBdYoHyBNspC983PtOIDCFT9KVKgUlprXOajvhEYMGZA2jqFBcYAuKnL2Jrv
iTt/pSBNu80VBLWDhpozVH+h7q06LD6mi0C2BdtbewbfyNRMRdSL/YASf10AyUFKVNDVsvO0A4Ml
N5BSfBGo3BAkiTGHUgFbvcwTTyQcDYqAwLm2pr0EYlzSA6IlqqnCvmISrK9qIuYHOkecW5eeEbzg
cfzZwwyvwLFoUFx+BZOFe1yGGGK9HRepeLI85vKObuAp0tDXHkkVbF0Fp+2xfX6eRze5cVt3/dDB
sK0vNNusAWw7XBC3CnbbL2BvUUXbTeFyk/HwRCLpzE2kMLkY6rojz8cJQc9izZDYRtyr3igXswjN
ohv+2Ff8bxT2i02+wef1003+sZ5ev9/b//kDf+7tfZzQgL7+Rsn/NQJz8U/jpQTnRwGLeckh/zUC
s9QIzPCEzXzMZbLNJvJfOD/LFSoQwjgNzx/7x38wArOtd7th2jGAWVqgZdi4MQyz3uWNeDj0YyVS
msxkCSU26ygdzM38AX9N/pWHy3qcLuITcBEW1fyiSV3UqYtQFYlOu+PwziqOZjHe2VYfveQrQ4sr
qZSupE+z+FhfpKioGiwtoCYIXcyIUMXnQrwsTj/dD21jdbgyyoJKQQwDX0elsI1y8F6SuSYquV4k
uP4ix1VKmUNoOiZKqxuVapddBDz3IubxnHa/cs4qfq+Q+mJql24g7Y5UZUn7AbUSSRDLaPStVzph
rI1nOCJo/Cjo2adV6Yk2q/8HTjyUzCxd8k3DiIHbLXZwj7ezuGvckW/4vFgghgkJnlcBY3rjk2j7
JkpNu6+rbBo3Yizjm1Ezo6N7ETwxkSF+kgW0r8ko51mgZyvbXc7myetKWQde5qjbwkpJPhkLIf/A
8kpv36mhJZtFt3hcDHoxB2dAnMQTe0inIt7TGuRh0LDHvQ66AM8H5OVHyBCwwmkQL8RmYVnCO22Y
A+J4XhlxWNm1/3XBQNYwEmyFHqBKMV3xcWaYUQ5bP8qzLYX1lD8y+qIRSc7+lcqyXMaiBHL8xruh
So8OZBoEh4dRlPIQkyw50PvWvQH18/rAT4mkBPbqNo8Sj9yJXhdEUHPm4vgFHjKtqYpbQ0T4r714
zW7JRarnqSPGjwU79I072L3H5LAWCCDrgmE1ioV/4jQc9XSwTdm2oNnnFsgWqs6cojZabiNxK8+U
khFA7E89R4ME5/wc33l9841u1YU9Z7/KNNQ8llBKugp7Q29xAcTHXvsvVcuW+UDKrsCLOGdHIqFy
S9oxo6a0crEt0ghx504tuhZS2s7XrFZQ74Izx6h9pqZzaky3K77I7EXqObjB+5UK+bpgHMp0a4+T
NX2YFpHcQQVZjOIrny4xqyAh7ce1JUqVaN01oUO8+jcgPsvoJu6kH5ZGDfLa7sdPE2fGo7cY5nPs
8RpRJ8OsWB/tbo6xynPMDAiGjdUhqoxmp9WIjIzzIMlySDyhvuc7yrRKvt5WG6jUA3l4IDEVOhM2
kHrbgboMZG9EuyxhA6QJeMQpgdNNG1twbXLjyux941zrnCDn2n7Qbf9QTLpzvTZ2RJKoZSyhV8uB
iSrXfaD0ruTIhJO0AmWBWF9J/UZjkOuGXTdYARMKf0fhS38yMetvU+bWR7aZ0/VAaWLIUZHQq8PM
ZkPlq7xyOzmczGwoHxajsisaaVxnj1+xB3rY3a8JX8wcHP/qWc9QBDZu4eVfvba2wwxiByGurHvS
BrO4ITUngq5CZktnx3ikSJJVyyvZWPgI9liKmZNFOSjqbIo9LKoUUY9DfmfZ1Ytvt0UQr3yxMUUe
sj4GBlIl25JMWRDJCj011UdnM3cFMc3VLTH8uepq19MTKeck1BkIHiFfr1uzcMe9Z2bmg9socbpY
8y1uG+eIWlHSXIuHe4OlcDg7fq5v5cweCyvx+sEqbPujKJ0s5BBCdQM1uScx9OIJLsBw1UxuMbNI
dawpDLkZV6ROpH3R6SOjdDuP11udXlvmVnF2t46sjUCvvUMNmOAwaD5EJUPz523cxfMuMtch6OFe
BxTWxkGc5vKmxJS8F22p9EvzVXd97JVxOu7miBJLPNb9tmRLD8mAi3JP6Vu+jVZmsoEbF1xt08r4
onoEHL6k1Ldzza2RAVk6U8FOfBHSNiPA26zz4OTpRHHHKl/3JZbDre6R8MtsMezazis/MvD17hJo
KBxI+fg/Zvg6TWfQbpx8rm7pUuG4W8T6k+mbxbdusftPwojtR4Fp6F5KitMXBry7okHcHdfeOzKR
5WDIcSffIqIVLLpJOjymtlWfvKSzXq2OW9qy5HTNEKo6e6DaDjNVr7dd59Bg3suBb9W0PMZGqdqM
NCOlHNXvr7Hxj9dYuKODnjiET7KOnbHtsWQW8a3h01mYktq802Avept89CBeseaHVkY6ltNfsp70
okl2ZZ6VN6lZRM9JxYCNWLjTfV5Sk8bEVRvTa3PMOwoaIgmQ2pjfYIbmwcqG98kaLRT/KBNsGosU
BpOQ3bME+HC9oipfo/qPtGu7esb9JpMHxx2MRzL35m6tsyZcJsmJ31365EMjm+4OwQ9wBxpNvGFh
kgee6PMrEQc2t4mNmW9wDdI6E4oENNOVysWhP1Hddt8PcG3obiY51X/UpavsHYs7Gbn+EeBnUR1q
mrPTD4Too6oP+todeBLlupcBj09G6hStodwOhivDxRrncot4sn71+tHdRvmCl4+ctKAr2ybA0bY4
LONkGfaTXj5NsKf2aT7FW27S6MhHWYSEQYp7EKU9jhGc/bHWhJK2ueAihf1vf/yL/TEwXxMN8r+L
4M/9a/L9/vjPH/hzf2zo/m+6g7bMnpbaJQBMf+vfhmH/pgOc8h1SiP4fXrC/9sgmJU1k/NFx/94c
W+I3nf9YMJSE8pShpP+DzfGFDfydsIkDjd2xbiHJM3DG/K501u+VYrhvSb14y5lcnrbitp2aZdmV
LvjUsoQInc8zkLgxjpsrbL3dV2NZ6PzFV4Qnn+rBVk7AmuBR3GXDAOI4NWZALYtzRz1Opwo4ihnm
B8vmpA8jmabSRSd90ATVi4Dm/BEq9nPCcbxsDkNp4gWKp5H1VC8i7dYv7bE81W3Wdn5gGkbtfcNQ
tCCtTXCm5/EYi8Hg7o/ETMjCF54cH5uRi/yoVbWAyWMnpr2l86Vdr7iWtoVjNZoDnZelw61Rkb7S
jDFH2OvSP7QlybNhKlI6mctkL4W5WsFUudFTVZrJ09rzVORN1RikB+1twqT65GV2K3E1J9n9jA+k
n1t5xK4f75I6Gl59RlCbtiujbJPmfA9ZjKzAr2m8FlBvV2FWpyweU0fEmzWf8J5Okz7KK1OsFIDj
V/LmmyTOR+1IwHwiT5Fr8fKoLcaw6rhB8yzeRXbjmGJvkmIZ9mOkMxJHDouZ4lMdnI8ynx/cgjnY
uWGWW/EpENgxy/F/Y7E/Jli/WBHA4CtewX9fEa5eq+71R+voHz/y15nZ/s1hRgK8m7kC+WGDc+tf
WC2db77DxEGNpC6Tr3/NxDB4/hU/xiqKhxRZx2QGwlztH2G0DPvdTIVzsg/OiPy869D/5L6fqcio
9/D2z+5VaTYesjcc/il0DYwUfFc7reklIwxcEBMtu1Yd3dTVwqa8dXQNc9na85wCSCl1piJd51rt
vKWGpLWjgxfxjAsQ2BDEhSxWMosJoDixK1vsTdNNDw04mQk1Cc4LdoetKN7RwlG616Mtuy85em9v
pwJ/iamJwE5cQXbPhxTcyTiEZMHXwlvhAVA0kjZwLo2K6TM7pGzdMxTu9OtqNgonyDod0VC0JMYP
hWSycQeyKn9sZeR/6orVIlLCNpwCpXbMmisCB0m0xZj5UbOYnvMSi7tuZ2giFG/QNg1YaalKGjVS
T0l3BKSEgB3m19PndLTZgzq92JEPA3DVJtS8ZqM5s9u3Es3b9DW1LvlaFsdsKJLPbufIj2ZnmTUD
utT/QsvPl2Jebjy9zbB35eVy5B/ReRxc6zZ1EL0ZmBrbPrP8YLYgLW1Gy5f3VN8lQAaWRYeVycqy
4VjOjIHDNJskO3KXzWQ44wEKT3k34Ad5wWmPraBdUHtJNt77nbmc2CpLiA3U2Wp4ArT0QLY3/cr9
4Nxn+ThaW+Lm2m1SVnheHReUST0b18gn1VOyCg7l3kD6CpdHMM4QZwPb682z7YzmBw34mE2+1rRu
aztW/Z0coEuBCXFMjRWAk4OjIh1sFGmTEkzgJ+DZtQhw8MQck5AlfaTwQNbP2lI2pPkKbS9TuR5Z
5NcvemmKY9IZzeMKsvtm0GR9XaNug79ctQXi7+qOhrGbR7uH+UAu5Y//Rq60x+SsOSbcuCDVcWzI
jYS+XrWnrOloJD9Rfj4VdSj6SGb+zmy1B08zvEknRwNtZN3CXjH0L//bY/1/jAaGb3poc/99Rb2u
aVlKX6sfhcg/furPRRWYAyshbbjIihfpkCn7X2Ik+yymtzq7JgobTbZOfy+qlvWbbmIiwL+PVOkT
Bft7kTX5hT6+AORLvGO65f+jRdZin/f9IJmBOPssVkKHDgQM+ab637/bb6VLO5EsNtqjU0XCC7NM
Mx50hnlnb0ybXS0zjzImYvtvnSYiYNh+e1zKKjppbYoRvgXMIwpoTTWBqD39QWNgjswVNp6Xa09e
U3ahSBr8xuT+/MBIsvnWqECbZQr9RUt58WKbHGVJqKZk61hSGCUlc1iZYgxbiXBixHpLNrvU1kMt
kdqGaph/gT5795ThCigaJLg801LBiffmgAxRjrk36KO5NahPiDoGaAukMrPv1fvi7/7uFrn7Yy/7
kzqXy+vxXGPLzdOUWK4K3nx3xU0NKZAMWnOcNIBXc1y8KZVDoeh+xTh9ZxJQryQsHAY8kQmD8Ez+
8ZVWjolrRxUFcrLsQpNowQaYurb3wNs8jmZh75ckix7+8dsTJFB0HtpAUUGr/viiNIF3U1nRWTW4
CuqgKUd9hwzuhMPsgCT756/mEFohuOLZlLi8u5ixIp9XZVYcDX1yiNS15bqbXeTh26Hwn37+Wsa7
6Iq6nr4643hQFn0ALe9ebM7jIilzPT3KZC6Q1JKIY66UZR16qjM1WZL5dmgHnj8wpA7ERvpmm3bu
r8J36gp+d0TizyA9g0MIKw27NRaVH68w4Rmx0LCeHeXAZDGcybWHjKWiJ9/FF/2LC/zv9xCjMk6I
JsWizEQu4Lrv7tZW+oXVt26G03Rd72uv7cJe4xuMX5JJ+QLePIOV6IM8+vnF/k9vUmDPgkrh+sJ9
X9Obc0xKY5eGetgdI6kdPs3JGqZpU6WMhP/Ra9mk/Djpcv5hUVWH3ndroJ1qkzEmPgFLgw2cnBdB
QbfeLlcxLWrPP3+td+vt5bVU1xQESqHbznvuMNB+Fygm99C6rJMR1pHArpNaoxH+/HXezZj+eB12
4b7CoHK7mj/eJAMFNK1bzylYK2fMwnnKeFOEnlG7Rst5TNIUHPjc9oBq1pZo81Yv4+T887/h3b2j
/gY0ehY6QmVM1t/fO5Sd5ACEev6GsWNjbIzS3MQrTeiRtXCQjj0nZF++/GI9v1zC774f6mVNliCw
0kTdMEm9+zjH2CWZEIn0mJC++NBmbnlCbFhuGvaj+9ZqIOfTpUjEelpm4DCw95bxOAEG+soISwLl
Zdp0yqMqOsTq7BDh4z5Fa6bd//zq/Ke/E7wIWwPB7gCb4bvuq9yxomkVmoYzR7hvyzLYbTBi0uIj
YvDssjHOGgZKmSbIW9VTftZHk/ipVUXRkUJm+wpbcXScU8+6UVF1sXPHpM5wAfti3P/8b/33u9Yj
bWtxtiM/CLD73Z+qQ9epsb2nx9LXIUzkmJ/zoOq6X/kE333r+ejQm/jIiJtivwSH+eNdm2qAJSOt
Sxn+wvH0U4UKrPLauWKv7jz+/D29X84vL0aw0bzQ/ogBvXtTC2yTjsw+yzntcQBGojFEBB4CWIWU
S5oKnDlPy5UxzOIT7dB0AdRO/4sLa/wB0frxdiVYjivSd9gU8Oe8e89F22gm34zoIAb6KI+iMFlM
e3+GBBEPzXrPcU9/cxQCNU0v9LqGSiL+nTjKxi2hZ3awW0/+MCx3SOFAQDuJoSGQBaClwMzL9Qym
niEvvMiHtbCib+M8FC8EmdczM16S6uT6XaXY54yG6E4caXehAamczIdLmNtNGjBf+GivE4zhQ6g3
qfakiWm9X+LIGjZQm/B7kBx6LaJFf1s1tnEczsEV+nMVfYOW6TSnqpTMLSqmwIeVtE2HmSsBhUX4
QO0RahIom0rifaGqyvhSDaX1PDEExpUajaUWdMR1vhVjb9Ok0c9WsqWKPDnHFt9s22FpMdoxfRsS
Fu+6i51vcU2qJqhKto1wLHQvDqbUpyuBMJu9n2ydzVAlaHLysNtsq0yKT56cWu+B0RL3G99+ygJy
XEdkDCBTkLvrWDsx64tPqx05IeCY+CzUz3ZOzZ+xOBYZh3TqGO9xDHzya2s585wpXqRcptvL5Y1c
mMtmlej3jQUL61SvWG6O0P1c62QStjrnsY/VUMKdbrbislqR+rpq+5UVyjNm7XNV59yRtT5DGywK
A9duii1tg6cshZCp68mTPaf2h6HVqTsxY726U/EMNcvh94ADSc6EQOKwkyJ9a3V/gn/Wtku89+Ez
rhu8zs4jDl3r2avG1txoJte2BEj8ViBK7gxme6+ZIykF4EuDMyZKy/XemajjpQmU2jqUwhl7EqfX
UNhG+hn/EUsTZdok/XQSY5a6D0sVnvWob4qDJfH6FAASEKbQKOl2r8aCe0nQ+H7G+ajaFTh60aPZ
jTCQHU3XYc6xzxkSRR3OeAPdBo41GEdMVtpWBw35mihmFOks7l5HYUrbCCfDYUg4MbhOrT0BXuCC
UQSMUVCD/AARZuuvGrCL1p5vAXnIHdkygyTtWm/lhbCg1S3YR9ALuoIwTDF6EIP2NHRNEA2GVa2n
QeruwVIAh7gX21ohHSjGzs+LwjwQYhC35Sr2uUJAyAoyna6wEJ4CREAWw0QAMoKhlBVS0rcGJme+
wFBoCV9BJsjBwJvgqpovPgyKVMEoMgMKmsJTYGOoT2jpDBu1oUEBA2MhS94WbrGWcmE4EMsI7sJU
4IseAgbxWescl+ltC9xjg3Qyh6MCZvDAsXaOTJ9drJvbRWE1Cvga+pDT3qqQG7lf6kGuMBwJbC6E
EtAcqZ88dLA6iJO8NgrekWmlFS4us2JToT003fuIBzSC72E1RbDMHk+1gYakEirISnqdHHZ6kyhg
SG67T+MYXdWViD/2yGc0DC3gRYqSBdhWe6TSXG7c1LLO/drJe9Tk7qQpSMm6ute5kAvgEvtPjgmL
CFQT/ADNYTFqon9VNEbkLhUCxQBKiD8VztT14BT8QXVhg0sZF3N9dlbb2s00utDXNpr+FZN9ectG
yU7CCe5ymEODewbXGz+Tn5oelwuipe4aL94047qcc7FaKsAjdnbee1+zkrTHXLjzMcHozIuyiz63
sf6AD316ENOybK11oNn6woxhYgw/Jm1kedf1Yg0E37TiaGtotBszJ8zYwp+Jcw+KWF7BpHEveBqb
BjPiReTFROyLA31Q6w65Kg9LxbYBo2bvgQYBvGkbs7zt9P5FFKqVeUrHG/uCyIkL4rxhf0HnOJnJ
9FzxdCpF1tGJW+1cMcQf+iyeriwAPL0i8WTToAMyp4roswUSOdo4F2zPyDp5rPw2OTG6Je1pKsLP
OpbcmBl7B44IhXZfLK2g9679WCk6EC3P46eBGqpvPSguHCiVYeLNd8SH+QIX0hVnaBkAERLNZz9W
zfLQrCsALk26hK9hFNGfrTpc4BZxgvYBrxvAjBpjaH9vYJFtmylbIJJbZ6HoR/4FhGT7xjV1PJga
FSVpEAW8pAs6KcLlyuFfAZWMpKXNOdVQH/rCP/Gh+o+zg4mJhzBWmkob7S/zhdHUa6gGsupCr5Zm
CEdkG12gTksUO/tJkZ5cpqfEsVL7OV+6+i7uO2tTRkZ2pIjRVFBpanwIbckxMvajYklpfnV2kQ+C
qPRNCgELDJBSWNe+olC1zQqP35FGSBlUvaeOutkVK2DAQQXMWGhkMHaKauVdCFe5gl0lAN1glkxG
t4m7iHAXJKubQQGydIXKQoSv3U1zIWgtF5pWmo0FJdSV+ESFHSKOwm4xgvfqMIrsAmgPXK6e4/g1
hrABIVxhu4BJg/DS8opnuu1PbVDVo3PDiR1ZGU2VA4BRnwrFA+vHvjlPWVng6nL6W6+b54MluwRW
OzSxUmHFJgUYGxVqrFbQsWxA27XjsXzL4VO627zx5Qcbc9jOVcgy/0IvaxTIjAA8WlJWtC+iaz5T
JjNv6ZHCgu87q1kEXbSOrzpovIlFAERa3ChammcATpNJ5YR2tg5XRgSET68zCgiGdJuX5pdJ8ykh
h8uCIcu3um0Vx8tZKD6bMKoRDnamhZ7PM1Am1rpfFMyN9oH+ztDH7i1rc9ZsMLyADiO/zeM+GG1B
7+dzrw+V6L5gV/TsjW5Xc/It0RYJ+7IrGAfafcUxqde+STepzrPTmDfp5AzPJN/HN7tNvU/x4JOT
rOBiknHUSbjw2MPOJ2g1qMrqoLk2RWFmBpWidEdaC7BK6BBGcWONBSA0mRGqnnIjYBcV3yzmIsK+
kKgapoxwvBUzbe52j+G+yvSzPaUFnqSJZwYtIksZFMPgQpXI6wSUcSbngwGv72S0ZTOEFF7WLGfL
Gj96VmYuASgETHT+zGPEQB3a5BGtbgEsK+0phUC88/Oaz42Hwt7Sm/7UrOnwpeFsxAkjwSmulVyF
1ks/R6a6lVGUwCPR2gFJymzng6tb0cvCjPtVMxvtm+kO0zVpivjJqdYsYEpr7Gd79p+NKh035uC0
n6PGTtlO6j7pjfSZjTHEuMjVce3IB9d6iWOVAV1ZXuFwclOVL7pT6Rvd0x4oo8w3majWgLnVDi3f
3bQV1g18TbTcszkJBX2BG6NqsdxwxsZRYddMV9O3vDCTKtA4J0O+6GselfGBmYa5G9zpdyLi/p6z
vI232vR3OQP4IC/dk9mVTmAA7WJSOuyw9scBrhktFBG3s57NBszJEu+1gaGRX5zUg7c3Fyp3MXAX
e+jz86N0zSQA+Bmfs2r8pjXMwCUD3Y07juYJoJS+7VCzgHQuxcHXkQfMecTc17TDvqEK4i3v8Tdx
xuepw0boZA+1ve38VJIX6bHP9XN2nRvzPndjdvNsuAIO1S7znvl2cnWD/PzsHpwWbLpejuD9JM0Q
g4dBia3g3cxInk5QmHZe3/3et1q9bbR63RtuWm9K6X9uF63ctUuDwbpBO1hj/ZhNHZQX7TV17R3Y
o0WNz2+qsjuVmvw0levtAJseZ8sz/SBnllwEI/w4V9Tkfstk/AI6+YFJ975hNw19o3j19VSFCxAp
Re+/obx1wUqvWuhrhvNcFyl4jtp8m32DjRWdO6GXmMeCEjAgmPouG5qrORET1iz3Szn6pMhLVO2N
o3EiiCkI/LBa6xcyb0c3I0kjIaxPweIv8Qedac6KicYDRNk2I7bRBZNdau2NdTvK9OM8zkS+++Ta
kc+6Nw5P0pP+NunSRyqKk4MgyBxAeRs+ambrbedp7A8jZ5jrYWhJwM6Z+pov+smxUvERznm1T0vp
emDlaShIpYs8OmXqOCF8GiRqvGhb5vLAm1dsqNcADLT2/9g7k+W4lWzL/kvNUYbO0ZRZTaJFBHuR
IiVNYJREoe8dnX99LfDeLJOCYaTpvekbZJpl5s1wAnA43M/Ze+1dXEyfSGvwfyKOxJ+u1TkFnVXm
d56+NwdokhcSymOHLTweptvcbJffM5ssfUbD64wULoxQHiJUZf7OHbO6XVHVtFO50uH/7HDToBzN
2A8FrtW72rVEWZdscMOkgBx8iqZON3LkzPwF+2lib4my8FcXOryAjEqLQaAcbdmKcJAidqjiWBQx
7Xs0/SHUk2jpaaBxDb/2EQeEEKLgDt+2uIDGRjQF37hHrwnnK83GAmaCnNvKuXH061QTybCVCxO9
6F2WpbFDJlEay+nESKbhJVXk36QOxifdgC9tRKSIxhk4+qjQKHJH5Ex8MjqBnUK0nEQiNejfKxxk
AkjtsBx5fYm9KsYcBJxoYOuQa46+rw0SF9jb89Mk22nbuOKAvhFzRNbSQiTUR0d+c/LC3CQt27+V
Hde3olVLOif+lhq6EYKQ9mBmSFOSzgqPViwoCtBGvvJ6lxrB0ql5HW+obW07VxAIiVanZ5Ph4iYw
q/jy+o/4XmF+woTm3L/m4bhCqAA/dv3cFQCW1mQDUCXwrPFmVGx7NA6b9HpU6dz7GTeTzrJY6bFs
dq+F4jqfaKNMlbfpM+rGhCbW+ipJYn+v+fyJJJwSwKokPOtCdE8k1HIBScovso6ou47Cyy25mcaX
otd56mVGgFEI0/XQipLg9In9rtJAkKusJ78ImZAkXJrrwrYVPtSCY18zxDUA/jlt9mzVONv3fe62
myFbLGCJoipC8ZLFoCcBLtQRDVT2IJpDFupFwfzXlXbpV1H9TPEv2etZSkXRUxd+2+IGMXKfdA++
HfBgykhVO1KQRzww+C2vhTGKiypVdMiUoHgVquz4Ou80EjB2Q8oTsJQkLarN1V2MlYxj0rTw/HsC
hH9pSG2WQC9b3eX9ck/yni6bwX/kWU3XlUuygkORcm0btboyS6PcV0sprusBtblwYG7QWHubCmDw
DgOiAvqp89v+sPxgnjr3oCc1YE/YCel5U8934U5Ppat/IapC7bLSbg9uufyvleRuGc7EhDUsd74a
+KHtrFpfbJpR07/EJLWlmwy67z7pmPexxvaaZAOs/q+FJwM1/i9l2BSVUtKVLMWPAg+qnikl4r7h
cz58llBcLn1jDI9DHFbPIWBkWDYxrw62QB6m1dObHGV4DBE7PWduB7G6mTRrNeP50hEi5iFhl1PD
FZamQ/krjPDIrT3o7nsCwc1Lzi3tE/lp/AMFjPVjX3Gbhq4yP42ZTNlp8YebXRb/LKDaP8PPYOip
74ZjLufwICm5YkP1tO4ZhjocASpysuH/57eLiRnUTi+6gXQifM21rH+UuuejxicFrBvg4umSpyNl
yMs+8QaGPZjtrij9vWwHuY0qZ76yKIFf1SSgf21HgTxDOcq4yCPTuCkt7KbYs/jLJScfsSlZDiFg
CooftEUh8C+zYEQbcylqQUkBWQ8JMp7kTDgC5j06rtK/AwUlZsfxNBA9ce3v3aoVOGk5ncJsYH0k
u7TcR6AnHhZ27i83JHt85ctlDrb6zMwjVOKYRCbeMo84t0Bzl3gsz4XW6jnx8OI5nJNBrBvTl65K
JhxW3pK3wYa8pZRaR9uYbQVfRngdl0Y3lNfxKPuHRB+9nzVc/l9JNfnHQYDhITWDL5OdgKmehTtj
AUEtf8CSHH5NnSWZp2uRseOjpcC9Ifb3PzFM/yMm/Ug6tkTH/VY93zzL53+xCdfPxcv//V9Xz0n5
8rualL7O8v/4V+TgIPwi1NF2LHPhCwqf/sG/IgfX+N+6x/cDNel/hKP/EZNCKhQQbZeUPj4ZCzHh
P0IyG/kD7i0wu7rh0xBA/vAXmtLTpgLdBA7M/A69KMyRp0GjM5RLS86LgiDczv5WzFcInn+7Gx/3
9OnlIfIQUKZo5uiA/k9aTrSQls2hr4IhtGDC4O+dS9JbuKX/X1zyXxhludDfe7GhP00EfpPUU37r
tG/V9CLF34kT3lzISW/ZTSqboztD9OrO1e/IfmzU9/evglC5E8mFvQTOooZxTZOZYRinopMu12qk
pk0bCK1sf2CghPvHgmBu2deqQIRZ/gkZGatn3vOJ7vR+N3XWtMUtYuwhyI/7BMfmoxkrywDEBFe6
le4diLJBbNiLjpd+i4W8guq2seQ07AyIZPcJaDyyN4gSf4AiPa3c1E0vOgfehVdRLCB4PfW8bptX
xhD0IP7wWODa5YPmQDRw46u8rvGhN321cpKWWNy2Zzug5+6F7imH/hDOHiiEc3ylN5rD+p3Pa6VT
GCURBLd4BI1slU0wzAAG9Zc9WKnP4GPyTVzHJgL+5ocDl4JeYwEOXGuGTYfsdm+b3aWdmfLzVM72
3Yhsca9Rs9pWVpuyzcH+kfeGvesyDyXkVBtXHif8LenYE5Fh0/DJcoEA23wQLl1FnmWlPHOm3tkZ
V9jeeR8oDqyjqo/vwnQYf/iymO9Ijeg564X4dtwhZbxEvSyq4y9xjZJjQ3qZ+kxzUlibURkvbTtp
+Zo2mvylNTZ8TLJ85aNvJl6MDEPad8Og80PLDUbFcVVxTJcr+jI1ZgfhbIo6lFC9qHNgCYuKbYhT
AJdcZ4BaEORv9XmqXaeR/SI7DWLaLPufqZo+28p88XEekmSBXcbuteSLBIt/0GcKvwDXG3zFo/2y
7IjBW4yNCtJGn1Ypzb2JYwOQwl7n94qJvyOd3OxY+KJ7TJb0mHxq3IvC62O+yGO4tURr7PtuXCw2
JkD30ho2flu3u5H+5b4yTUVRiBiPtR/OIcCFWWcjnnsR2ai2GXCYYgBTLSboVO5hjmZBKtIBx7zq
7yV2Ec6afsfE8BIBt33GSpeH2ZG2tr2ygflvBzrHN57P7Vw1lhFuCmq5G5O181qOfpoeUto0RL8h
PAQilkDE7Ft2Q3YfRjTnEv0+LftsWpHmJW4I/kv3cRTpe8Nuw+8hPkfMkKYWXpujT42ZBBS3X9lG
CeKOQt8NuTLmZo4IgsA9ah/num0uG2053BRqODh+7dyGmqXtuzq2bl2jiC5HWzwClWB/RPgYaEUx
6HRfKEAcmpYIg76f8PugrA2/SzqQK78eK7mytF7bV7SDftlp5v2ivCXXndaNFy0O3u8x5JMtDHcb
pzVWhq3WSYIP0KNyP0L8VRtDTT9zejXpuhumfBsjow+MzpiDAgTuJcAq+4Gzg9qGs4dpxcJJtPcI
f9mL0R6/eGY4fCuJdr3Ti0YPBow/zsbuJ7b1bjJQqKXK+cPIMDc2RV9cw8Abn1syIq/KPvJvCE6z
HjgE0FPqOo6YU2OIi9GM5ltr4GAY1a13C/qqfJ5jMd618zzdTmksryfSKS6Nie00dkNxkdWcwoxG
kF46S+e+ni1vIxGHBOywyQMkcIoBGvykJJmZwMRapUNNV3qYuSsiGsSG/n+1G0Ki0O3EAe4R51UM
aXFIfwrldAE4tw4WfdHtmRo0L8EB7eq57vayGqNi09WgcPiq2FuwAw35CmAaKCQ1OAzY8ZElP+T8
pghjsht8JM+0FNWRvzZ6MMk0O87Z3FzQO4A4IMKkWadOqacrUaT+AWq42FU4IukIQjIRnc8ZibME
rqJI27dxlmCYdCzmBFVCjrm+Lrf63LaHf06VcePNuxCz2tYNe/LATT334UpI7sNUqYkARm+6LfO2
+Y55SrKMDdldjuVrH6fEsEhWgW8g/9S2Glw3ANo6vKCRVjsT1cnF65lprBKiJAErcrjNKuO7dEsa
jjl7918g5Mkt7ACxIhriwLscsczSETh9ORuhGiE6Vwl3OQWjaOw86tqDB8N7yxwmcmqW5PgY0dKZ
WYak90dlhSrMsO5nk727lS+FtUx2T+4kuw17X/5Ru7W0Lek189Xrcd7sIvMTVWG2vnZcPZJQX+xf
U1k5kYfQ3Q19lWqLY7ChjKlPy2a/6p/BU8mDB7I9W0V9KjZemOlBOmawWOZ2uPYpOnNajXH8tYaf
XDnZNFwZmoRBSLdsCipq++bKoxhxaE0Lxxqlp+KIN5mzgFs5sl9q5CogAJc/WJ/IDPQTSgUGcTxf
Xju1ib1UZl7lnKIGi+GOS9qnqnuGxR4WHiflwZhoOdC+5mQC5kTSpU08es9CMV+5lEH63Ip/vp4I
s+W0WrSOuAjx/HJI6ZAxNhF2mSbUvD270fZg1Vr2OPqJvy9J671f0g63YknJ9SSVhei1frR87OAx
dSstpZYyOlR7LIOjU+XTjompKd1aIFefjaKBRVszwZ2QzGPFjF4j4sJqCdD+JeUbfqDv2z10maMe
mUjRrQOS4kamvQ+LlTaOYyMeTVoSujzMzV8kG1K5ImIjBDhdRvM/Jz8z1KZbQgUJjdT04WUoQ+1z
sdAqlSQzauNpzr/PKZNT+GvW+WMn2xp3UEGMa+oh2gPIEBYZa+ks5CbSdDElX8u+8+5w84C51Xvx
ZPWz/TS0mv2Uinq+5kvl7OIm1jZzkmgbagvUEMEoL/yc9hPcwHJrtrgHgOpN1693XQo681XneTdm
pu/0siT2hwSPC9HSQ20qpPRlr8Z1xUTcTaLSL1x6KNvST+WhmKW1rZuCOKxWh94cuv587DlH34RA
Bw+0/Gm7vM5l5RmofDSbVCjOGxfKS6ZrtyvDLW2MCMSIHKA9iTK70Zu0OAAkdb74xI7tZYi0buUl
fAxhd/P4FYLlrCOjzmgogEWjbxHRMHOmF8pYyhJIHjJyrFgU5oNZh+WN2yq1SSrRR9QR6vkRgLIA
rq0wuitMlBTdIO4Duk9XfeamN4CftV1vUfyy+4Ia4khIq+GO1BXberpp3I5PN9xJXOcEgiDqVYWb
bfB6ANkCfeNv+TYNB7+lTbkK7Y4GmMzxVBHPWj30KNF2PQsOeyAaQheGbcqbhrIhZU9nQBVNAWce
QRASnjHukPtq86rJSu3hnyB4r8DGhpesW+Xwg9Z61PFqSlGnK/WqzfSGhop/veTWGmX+qFNq3RY1
lSnLT4zvr2IIu6DBbeP2+j77HgWUKSG2RrMXzRBd422COpQuF3ofAgrcozPa89aTc4s13qRUYs0D
QpnCd4ZpJQeUPKsSHiyIJtohQJVzakch/+HB1hoYMD6Vncteani4+UdvQagAJq5UEwadkdr7RLfU
IfVCh6S0ZL9c0Y0bT4Rs+OSvk8NLGGyfFPdgItstvetyq+pY2xPtJaGmitn8Npezl/JtaO5x5CKW
yxLtgo7ZbV/P7qqy6UOMqfbikf6+M+zyC/FCBJVAfb3kMsiC0StWThF17c7z2nFbUYbZhyF9IzCs
8gLxT4s8rNHdLTvEmEaVAIsRz7cmtYh11jnFD7fUflDzu5mwz+zMaQSpZRnNwYshnrsqeRirWK0B
AEUEQzV7bsSwRpBKvBV9fPpg3hfgae0aJ01Fd65rwg1RgSBALBoOuifpsYva3uZuzfWWtbDZVZkO
uNeaFmEdXtVlHJGwTfiZk+QoOytr6PHSpPG3qB9EkGE7AlzdT8QQeaq6r9HFk7MaIYha4Sm8iFOn
vi2JOfuiRVm54qtefEXJRTNucFGIGchkNrlXQ4sbZnU0Ez8jODbuAy3OBI3BqLFvba9Vt2nktPc1
NvYtCgCX/t/UFhtHOc52AhpFKlwc72HRpTssgRzJ9Tw5RqkxU2CXEPVbVVwY0B6o6+bCbzdjFVkj
LaJ+yrKLrvzO9t74Ojmld2X4vdTXrSmqu6FJ8VKZVT/ehmquDnKmypxqcbeTHpIIsyigiWaAsCKa
LjzFzRSK7zY5WON6gFRxYxsyvSuFBCeFJeKr07K/Wk1GbF7Pni+/ZnnsHjM7KZ/C2QWk1cBVedSX
L6RjFDUlby8OprLsL+LEs8lu6eRTKS0RYFgfj1BchotRm7Mf0k5JaYoNHm7Vy/B2cOviZ9HBBBkc
w36mmVKZvCK1ezRwAl22knK6g1+AYudANBeVfexIsybtz1bpFlv6+8S6AZ+LryttfskG1/tiVi5R
WL6Clx/laodYK12n5Lmt2OMpWinEnMNd1iaMdHPLSpbmaQBDHma/4xJJl/O1Pc6cKpCRWgqDlkfq
AvFTXVI8kKfzZSox3UWs8isKNx6hjPStMqN+aq3UAu9KXZeusdv0G8HOeF/5TvFQZUV1KVVuHtqW
Di77+QJ9hEXPtPZ6QPKAvIqA45KjvcwyRzEygmYwesd7lFqzhCnQ1OQUM65MLQk/Uw2Vl3wU4Y+3
bfo8GVb1OW2y5kvdkzqwrzVBkyoJmyTbD5UIxSqDGcxhSpZ3tmWM5fq1Rpm1jjmseiBxx8HsX6LR
o4dHeQcGmldeWOxsf5QYcjF4gYd3tOxaVUMOE9HS8r1EcgSoIa0uswFgOfLJWl7TxY+uUzZDJJHm
abf1PNEg+CEDsWsBT/D+/wTwAKeDb5q/6l0TC3Io1dGvuv42w0yxsTEXPE5tZ/HhwkxnlEV419VW
9d3S6m922o3fUEXdqx49186l7rrRKLnuYSCzstfQ4HjVwIT77ijX6MPaT4L4SlL0IAg7ca/v1DCA
SWfGB5pX2fsY0yIRAQ5F1qzt8aoVPmfT1Iy+U4KGcMxKuBKWFtF0ntwHjjp8T1AofgsLV9/Ukf9k
T/Z4odeGuedXTETzjby3E/unm3vtzVDJGVdLOBDfgPiF+zanVz7I8j3pA9wxoBL7Jkrhi2s+N8UK
3Sd3iO2HZKhamqpQzczWJzerZE81x6RACJDU0orNW84gjyzI2c1UK+fYIDFbyVE62zovw+fKxxqe
UxgHlm+l184U0sgXoPZWZsvulpi8Zh0NY/mpVB1YcFO7K4pCwlici7sw0ZxbtyED0kkd89qIB+uX
EYEZqdKx3rZ9Eh1D6Dc3pZjiy1xk4t4m4KhEyagAHH1NS+yJcdbtC5bb7VBbNQbUSb8Lw94B24Kq
uJJZtZ8HK7+XrLirfirrre8P+h6a2kPUEx4xubpztKJq3sux/Rb7pRukUcwXi40gwHNXCwrLHy7Z
yrnHkQD16y5qMva/Vfmrl+mQEGVWf7cQ/37tPAmyfBWhNP1evXIijboPL7wxTDdUS0YmW2c+9KY2
zWuNqBj/OsnJG1lXZdNMK6utarFryklxNItb2utzm+M6J7qrELO/j5NFzU8J6wEZ5Ms0ITLU8TPS
j7bao67GH67g1CBys1izqeKQ1KAoUOQRHorENxbUUaAhTDny/gv4Ks5jgaJmbYcwltgV5hvKHT86
M6GTi3cSmQPf13kcg35ynl2OIBPkfdHqd+yhCKl0KRNpvWf8sP18vLArYW2dhkxsPQNXhPU8GHwt
/BU7lrjFF2zedZP/q5ls7ZEMtO6z+QojFV3V0B9rp3DTeeB2tFJUe92f+q2ZNDAQZUScGqLkD4wK
b6ugGPhc4eDmI3HePPXxOBMxkAPxlAGg0mY1aBTjkrpiTjZ7zuPFB0rzN1VwbxnNNxDxAzAjRfrP
4rE7iYl9ktsGc0WMjI5OepUU7rTNozrfvF/hPTcUdjPX9wRMXJa+P4fSO6em/GhwYbEXPUypzScj
HYwrXQJeen+oU4uJx1UZJrY9DOs+I57Uq41M6DPpi21QtmV/meUyC5yW7M2QybtqoqnYA16Z/7ZI
zqCmYRkWdTiBf+NkUAKJMH6T+RLMhImsTLRoK6elZMeZ1P7g+k5tPMv18ULTwnCxC9qnIOiMxV/V
tdYGJBXASwZDkbK4eekhM6loErbT3NazQQUxV/FVn0/TB+Mvs+J3c8Lr+JZF/wb0HT2ak1kzR3Yd
61nUBV6hUYAvuUCnGT+//xCX+XA6iAWb21t8bTptgT/ny2TwuZA+QEspKd26Y8wuInKt8Do3dRWo
GZzV0ANLqlo2ye8PfW7+kAwgsNrSvDGWntbvLRVf2JMRmVa7FElmNGgCdE+6FIJdTV9icSJ2YHMM
D/79Yc+9+jBO2JvzZOER0vr6fVir853KTRjWbdL8aBTDZwBPKogcZq3vMn/fH+7cC4lRGG8NXEMP
r/Gfw0VtoxvogRiuk+KhMZs9h/8JvL2rf7DKvDHVLBOGeC8gsjT3wJ6c3lCl/n2WjurHH93r3JzD
/ifkKXikXW7gl0Dv4nhKf47B6wdypBT//uWem7QL2Nx1bAsP6puXxrWkwgsAINWN7DsCxanmRyyx
749y7qbyCJf2lU7j89Rda+NJ6W2w5f+sAgOxSWtyKSbYcWSovj/UuQuyEQ4Qt0hVHpPin88vm5YE
23xkQR0bKKNj9c3xqm//vTFOFjVCD0yHDzVZ4qa8Uk67t73iI8fb8vBPX3Tmn8HDYXq4byaHn3pj
a8o2qNm7XkW9bh5NoB1rNYzJl1hjhUGipC8Aq2FDZJt+wMD30Yr29tWzMCXTQuH98yldnKxotqiR
D1Y+CEUDqJuspLMGkNUQQ5Ki/Kn9cvO395XxyAXw2UfhxT599xqOVd6M6ScoyokNijPfubHhfrCV
eDsXLXroAhc/7HmEsicvuB8ZUrXkeAWgx/p1V1fJGk/BpZvSy3j/cs6MxEV4giBeA1+TezJN/C5J
1Dx7VcDShmpJ6y7Ih3mo2/Tx/XHOPCbDtU0dw9yyO1oCCX9fIZ26yCy/dStY6fq2zZ8hTa/TrFwE
V/+ETf6Y/k/0AtsjJ42z/N2Pb779xlp/DHWyXaFG5SzODaxCg0/hvrTJBRpdiT3WH7BkDaX6PEMK
3Av6H+2mAZS50YG0fAXQhWpQEWuT0v3dmx1lNDj2FMALG8GX8NL6KK0JofkYq6sw5xxoN6WFWJRu
Eecquc1NmcqjO+TT9Vj1VLBnfLtrymwp8VCwtN+/peB3Tl8/vuD09XReAAPvysnaDPhQs/yy5552
sXzyCbu6Ngbv0+w4yXOheiBtORRtBFVfW7zuO5fkZ3rWzmEJGYYLVa+Nps4QE38uQg5G0iFjpio+
1aN3pUIKS0WVNdsOkfiqSWCohm1qocOEfLdqB5CYWqr168mu7IDe9riREo8e46QbSnjuJZkTEHEy
P1xPrNcbPxrXcOWnjc0C43O3TI1zo+r07+4i7Hr/xpyZayZ+fhQcfLPY8p/MtbAYGnYfM/clBQk6
GL514KlPQZS2iOSn0BqD9wd8u+GxiDkgQAQHDwSP0w0PnoRhGOuiCnwPTjz11mLbRK28dKxa7kG4
y8uY0uuDjWvx4v2Rz7y+7OZ0x8H1itf09PVto3nQ4t4hEz2Z5y8DbMBvDf2eB4zq6cv7Q525SAQe
rEbUOvjX6daRvijnzbkvg2Jo6Ypg6Ggp1wLgJKy9PZAPQKZjR4MdDJBJ0f79wc9cJ/sqGMtQq7jJ
p9ZzN4tgI1RlGXRhleybsXyIFq+3l87tX28D7GWRMjDwcrwSp/gQakBdhHE0D7AcPc1zOW5Mb4Li
mlvWX09TthsIphBGcfp44xevu6rqo6HP0RX0ZFY6FF6t9GYchbOj8PTzb2+grVtcmGnYEBjeJLZE
SV6Xdt5wWaKwAuy8ZUUPkZ5Oly/xTO8P9vYFZDC2NmwNBA3t089XgzYkdvqCK9Psh9jSnrCn/Uwn
6wFB4Ad7kOVd/nMLwlAcSx0ujc+LOPlSwihO5lJDiIEtcWtRK/UB4JNVNqiVWtw8ufnRbvT8iPB/
kLEtL93p58WuXQ9DMjkXxnDM/Pq5mo0Hq80a1L5Ovop78/L9u/l27oPdhwz0uutgxOVu/yYTE9BW
cN+6WaD1/ZFs2cC2M4DP+gfDvN2ULsNwNCSdht3HaUFh8PQpIWsuC2BuL4bw0j7UE1/E9y/m7SrC
KMYCqQTl4Lwx6eOQmaAqA/9vLSpaVHrQlPa/3NIhRkLSUPfU2pqrD1bJhZv3ZpYsCwf6dgGZ4ZR3
AGMXB0BMMcEX+NjH3KcMV9YZMnOfLr0qaWJ3M+i1lVbZZMK6CutH2enuXk5NdMjpI+9ATz+oWTSf
EOJCF6hrNgfLtqBZTAjI4pzPvgnkAUeg+OCvP/tgFoY9zUA8Q6cPBklCnNPZINNupCWbzn561Cbq
nO8/mLOzbOHz+WCyFu7nn7OssBs+I1GVB6V0CSSthkDPjAfPlR/tWs49Ct9hb8s6BJ//ZNMi3Nwq
a6IocEvVFkKWMD5Mjj7t3r+acysQvELKcIAGKXYs9/S3d0aBLZqiXssQD+FoGVw+UxgA0dR3+Xf0
+n+/i+bMiEyUT8bCSDo9oeJ9dwYEVxlnx/Dncu/axLkr2vDp/as69/IAY3RcJLlnQqmmDgC9IgEo
yBPh3WawOldGKH7SbKl2bSS8H2MOYYdqYffBp+rcmvcKgKRwdObQQ+lUjy17yIIoMm9kqeGgiHZ1
+lin6p4X8YPRzk14jj2kk9ucLN8UyYAhICHFuhzUUZ3tC0e4d6OJK/P9m/mG1wL/SGd2uCafIwuZ
88m66vfm1AtK7oHXj/pjEuvVDrI9erTUGnJ6c+74OTU8Qr8qOdw0c5ldC5LD9zHJkVuFiY3GMqxn
o8Fjjj8DPUbfpx+dbo2zd548leXNhGV2uvFpw04XhJ3wtZls2gSyeTakD6nQ8joiL70nSPv12gVl
fpmXVvKYjUN3CP3qW4yiQzmL+3Is7ANVJH/lzFq98mOu4/0beeZdo6fNFtQlCH7ZH/75ruUufwMp
QlUwlupnrQy508kZrcIc/cr8/P5YZ26H8aoxFkuhll33n2OZ0Cd0mI9s7UPjp07BYVMI/bmbYWG7
frnQuB35wQ7jzEtnGHTs2NHwxXqzxR7anODcqOLyUvGFkHNoHKh26GO0amXhzvzctGOzQY0xBH9/
rcDB/KUixQbxdKW0QWUmrddVAWe1azx+LVXp/I5qPEEhWfRIHn309/u2hUZGGcAkFJGl7OTuOnQb
O7upAk2PmvVsDKgSSkvejUAPAtDKH4135pvDeOyhLD5sbBZP3kByuu2YXKCKGMGIzoXdjhu9qZqN
hSL2g0s7O5SP+90jHpI6/8kHoXbtRBYkSQeGX5W3Im9wa7rSuUh6w/hg+To3Ry1eqMWHsFT6T+bo
gCSuVFQGgq7oH6B6vAjRkI7E80ui5s7D1P7XhyMWMEwXJiAy2ienL6Ax0WszO1UGylRo/NzxU9u3
G1LvnA8GOrMwU1In79Gi8oyNY7nJv31Va4VbTw85AuaReIqmae+p5uH9SS8sfuNkQ//HGCdzwteI
drFtxkDQb6wIZ62PIGrEJ7MnNDPMiexKiNtdibGtoY2l0edqbF3EQvRqe6/NKP71qCHLhE6vDfKe
uFsDYANu6MSS7ZG4hvjOJHB5Xc44tMJaL/dFhziL0+28RgYbHmJBhKbSJ8yKxkIzIlnD+KT8ArFV
acDTqIqu3esDVN9X4NhNmuvsDqvFHJ4l7U08ufEeKvB8yDGMXg9WXFwNWjsEXuY/JFXWrbnDxPNR
KyKhFqFggDgRiu6oakLuY4FYOBsvK9tKoByRXvX+7T03N23DdQ3mibVQSv98gqBPGoLHmJvIhJ+b
ST57cX1jWxqJixWm2rH6L7x27LnZ7FG+pyF0Mp6I57KxorkMZBMvNafr0cwOoyw/2Ly+LfktxFPT
ovBHjeBN9CnAkRgetE92i57d1XXSohn0fjTZZ5rQVwhS1r0wv0Vt+cGR6TT5CePLK2nVdbijHK5P
zxV+DQarHgU1kWpWX2ICXFZea2t3GF30fItmhjNOIwp4BNnQbPISkSBQCxbyxhwOApW/SEftYOk9
cfbSJu4PYSgTrt7T76SD7affCebmoD4hBQRJE218aTjUXly1iYzwnni1bu0pQXqLTG2ilxX2vJS/
B/RDTQqda9wSBaX2cM+aHY4u/vtCiXXcyXTrwi54bCzx0aM4t9A6AGih3FJmsBbo+O9rRKJ3gohD
YnQAiM10l1bzqO8zQw4fzKxza9Fv45xujIZ6ICEJ7FXgiVxfl9Qb1kUcb99/Xc5tbRxoffQV6LdB
Jf3zYvSG6IEGbFNA04mE9sWyqJtPVRajqe/mD0xnZwejXsmZBez6m22v07IYlTnvihY7BSdRtYf2
s0MBipZaJh/cvnMLgUPZn68Flr03m998ni0nRUUVEH9wBxDNWUNKeary9kUmaBZi54M7aZybF0vP
mwMsEgL3tE+jujrn/rJPS6ccmogyDbK72/FgUovfVJYWB3bd4PiufetToodxMEeYGqIqITUm8rKd
X9nzZxdLEPaMkEiFD+7H2T+PBZEyEvVb/3RhHKew07KYbc7Y1C+WHz3G5nCfW+hI3p9RZ8f5J+IX
0cabzUE3aHNco8cLOInWVHPkczlr46bq2w8+pOe2rQvalhLL8m/uyXtojT4ODrSXgcQzEndIXMfy
rq3EMfWMGzD6D0Xuf1CoODeBfxvydMOaKjtHo6cXgTZO+6ivXnw7R9zuHNtq+ODMYZ2bvwuIm1o0
uG1qSX++mXL0CPic3IJlxpy/ybj+BROQsK7c8NaUb6P1wgdYF6zI26RZvAaasSgzW0R/oI2ewL3H
T2ED1ao3cSzgasNnFMv2nkA48L9lnq8hs3u7yR29R0+wagK06hBMad20UdlS2qzMX/poYmeBhzDV
+re06q+R4tRbyZYv8QZilmcr2fYkSd7XiK752Jvig9l07i74i1OXEgfz9rQBm+c1gZ74EwJVq4OS
ylhJ3X7CPH5BzZS8vnn8YMBzj3hxZiGUcSm2nt72OjWiuWEzFCQNzIGh7tt690onsCLgOqtu0aS/
/8K8aidONoQoZsiOMXldOGaePOlII9DE8fIicArlr+Oxd+7t2BjWpTWLi7jK80d4aHAIbJSTr3YB
LwbFUPQKOBWSvr02gtb74Dacue9sNhYLNHB4jhMnByXfmT04KFYegI60t3E7O1dlzLZxTqvuKQUe
HaCL/P7BjThTxESVAHh3WbXdN2ffaBKqDgfe6E6FSFmtyN4hSLV2Xdh2e5jL1oqZgnJSgEGM2ng9
05PBeWF/hCK2zqxhiy8cOQbMbBpt5p/vno40wilkUuBbTsGovPoaEgv0BdrqUlxwZ9yDTFEjY7GC
UpZTRDa0gj4qPJHhdiSrZzfPIbiJV768VPoXtsVk7o5MKRxTBO1NvtgjyX8himHFkj1sbSeNt2iF
7U2rlTKIncbdkkrjbrzowqwy6z6zyumG1xYT2syL8BR7vX/MdferDhTsg4P5ueunA4YH3V069KeF
I8ptad5Ji+vPs+keTClaVGdKnhJDi3fvP/RzQyG8RmuAG53PxskGhKYTPPLlswSENCYf2VvcfFOd
Hf2YrPX3x3p9bqdv2lL9tTi98hk8Pf6XmpP3Y5FwOBiA8awkDWPMXso29mFdDTBWc+PCIP/6Vk7m
eG2aWnRnSg1uiZX/P/bOZLluY8var1Lxz6FA3wz+CXB6HnaHFEVqgqAaogcy0Sbw9PWBsm/JVl27
PL8TR9gWxXPQZO7ce61vib2owbm8f6D/4Bv+Bt9gMaNjRfkXSuAXfMMDboL0vzavcNTon/1IEzp+
+///77cf/D3/x/2APowpOC5BZJsI/v5FcaBfRyaYjWYGtgOD1XXK+TvGwfnwPtsCYrzqk35KBrPN
DzYnOGRYay0MFuEfxeaiB2SZ+OlxY75KWa3rtH145taJ6x+XkUDv6j6OpXZlE0B3T4ZRtV3WGMdq
DXT01smyDnr0gpyDuMc1+NFYIyAJR0g3SUEs5LwGRFodsmRD9v6heM+PjPO8RsZAqKS3xksW5Ewm
wiL+mQNIvEZQAgh6msiknEzCKUm488EcEljJvJzoys4OyIpdc7Lfky2lXZoP/Rp3KYTpkQyYVDc2
HdbH2kLO3nm9vZmHtvymk5k5k52Zk6HJyB/zfjzcwwXrL3lD0KacHDiqRDhWFxI7h1MjfILkvZRw
cbUGdY5rZGde1uRU4mU8Vshct3lOtCfG7mDXd8R95ljM3U3C5bxpXWZoIa6teDOqNSXUe08Mndfw
0EUnRlRfA0WFI52z3vqHsjQvQkcFbfXEj1bkkIKtrcD2EE2akJ6zLda4Uin9eNfrRJjywDRbf401
lWvAKfCWCP5OS+pnX10tPTGonqN5pwojMJ4vQlIH2xM7ZSaqxjKzpqg6a6AqAtYH6dRyM83pE3mt
5sepctwjTezxpV4jWVPc0ht9XnOeRDuTVInNOcPmKcEE6Ve4KK3lgUjZohi22dT42teiVIa3AHkd
NMCobkem8VA3Heg+B/0FBrde9jjl8vkirdq/CZIAuNHkSxRn7QxMbV+ZXXswPUftvaquifIkbuNW
VWsIqtdDQZ0zrUp78FedNYZ9kjlnr2j1KDcUzietgCyMIY4+UJgPdnGjzRlW1Y1WKZUs+0a0S9te
N3mZaSk2NRwRnoNPYuy8IBKjqpf65BHS6LYvjRk7l3bBxF+QmtpkNLxCuP1tPt3HfVHtazI6veTW
8rB4TDsMdvqwEDMk2v4SdHAd3Y9k3XX6gzbOrp9s6RKXFViulUhh7lBf+Yp4tsKlEFfXYJlmIXcY
6msi3kvd+NT4Qt1PSi7skzl03Z2ZGTlmNw1tDkUqeh1t6LpgmyEsecIHtno3Fg+/Ue9W6rogc8EP
60BixEzksgGTGl/qMtVExEoiocMWIn0C+1BUN1o+m0ZUiVm/RQ/ojrsSyDhEA5k2Nc6wuj5BlEsP
TV2y6y9g8KLJH+YHKM8k1llaqz4V0CSx70nX+ixT29yArk5uZTrLW1dmPuhRAXciNUAa8wH0axCu
a5a8JEi3LpcDugBx53Zt/RQoiYLDkyC3QnvOuxKzEyAiAlTo9vku+ZbC02gpAuvFZNErZ2NoCPBC
3ag9bjnlfpg7IGdCUiVM8EddfxlGr75DaZPgELVxgI3ObZBjoo9Loa5EKaj0pZYsL//ZEP8vwU2k
+bhUw/9+Q7xtv6MK/Hkr/O1HftsK2WM+2C6RIBzt6RAyWvyfrdAkJo9oCVRNAIVou3BQ/n0rdD+8
HzxWCJCnW4ZJdfZ7hLxBNB5bJ9JJTvG2qwf/hGiEQv1Pe6GDEthFB4RaxiIz4c/nqqIb6PoOQXaH
ZM7Kg4iiVxGWnhTuLf5B2763XUmV35Q6MPE4popzwmnM3KiIx2aCjEezV4ResXZH+qzorUsKiLBU
nxx/1Ao9cosWHz+xwKCVa326Aw2rf8NDOdFKx6GNdKs1Ul8PzcFoIH82KaEFI34/G9psKnOW+9p4
s5IaxmPQSf+LZhZZpFh/Tl6BHaRpkoU0X6+8OIjESFVvlo0VlPptUWTNelRzhyGUZluRu1uK1gkX
y9bo5mhffOWmzPC0HLRq4N1ghCO2Bc/VWWHPPHqjM3yectD8ti6CFc7qppfW84t0QzDcfDfiswo2
wpyqdmsJvnHoc+7zYaCWYoMVLb2ScbEjqy6JerRHX7Jp7D92o5vmNw60VmyQwrvNWt0Gb0nKZRaV
cGwieCdpCt4XvSj9Pk7RD54DfGDDnZif45nlS9ORkoazipMH9DRMArpmjgtOXOl4zNw4vWJSop4Z
XhjEbNtKfyfNbAOXY06kG3ll7Jg94V3FMyA+za2iX53InF4uofcnratx62mOj8usihefWNHJG6BM
2DwSOaZp2KYq7ZZN7nRdu3FLb34hKVi6d3wTU4fiO1ZqE5QEb2X6YG2JJXRpXOTpm9eWnFYx8h66
zB52U2K5G0jxw2ZoUu9eLrZKoEkUycac++ae8qo9zQ24eXAqxr3mBNO2HsHYxjYA0dV3636bRGCQ
WETrg5HiArt+bqqURRTnuYHlTBNnG17dfK3Xg+6JEw3ryRfAgOoOoDcXApx5NaYs1HbBvnBcajbl
ULeyOcEp6mcue3zV2QQAonzIwrSmnUmWj2Fb9gY8dmbdD3BHU9xoo/dQiRornKepQEBiHD26602n
b3AOMzlq9RQCv6XUagCFKd+ccoBSwdkVCaRA6c2QfUoPBkuJe1A7j8SsdlHsq+amI4X+PNZ9euXG
9fRq0htFRttNOHdFTXSiSgDCYEM16etrRELTuQTjgBaUnAT6MUCyjWiCy9Af9LbydnWSZXeMy40l
SuFZ5mHTxsBcmtj3Yji9c9ZvUKkOE+nTYhzPC/BkuTE124oaKgFrQ997NCK91hg/51odJHcgWtbI
CJA23jWkgumm7BxsiIU3bNKE4QtPnI0vPV+xkOzB2Y3WNCVWzjgGTL1qtdpNVfrTs5l1DUwSFE8n
W+8ui+pzaA6D9lVbgpp3SnMbDIQUWETRNla37JjpVP0uGebmWcUkvYX+PMCZgUrV7O1YtHAsdTsH
+8eRvT+wEs0PtiQJ4Uh3oZdRRmnqAj1Pzeno5bF1tKii3rCPfHQG1z9bmdMtD2MBlOAwFZisj208
q40vNIOqn7yGJc7Ne6j5vI+xHeTUzO+DwYEhDBSbfL8oyz/l+GQKXPeaUmdlECbsWUxnN/ymYu/7
MYAwI4m1KONeNTB+lpxyx7buEUjq484a4FW7QW5eNW4dbC0/14KtlpHIuyHWzngUi51tdKs0uc+F
neRfWunlr7neax+tthxfOlKE223b2Dbvmq3w+ObEClSGq/XHFpZRBIUWc7Gbdkl7xR+w0fPQtyxD
TmFkE4S4aioYzR0BklU0254DbzWfS3vcqAG1ttm5OnBit02sNYplxEnWWozx+moCzdA41WBfNzV+
a9yOcflokJrwNE7LJ5tHGDpFhygcJKNuHlx/8u5dJzM2SR/Pm95M5RE5BTDpeuGEUGoOZphGTepS
c0S6AVs7jGHVepVxPbUN1JF+cfO9LxvrWfbqmckwpugexbuxIUC59COwYT0x52OuhutKVMbNMhvd
peK81EbAdFVyb6gxJqcEt/W8QHuCdOaR+25j9o1PsmPVuAHCbvzorvynwfA3DQaToTen7X9fT918
n/7r9L3tvs9/qKl+/NhvNZVnfUBzQFiCbdMKxaxJdfQ7JNL5gM4SHSn2hN/qpt9LKuMDlYiHVN1B
Zehh8/xXSWX5HxgZ0sPm/+j2qrj5RyXVLxOCADWrtyIcGTJCJfzzNMKUAHAs8PCHYNSIUOAs2W/x
lrTFVRqPzpXC8zE+JA5YlEbP0oGY2Lq/T4U2VvsCegU87nakZ5muxCHO8xZ5J1DFTaFg7CWxnd0z
R9D3XoEDJAkk6DelTTdJYaTWxpghFiuzdp7denwlJwGbelk9ohlwHrCNL/ddGzw2K+W5RIVqh41b
xh1LsUckBOys6wH0GpNkJjWXzgXe0otefw4KI3dDsLfmpa4hLXcrcbZZkzZdwQ/SOdC2dO3VTaWA
AHOCMS7xwnyi6rTgrcMxr4eiAXkWjhWhDMmYA5ZhcC5eCavrt8uEZn+xEUu+X6hikf5m7WFz/7NI
0zp+ekIPdHSKdvH3yEcRoeUAlBbUGpEHY5BUSGfqoNnVAsqOWwVV8GnMF5lEdenr+MJJAnJXvi3C
LoLadbVaBTtwsBqyzMXwmcLUODV3XUZC5wSyZgjTPqBUpIqCrjABoWFW6Q/VhiQv7WUYCDjy+7yq
QnewjDNCqUDfTw4JRXNRev5mTAbjuSVMKMPzovO3lVWqbn1Ram8LnWaCjXEeFalKv2llp24EB+f9
++fr1k/Fk42RIeef4Jp7bkYNJY+WklcDbmqHek88F8wrX4ADa7jI78ywelmB4F4PpDjxIV6Ah+gL
xByuGafpIS7hix/crm+tXep4RQY/ecXC5PGiEULSAKiym+PYEh0cYv8fdj2Q3mdB8o67M8QMn5BH
BZBnX/EsQG055RzUYR6ZWRR0HZms7A/OQ1Mt5VOLB+ohpa3yLEXanX1K68d8Gf1dapmtu5GVtE41
rKSrWNrpJ/QGFpw0pima4Gb7pHC4CArgqI8NXzJfwIsRuEGH3iFGMywc2U+hG/RuiPZweSFYYd77
KymL/dx6m1zoLjBhqoq0aWtRNOtMQBq7gG0xhUXV8HdBBRA7t3HNyaR5PHKHw7EFUL7tk6K7kJQC
enyZCgJhCkKlej2+rtwqU9GIqmOP/tHYtWVqPZE8gDzUB0BNvyMNiM1gKOEjNtC7h76xnx3wI2f0
gZ9Ay815tDaBUpo3iwaTvyivqwR0ZNQhU95lPslTNEpFNAAaOCWxb5thhp7odlnK5q5zl+q+I7gN
FfhcATG3jdOQ1EFoQC/bVgxKDovnEggW2MsJqXZBAwagfjSVjvVR0UuFoDfDKI1b+BaTmuAydgUv
hkmERURThJCeflRbs+khAOlxvkTD1JE/LazuerCC/Fb5VnFVa5Nz1zuJuR1pHfIHvU6nh1eVcQ72
LoBVHqy1/KR073lctOw6Nozk69zmOR1kqqeZW7+IoNhA6XORmRgN1eecWy5nEn7mdZEBL72Wt3Ty
kqaSDzLQRb6dRiPdDvAzMpKt8M4pZ9a3Sy5TtE0CRZUumifNdea9KT3d3FqzBgayTQTdt3peOJVC
HLQ3pGV0W2uoHYNX2ZmMcCgnfTO6LmFmTBfuIcR3nwK+v3W0YzJYjtip1lJ9SdrTQIxPpM3usNCw
JYolrGoUmKEuhyFaUq8xIq8mIa8lkuPR9RKdo2iJEozjZn419nkxR2ObpeQUmG7GjExQLAej2qd6
UhNvUb02iy63bTabxyaW3k0zD9ojHH0W/wEm7S6YFJEBXg2OI1rQLNyR8lCc3onq77GGpjuyKnUu
7O33lUUWffxGOkpxgsYO4M6AqfbjLRJgKx7eU9Ra4KGAaHSW1dFsAOB5MztMS5m5p53YHkWNcYXX
gdA+MtWBv/dpu+Yor+EFJTjKaw7uwLpSwmzqG7bt+aZrARYCiWfs+Q6Ob8l+/DHf/0+59HflEpLi
vyyXrl+JU3mtv/2hWPrxQ78XS86aDb4a9XTkfYg1aQD9XiwFH/AN4APHKrX6LiijfiuWrOADjjs6
U4G9SqmwFv5PseR9oIOM3A3xu/3enfonxdKfuk/8eiwLK6sBgSw12J+njLUOIJljOyDqxHAWEmXt
+pxwrv1YUZZT7Th/h6Vex5Y/jX7WX+iRjYmCgPrwV4U/MVxpry3ufFAK+ZGujbAW3Snb/1Sz3v34
+352AtO5+/NvAZC0skQcRtW/iBV6p0Om6aTqMPfQ5yZTyfuiaYnm9myx1bWJPnCH5NiWuXbpJk99
/OtfTyb3Lx+Atd2ECmn7Jt85+NOgnBqB9IHZ6w9N6ZaKPDpWk9JLQdNiXD0rM21PCmpSt4dLRaqc
ILRsDQXLUK50uN4eyFUzkpDWAGxZIh9JHzHYIHy2xt1sFvxZaHwVXY1SW8ZQCWCtkF27tYPlz/Mb
Ss/iYuU+wXrg4Q6pDZM29lxJApojn6G7zvs1jTMLRWLMKFAls+YQAfxy0CWHW7qo4qadMAGBnoZw
acHuntxOvPpVlek0PMb5Le34RmNdjuzF9bzvclWfYwOENKREn7YHTZFzGuvYEbJZvBD+zg9OKgvO
HfEJW3be+BKMlIabsRN6c+RS1VWUGDo/yxZsW3uTLFTCEbwOljidr8e5mQkrUE1660DKQiYbYPqH
6gfvzMvae/oaVoLdB2hW3nvkE7k4tRdLZQhDq2lDTnp7KgZT3hN/Ep+wSKu9K43yKLF9bw2rH59y
co2eZL64D9wdc4tDmUhRk/zEwVXy69yQ7J54qE+yqZ4/AhJpXgZ94c5I5t8Hd8WdexM5EVZf01sy
tOwgGVi8TYOYP+otPzLrbffJZTx0jlViH2EoGo8DmW+f8n6qz6ppgnNVIS7ZBLm089CuoKlR4S46
SJhSbDsRl9FUj+aW0UtxEZQ94UDqKFjqpv1qx/wrRxDDihI41cmBLDfgX/Ygv6qO19nX+nnvZkN5
bHxu7uyJiU5CTuBOZwHc2eouOe+C1hxKUvIYPVtTe82Ii0sCUoHsu1TeEGLuEDGZjN8LfSbkFfAp
WmZdZ9Ewms+ZkuMT9pPlOpAjf5WVzntRoSUwFN84mDRxExfry65J51ZL9DGyA76La+f0C4K0ikbw
blVIR3D8Ttj0vJ8z075NbO5EjJk/tDlcbCrSmCryIgaua0Gai1cGTqRgYZF9qEhkAXUXxxdXj+VX
zIDLdT2l80daxNmeoEKgkK0sdlQy/Tc9d43HjHwK+mSw9QyNa9sl3Mec+pQeMo8oQ9nx+9zy7Re4
cwlZW9wJ24Xpxcx6fmuxC7+UiRefyq54mbRuIJe3rW4T/00fAtJMGClyDOjiyjymnfMZ+LN8NoGI
PSU0b4jN0jgGmFAqN7ZdfrZjbySKzxNEWzs8lGvCiEq5URzt+h21urgVlWXfBv3k3A5zbDzWWSde
BsdtPgMR5Gn1wBW3Ztx8tiB7XeXwsR+Uv+ZpajkxJj69stfEp98fZZRpELIoBt+/nJ/yEnRNp10U
Tc1+o5hTX6Oa7z4JZJGXuekNIkaReEVGb0D9LfMqcic9O/SN6cGFjVW2h1pL1jYNUG5TVQzemgkr
n40M8CoEZw+Ol2nJm57mq29+8ovAKNyXsamn/mvWDvZLBiGvSA7Mwmsb7MWi1VvAB9NwPcspdk70
qgf7AiOXWbWt5o8GkOaocYeUWaKjwDjIxd3xHDokkGGSqMNG9SxNQ30zNMRuQmoMTrZW3PV6p903
ennRnOHGphe1g+Xn3C9kEIUcnq2b1kmIZIxvyB8jxRXN9SExl/RYmcXHDiPZdlgzRQd7/pL5BPza
4/CtSM3qqNWU2oOdHtMFf05tDOLcVOO0LZ1RkVSY9N8M+J/bJOuuVC/jHfQXA3pyEdAsaOHUe06C
qTTJbuyFPFsiCsc5asG6url/0gohN1kp6yUUQSyP+KChxmiKeDk9ccIqK9CIV2X5Rv+SKFg03URh
dvYcBXZ9mWsv25qVFlzl0NSvsUxMEAR5YUHwGlfZDDdoCPyE/HpupGmM+pHe8nioPECvorf8bTNp
ZkSaH69lvSLn6eNHplbpV5OTBYchMR6sCpkCY7LubNSBVXKOUf3XTkyTGznIBCFJLNxDhGD9eACt
SrC5MZF/HBNv1hF8V5v6AFODQQJ1gcvAN3blZo67r1YzDfvESdjz2MD9HWTPMUxNQBt57coLEzWD
QXLRMeAZUkWnhilS4KvPvjMC3LAKdVWrFfVWFsUL1LjGi1zlzvsgG4ltw2Hob8gvx+072hYVooU3
xzBJARwcyzui+zaZHbCIAKcuhNmFgvfq2i47cUVMMRxyUzePeFi7jZWmvFXdlpwiGdbM3UNa/s5J
uK36uExWHrUrSxpT0GEqN9aoNeQqusurKHUH9XO1PIpcNOCRu+CgFic4VkM832WFtWzGeJCnohJ2
5Jol9D23GMNySoptxwDk3kOkQnGwukATzhOhLvydpH2FJAB6x+RY88ZmmPjsuQnYYn2ednY8Q8mk
H7aTUOUBl1T3paGxlxPWccwyS1khJItNoiXBE6kHxr7kpLt1rSY9+qOKt8EU01FGiU1PZdIuZHf7
N4Zc5tPs0ysLERvBnZduW323E3kDDso7B6o33cieJhIUS+afmKbT4lp0i3EUuF+YAqRue1UusfUy
5N5sh54zgUsxp7K7SmdCctFf5Pp3Admx3Nj4xNVGz/XxuEiJsKLS2v1glM7LVA4ZrYIiy892n3Rf
Kyt3SXTu7BFHlFEbifMCm1GHYFd0IE2bmn6VpmrELKkzfmk4C0d9Oa11gZD3IBBp+4MMQQgzVtmV
plaOCqTY3OPxq9IjPKP2HMiusSGeIOQOp8bJUL8wT4jyrHFuZzPODgtzrS+mIGoqaon2Xu8NOUpr
iZTnFvvQGvrNCK8+ByhCWJxF/80nk1fgXUHSuNOLjg0HGsv8hq6R9K5Ziy8CFwjvAGnmZy/WRbxJ
nDW9Kc0qMk+Fc7uAA79ojRB83cxKd0ORFSBfceZEFUUecwtXiS9KDLiNUsyvQJjZncHUyNOP4ktm
pvFI+7P7JghU8Temk656iWpV96p5Rv6QCfdBFZKybC0YAY2PdrHJU7M8WkiuziUk7gPzI6Ldm4nF
uM2TPKwEKaSb1OnY3IOq0S51EgxPmWklt0lFpVE7rrhJlvdPEchnS1sx87FEQBQ65IS/9WS5hFng
UZ4EUhp3LIP1N0u4qBK1BFRlR5l4chMWIsYSfJyVAb5PDW14SjMywkJDaj5djqqd90lFy0EfiWVP
h3HaJCufs6HYeoH7UUXdvJa/0NxevF6V4OH5CghtMcJXan4D/JTt1RI3pMxndH+yiYSB2Yl1sqeF
VQLxC+T9Xx8ijP/tDGFgUua8hE+SFYgzxk+eu9YkTTVZp4eJZspTjKR+LYe9OpK5bElIWMt7i77N
yI353M0tEN+p5mIPvfN3B5pVhPinA9WPT0Kvn3y4X+iMQ2M1FbFf/cHOqPwjkHDOLX0vc5v0ZAHM
NgVhGnBl+0RXdx49JOCgDuDnvvmcxDUPZm3JE6Ko+aqehHweBtu+JaVDfZyouH/Mdv4tBuoX3Tjy
Qndl4+HBxC3/C9URNW3hjZrVHej+02XpavdhFrxozN/TW23gqWMr4gEzRp54whugQLFPrcHUzWsu
qJs9whGu//puvus4/njwtRy8L/htfA7uv3h8EjCuZsBo+VBVFuG8eEhXRukgz8ukjfu2HdINS/Oy
nS2LjSceqKByweHVS9fXFAf+JZ9seUITSSc4dppvIiu9e99NgM/2BOPEWtvIUPbO37nl0bb/cvOB
nfkrhwQ96Wrm++OD6AwaiJUZaB1yQ5qpXkZvUNKq3TWkwXMtIeUEqeW9jeY8HjLfSnaaYb4CzfpE
VoKF+Y9ySXOmZDPQ2rseW9N+QcBV0+mlt6nrlfXZhL2hQPuJeryCKe6TaGkUG90mxDAjD3JfsZQc
koDwG91IgfiqinoV8duZApI0UGXNV/iJp00r4ek06wpjEiZ0GZPWfdAcb36r/EQH8FnbthZaHWss
hE7q3qkpj8PAAkZgITU7h2XOJUnBH1roqdc0MytW4vdaHSGfvK/h6LCmBGvZzqT5OSDuMrT1DGMC
0ZpbU8XipsDyfM4HUkpHg5ZDQsv2KVk0tDXAFsvPrTUU7qkvF288y3hKuEgZOeua6nq1dZIi1aNB
WHEJTxvdKPJLgpa0jjYqzljzqYkJ0OmkBbrdc5cyORaUNJt4Wf9DTEEfb/QOYXAUZwA4RjgFvnmF
HKGD5mwpwW5MTY8gIq+JAE/5xrSyG0RzDicSkKM8bYo4Em2myOc4rR84fbPE0uL/pIOCj2B+o3dw
NPIAq0DAUGk5uPmpLb7M+VDs2qzP9sNIdaUXE08kgaD9Jq3d4anPys9ey/lxUYZ48afSyjbtvMbX
r9cuWNHSp2Xh4rPpaBc429bRYOO4L6wx28fwNWrkB3157Akvf1X0mV/t2aA2NEvTDHlti53V++0d
J1H/PEsdmP7Eod8t6+4TQo3uk4IuftQVq1G/nu1qRgYRCoZxiuylVIT2ltOwM5akOpKMwaml9qyQ
2sm7r6x2eNINZEhEXDavTtcSH2pzwhIGp+dNWy/sAH1jdJ/MnIaSRH10Q/otaOzYZjXp49rfWH7P
ySi2bQDHjbPwjtC9J2NMGfzPXl/k16ZWXBXmNyFZMYwDM6Y9+BrlSQpJV87E4ATCbt1C04rl0pmZ
+jGKl8+gafyzMdFmIbwpOCcGbfls9uqzi/Jpjwds3jPldxhX1eOTjwou7Kc52/trBwjnmLipCvpD
XsYxGZPY8ubzli5bZiLiBQ3Q3ag88YU4X47bupPcGrVNvMCU4hi0+UtrbS2c10+t7IAmlo+hn6E+
PqzzbE3l0VhfVbWu7zqzsA1h4OKzgx5zp2jPg1fHQ7UdxozOyHp4zZTOAT5VtrxH6cadaXJKkfe9
WNRJDTE3MeerAlUemertRF/HYqRCY5Vvhw7qakkI3FEj3bX3xxBqMYVEUpMGpQZtvrYTOh5WN8v7
944PcuVyZQOWkUuqR0jESXkkyCM7lDYFVYnv7DzELobZtT2gJRqXAUyOh4acF/69kbdkpBoVgobQ
lKZvrb/M1wuvWx2pOaEYmdY4NT+he6ULVVykwJJO1m+Byhw9ImQR4mvkQOIHWSPc4mTSy6Mi5SnE
R2nSxFl4BTG50oKL3ZT2X6E7kRjI1Q5yHkGChQwkWetkEsk4kWAFkUYUPHpL4wuTGx4cOoIEqshn
9HY0ypx+kl9BN5towvr5Y00UQRibbXnU1uYKhEGWNU70BA2vnZo1cTr0KTXaqF4y/qbKpNkjF5Y4
y+DXv/dv3jdJVdC7rZvUPmq69l3Xl7Vc9jRuX1lRLMkOw/uPR5OE+p2waQ0h0Y8vulHWZ9GYxQZk
mH/2+04+NwY9NNKk6amBU6nPE4iv29HmpEVYa8/irpndNxiCzWeVUOy0ugzOk8c620wplzB1ZPtV
J9cNzHoxGPALK1o5aFsOPZG15/V5lu26DAOS667KrqQjGWQeNW/R8uNsovNVhr35MV273tQl6y7A
Ae2z4fNI2MvQfRskubapESe33sD812jX5we1IukQ9CFLl68Tr92v9/LWD+iQkr5RXKpppIuEXmnj
Ys9/fN8bDMY6p8FP0luPJZ++E03UUXPsWy/RHLaKKfDPMqAMkXNhPk7o2KOgInfKbaiEbY7DUerm
6JBc8mIynAjHgAbxcUYleib3rz4jciyP1XoPUsrDlw4Ihdi1S0NxPhmsZnYyPs0TZbIo6M/pTWk+
alXNYss69kxakHgBaUbqMYav6L0lOPY0LX0id05oQSdcBJSfHauJiDjmoLQkZXYnG2b7Q89hp+LF
3veWRRe0KXkp0FQ1n0tTo0E90TO2spijQk/hbLkSzh7N5S2bPQ/P+zKrPK4GnaP5CgVV8olT/SzC
2azW80Sn6EK1lrpradp8FB5Vu7ZMtCzGbuRi6ixv6ch7hJqWXcsdBWc8i2dN0+OLmuiXmaWqsmNt
O/I0odd+9dalEoCeuW0Lq7hFw0YYo5s5dL3IW7OQrXHsomXCO8lkLQKSNV+D0jIeLekN3z08Ffue
jx7WFHhWlAUcQghjFl+I76HkkN1SHvOalywTWXpL6NrncXS4aounWUfTT3lVxoJr0Jc6p6Fxks9U
JbkdDors5JD0BvS+5uBkN8Q0s8hOknKiaWIqyHmcNyOat/PsMxYsTFrq7//6/mLOq2431Iyh/epM
7KmCTeWIpkvdkRQ476o0z0iLb3ihM6rKxHNYZPB+Jbe28LC8Lk62XAt34UQ2eTOhncXbYC+NS3A9
B9j3RrHXic82qYOXaa0CZiU5kglzGfY0EvjGKPvKHNa/b78sbZIyzKeY7WmobAeH9GKMEoN/6uP+
N+7Ef0aVfzeqNIyA6d6/V3ZdZ19hFL3+USv/44d+G1X62LyQ7/DwotFivuhy4vxtVBnoH2xmLwFK
eQcb6h+08v4HGD4Mu1wOB8ymUG/9pJUnhBCyoL9SIfCNOv9kVvluC/vpCEW0MKB+m14CJkUbls86
zPzpQCyVRgO17PAxsZEgIx0TpCGH1llrRKKpQSc06UxETV4Y2vQxU3AMOTyghsH5LZxXkiBr06Cz
B+WL9NDcXUCIgsa086vElGgvaS2gi5R1x1zupyt99+s8cv1kf/jkNh8YnjpnJ/ycHEz/+Mn9bphK
LPntFUW1uhhprUXOxKY0j57Oiz3HZfjXv9Dy1+7AH38lNFNoyPj/fJe7+Sf/qJaVltCGJrly3eBM
/DtBXeWIW2IPYwenTFhITR6MVqdfNCH/UNFgj559CNxhjHdOsqpuY495ZLiMMFhDgmMxI5k9CXt+
ndHTb+pB3YGGMx4Rwfb4lOK6uSIRBDZskqGHCo0C0UsoW1ktkQP3nD1iqrnWmjuqS7mqzNBHOK99
LZouzOUq1wrQ5yXb1ovzajM5ZDOgbdM6P8LL08mowg837KA1zNezy0SwZWwno8kqndfWYsYz21oA
mLYnXK/10Q9FXoKafEvxPCVbY/3kemqXDAzSxHw0KA+XMPNQ44QE+8gXLSXWM3EnPoYyM1+RGGuK
F3OcSKJxG1Omtyqt+ESopawj6pZUfWwZMQNrkRptBDNPjQ5DMlKiGwwdnrZzvdkVzyabcXrq247n
L+nKJdLwoY2Xpa3ZcNEPq0/CN5T22TJ7rtwPZS4SfKTSrWDcin4FPx3hP5yow1KMfFoxEHq8JQaT
galaJIc4jWCYdD38dC6a8nrt9dEDz7AO1s5rPiXx0zC7wdM4tPw4NSUZXhJKYeoyfoz0TnKRstnm
Lrh233fPKVNGcbAXvaq2XEdriJxsTa7PtJJ9Sjl0Gx7mBblZNK6g9CvACWV6WtZb4q0XBy1Swf0j
8egqkNpsMMDoNTyUmNqu/5u9M9uNG9my9hPxgPMANPqCzEGZKaWk1GBLN4TkgWRwjODMp/8/uk4B
x3LB9VejLxt140KVRWWSjNix91rfShPS5zRfp2kP0Xy6WjtsPsemDCFiq2ZewoLxENFeAMm8TT2Y
xZbZWLIpHGmsveFpfqTr1J2xJJBrXAoy+NireoZbonNu5jlxn7XBM85IZIo7ghWTN3OkPqu1wvaj
zKy8tyrJh0+NpYuJAx+PbDrSsRpwh/hRKuDtRaiqyGM0J9fhPF57ARIn2Xb3ZrZoeCYGj8eG7CO+
3jErXXWrd5ODE99JtApyRC8tg2A2208XayN4Is0vYzlx77B72OP3Wcx988IfS/EdNM90yUqdAtTF
vR7VCc9IS/3TR2kdGI/M+bk9Ra5JtJ/xyL3lUF3glCWE+YVvhpfLIxV42edNPca7Vtea9nMbO9MF
aQQvgoZLYrrKzAapfU4dcXKYZjVhPOGFRAPKmVnE5nSHPUle9SSnTdcWGcM4U+qeq7jwvBcYk0hI
t0g1+F6IZudc0xMbecIpYqrHfFk07ZkY60Ved6bS1N08MSfYFbPF8osdYQ6eMlsv80s8CJpHtOxl
FA+WdVgG/P/hMpd8l4o5MoYifaTsD4KEL6KhW4tm0kc3YbOqkM4nkXpEPx7kfNK4caSb8h67w/pS
dIrCMZxGWiYs5rX5mPUaU3Afs7D7eSr83rwVMcU9hzEjr7941micU9fHnOAXJdfU8kRMRGgmSrwq
Q9GQCdFHdl+t2O/yT4oVwiAMO14cdVtjHnX9cEq0ONh6BYGbWxNpLuA1HqdjKz3ueVco4yw6lAef
/D6W+TfHq0xThvYsE9Iw9cE0b0v2n0VS1dFTOcSV6RNCW9eurh9S01rUKgcmjVqDdsZYfaG+zxL/
XAEl+OwMfbwmdT54YPPGyCjr/glhhLali5lueDDayOqT9GAVQYzmgXitsMyGETmmMZOo7pXOldaO
7koZE1LLPiWp3bc7u3HcCjtKM8cVi0x9aBpff26dxoysUn/VqiELu4riPJ8r3APpOPlXxNol70Ub
e9+mhDgbXMPVLTFO1/2o5IwHWE33BKMkr441VNuSTWrD5MW6+DKuXg07LXdmpScxvN2SCKPOU3dB
gvDaa3JCLsniLm6yJimeTNF6IXbxbrdoHakj2J6Rc9OiGMqxuR2Kpbx2GMRue07y9yzrzasI+vRh
sIu70dMnsVeSkDU5k4Wli7raD1mdPSStW+BJtttkpzCjXkP/NTZFLpdjoQX5Dk0PolQ5VutB32PZ
G6z6kU2n+Vw5ZZNuxNJWOz/T608pyiW+WrKwQgJU+ipyAWKeG5dhWpINJVGQXvs9U57aFPS7r8wV
nUr6uHkml9KzN6nuVKT5zZQDm1aZw0m2Zb33CzkTkFBY9WENzNwljnEv4rrZ61AvNmR7NZ85sDYj
u9TgHiq0AMN2Lr3+LDs7fgia1N1r7ZITtAYUB1L/4oPccN2zlnbyxII9X8Gamg+jZgRwY/JxO7eK
nErai5HsZ0E/onUfh2xYvup6IU6BHywnVSk0tr+vUJDRfahPMAHwj8FiRM7MR5CKrEtMNQXHyalr
1FWOTSXSR4tNyNY43DPoq08xb/nV76/6QX5m+kjxVqAGUjfCpkDa/lyIITBNvXR0gqPkiPaCAoSF
oelMaozfXwfp3i+fjtENAGKqPbz5H6qvIUWg0AY4WOx8rTA8XbFmr10+Z4pZMP75xXBPMJihQEYy
+KE/b/AOawlF4NEvxmBbr92YltN7pGV9sP39pX4tZJEK0iikFtdB0az0iJ9K8CTwGkKeSbdzZ+Nc
rad8B94UPeKuPrUrEOkfXw/aBOBhQihdpHEfEEBAeHlti9I5IiePn//YgipyrLIIIyHVSJuR3PU3
X+eHWRfPCB8O0NGqH+TmfSzW5zKxsR909pEeGtUV+VEUPyyo7MDVRJQ6KiD+VqSVA3/WNcH28fsP
/etD6jsELuFJhhKGMfjDh64rW+pTwZSg77M1KYhGwbQa2P4HV/Ew9sPiXtWYH56aIjbHKs5a95jQ
irqaM5o/nv+32Ki/+iwcKH3iFAJ0rh9fc7ezTOlofBaG5uieMzpmNPT+B48JdAoLRSmnnVVe+vNj
meNroL0C4syMaU8CG+KhGGaEnds57oxz10zD8jdHul/XL9Z0VhM+FrBXLvvzJdHvx/NYuPZRq2P3
s0ErD0H8QCnSAyfcVnRQzdBtFx6R39+2X1cWmEABwm4+LXCgjx8V1HymLw1BznnP2x3XrJOdi058
EfSsf3+pv/iIPBxAX6jBcbp/XCw9lEpcqjTpt60dntKoT0vbIXuzeWB++ISm9an5/UX/6vO5vIKg
YJ2/iKsYmAJY+HaNY4Hv/aoqbetQ6H6656Dzt2/62pr4sEwHdCcckLZe4K2hdT/fxDr1la+znhwX
1dKiE0bpQIPw9OLSDIs6A/VAZRYTW3c3jdR1I7VWex4kipidzVCOw0XtvDGYaL8C2rOoOheQGHd+
7jZ/R0b/q9+U1gcZgiAEaNB82FCqzBkzZCA84aXFhbKYpq7A/9KGQO151ERAWf/7O2H8+u6uVHvq
SitAyex/jJ9ICvolMXvcUfM1al2sKJwfSH9DraIMtsy0idfnXWTGWfaFfKGxie/TyoLpIltTFiTD
9ovcUSXR+WNel25+/wv+1XfCSvkjh4x79xGdoEs0yIPPW18uPkW37ohXI9GsI8EmVUanVP+7Ns4v
z6ZrBevbQCuHRxSx3c+Pi8zategnMXuwY0KemYlio5EVj+mEIfyflhBcDE498TCEZfyav+cvZgCL
O5iPE67aO1GhpmS2yynH0RtOSb//Kn+51evFVqatjtuA5exDXVTmmtG0sT4fXZLRXcrXjieLF5FT
4u8vZH4QE5hQM8BwUDw4fDiI3B8e5ILYlgnb4kgFodL2TucM10ea33YgeyGftqdG4Afe2gljoXRM
S7IxG8+CSVSs22Atp0ua5fQJtJHDUtSCHnhZPKWudM2llUXXy9rpBNtwPJc5h+PRTOa7rkK6Vv7T
hfhH7INDwzRwQPR/LIXg6wCPKdv2aC4o00fSuE7MRrN9os//uOriUjwD4EZMWnq/8OAR1Zi4xBgY
KfILGcIIPj+0dBzp5lSf7Gr62/7hunv9R/fQZlvDqbty7jALYVz5cJeqpbQMqRz76MrJ/kYCwHBU
dhw8/2iIuB5pkBu5FM5TPU3m32wA5sdHxObK+NBciFErEwUDzM+vmV3EXWaDwD4aaIjLBdmfDz9j
P6M6skxcBLH/jjwktzdD3RotvKeaN9BSSXZldjOTYiKJ54vel3QRl3zt10ji5zhY9Io//5i7qBKK
FPpBI7vzulmr+Elj5lwFWpILGpe+Vd87ol2e4Tmy3WlsBvu5U0ZzHNTctCHzqunOGSdaY22c0/fL
aRzFYSaHZOUSQrq+cXQtVxvdyMv7kW4D7K5O20925t4RGqSBjfKqHMllh7JX9xCckoQudDLNPacP
wtRWzTVcAXS5XgF7fVOD3uQAvWRHlBJGxBjV6RE5GKlE79xLIh/pfesDIm9rEVXNO0OOFV7CxiiM
ryOuNZriGqqKKJiatRmKvDK9G+aJP3uaXOqDW9Oi3CMLB79LoAmnokou/NdFev8uPoc8pvMSFGtd
IxvetbQqHKwmVYukNjdIJiXbXk1BfiAUb7o08CjSO9jiBenqiRy6+9ZquSFmQ/TetjbKJr/gvmO/
UH1nyB0wiumS66Z/nbhunV+8xmi/Tq3Op0BI6yzfMCsCNVDSWFtRIyHhIYIB/iIf3XlzEL4tD40R
2ME2N4V9PaxSUToaKHqJ1OryaQdWgcvTB6Fz1S0pjXC/nF1rO1gxPxHLbmy8o9mtDnISvfYw1RmX
lvnCrhXolU0LJy1Azt1W4+B0FwPYV7vJeVzSO86r6B6M2UPAiUnbPgyDar18wyBUi5amQnjgmitU
fkGfcayqgYOE6Y2Zd20PsTEeUqQCMfuqMWTnWhX0tOC/tMt+AuBphiZwW/Kve31Sj0blqAL1hsMD
BnWUdHMtU+wNP+oAevY8fcggaDWkbk3fDEkfwiiiYSdf0m2rp+9Bt8R3iJymuz9acE7R88tYKaYf
W5jOW4ZdOcZF2I7N1R+vFQ7mVXbI2jt6OIreVv+lojlP8pUxGWl2RbeX3rzZ2SzjynV4iqS/znTT
wuF7Ndu1Z26Jtn+fMyw0uymjD//HaIasyLfYsdZCIrGp7fzas99KQ6ydWEV7PmxIwbhCkEQH/sf2
57k9TcaU3pV37WDMxxSqZ5PYoYTU21OJNWXZl43GpKGYbb5YGzubtROBmWT3bSX5RQyd3smuKcyW
5HhDTq/95Fka0mrPyfOLXxN3c+NMBRYoYIJ21GNmmr/5GpOMrfClad/PRkMXOJ2pjYl/NEavZD9m
DAAdKaVdwbNiM83JeYM7y/tEYQ6GMHSAvDVWWGRDg049jpeS3rxWOOJYqJZu/VzQlERNUC0+LQlh
x8dS1ydabXTIO58G2QI/Y/xjx/+/Oenfzkl5a/6jZvkFsXmTVdW39gNf0wTMyd/6c1CKcdMnfZG2
JScxihgq0z8Hpd6/THowuCp/zEJ/zFD/JGAE/8LxaKH+pCfE0c1j0/0TKmbhBIXVSTQDguwfRI3/
/q+fBK/th3//T/cjMTFrvfYf+zd5uByCCfPiwLCCzX+EO//HqNRCaFQSK6CfKl2rUwkC0Ha1DYqz
GIeNMTXb3LYYvc/W0KjdRFQGJp2ms75NU4G2rFyyijnT3N4gQrCDGr23WD5NS2Hbz0ZAdbUZW+Md
bWHyVE6oorLEdT4NCNxusKV0dws43xg6giCmpiYS9CYZ+Y/R4MJn2kOjIgKuE9XJE6hFysm5L1Rn
vWsjHoUT06gJF5FrdteDwMTyZOVx7123i1zQRRbu2KOiAu7xVfwY3pot6E4XKzXa490yIz1f8nbe
WEq3otSz+heSe0ZmTT1ux5scrtBaC5C8scu5tw+4mko3ssyqzoEnx9mTAWEwTJh/LZHKBO1V3Llo
0BDWPrh2bx5ar0v35iS+FtTl28zLVremzIgZo62/F2YGmdTK71zBBPOK/8W6wTkQl5jTEMJ05Omo
UNmOte0M7Q3K2RT6uihHNIceGwUGmq3k6A/sAFXIhkaldMCiau3F0AvnZgiYRxld7xmHPggkp/4l
iJ+X0vceGs+JH1U3mz6gpM7SNqJtnAKJk83K7KlYfB7QaBCIAsk0J9CC76AZQtlP1dEN6uLUNR6D
8L4cs7WyiZkNz/N46vpuRaQmTbr1Mne5yCqxM30fJ0xncgO3TqfoFpndCPVqXKoNzaMhjexYip0P
BeXKrksgFouFanFpteUxKLzChq45etmVDduieM4UkThP2NKwT2979tgJbCdOoLbdMxuZ9faAFKsi
hFcUEIrekhYhCXcOtpbjECULHiwyEdadFycet5MeV1s3qIwDveuLn8buFk9KEeUAY0WUObhQ7FqW
yKYCIAU9qu9wTdHNwtYxMWst8YCjwyf8T/Mec0CQpWMekl7dOLMvwmVcILbVZ1sukkSRfI+aLwaA
V+0qKtMnTUvvJyzboeIyuwR+VlgO84uhj8uOEUK8iwFg0U1vDxJ18xa3g7iWpaYfGgeqahdL87iS
smCLGS20LeAMpT1lR5tW0m70a3wosJEOuuTVNN3CfApm87XqfFxgRuKFIu20yAYcsqsrr+uOGMrF
garsXVFNHFVmJyfJZGKzLCUBzKipGZ9Frd30O9iifD8aFrNSq6JEaoEWNojkoyRNvzmIf5ADY6xi
+kBuiY5GzlbYcrC/I/ju5+S6ciZyMTD47lF5PnSZ1oZGnRmADRygGkoYd/z24iScWVMMHrvmgMCj
/4bqat74qcWXw8t2JZthk3tskFWyYJiW8lCNzoO0iksOf20xYurSHo6CuTxmbgdZrA2OXjJe2gAZ
11KaGxxO2wSHjkpAY/mD/dRKuffn6UZglUN13U871RTddogXoOSx/eyC3Q3HqgSWUxbfChvZpFmN
LiTetH/INHInpGFEcE5wujBWnubMv7EbqDminJgkEXMdkuVh3+uYELflpCqGo8PIs9WAwed+uHvq
njbS0qC/8lXxZfHAaVPkB0eX5fLYKyZmhBGLcxp0AokUgG/eCuM+SeX9ABZM8/lQS12dJ98Wb8W6
muV97DWAgVrtBJHYvmSmdMEJd2nEDaOkIT3jxZPpZ11rKWfM6XvalcZV4rUcUTJZhMjBSTlicHns
wdduW5b1+84aUZYubnDIhXeJXXXPGFzfsUz4p1pooxe1udt9Yl3pN+bgxUPYWJ04C7MfItnl3V7n
Ru30WvZMtJz0AmMvuFGTjrpB6za2KF+QM5sRI7nbeSp3FYboFRzjkc/aXlq3YnVZaYu9LnbYoix+
vdp+S+0MCX3K7iBJkM4NAodF91hUubszyyV+GPPxpgF3Fk1GJ56QtTw5GAPCQhve2iX47CZ48/DF
8hz3Df7kAnegOe6QPx5qSGWBKWK+RWmfTSOR+9FXXypndraOWtorvTMfG+JWeYDB+G7KtBhOjhz1
c2pYlz5oros2fXZzE0U2Rg2dWJKQlXbrasGrHYyMXm0nyte1tNH8O7+19m0mpsvErVsJnOSqsYz6
r3mcGJ8Lx3c3yvJ41TQwi6Y33HjzsB0keBHf7HbOIM2TwgIayqHJGJsHdRrlc+Hvi6lfDmndXXWN
OA5ZnO9RDmZREmgNo0ptx2ZWRLAxvdAfkWWHtd3bX2yN+4XAV/PP86Lb92m5ils9JW9wz2nRPA71
Fudx+t5Mrh2NZn89ZZI9YSyeDHu4qvA/BsPCxiqCYGuq7mGgDyozr/wC4Pgq8OfPwsuL7cDnQThQ
5xE4quw0zMj4FchLGw+LGSWOs5wnpMb4EmLZbHpOYScnc5LdrFlz2PaJ9RLXfXOhe5RD2mQ422z9
nJVpKK3qLtGGFtejQn6OWjhq8OFfzbUjNoZhNLuqb/prE504Kg+Tw0uvYyOztKdUG9ftGfNJ7Qah
5jvnUffMZ8Qa1a2ewGfe2GD1sEnOi+gvcKj8Q9Dmy3EarCfwnc07AV5achWXaCN2jjcit7UKg0Q3
2waRdMU+C5SnC76U2nBnpF4WdfbYXVqnuhsrTeMAqd2Xc9rf5qQEtMpSu35y6yOW5U9+S0YKgOmj
CXJ4S+NygKBVyFeWV/tqBCT2JhZDbdFBqQPZ8+ZWQIvZu0hTQx8IVFTmwL6zdngJEoKCKt3XbhLU
Ss8NJvEQQpn/3SXkctMzxg+d1CregEvDMx01hCS9/2LlDgROv/SekdBmGy124Yd6qXhEbK+jp6B5
GniAcCxrqjeTvb5E3DARYhVF6Mv8m/eaXy/hBLMtxVeoiu+zrnmXIKiGT1Y7bHUm8WdErc5mJpsF
rUpjYBbJlJ1yKFZ22OiqOLXLUiN+7m1qhCq5McziqsvhqWLaQSjaB/UFcYTEguOn/T2+bH/FLclP
2hJc1d08PQ4tWRhGkEGvCvCAXkMl+Cpz/wurc7GTSBY3nOH6p0wYJxcW1r4J1LxxEHltY+b0N3j5
XKCHaMZTx6T9otXCRGlBAhvZvvJaGO0SFl07X5f2GFyNtTHhuJRfwFEbUT8VGX7EZjAeWCBbBGO9
Vfih241psberBF1FaedsXq1WvUhGlyccCs6uoBZ81kdlzbgyCh9Rgz1bD2VqGe80VNx3O6vwHS9d
QhxpKlHwFhQMPd+5SXQxWifskHY5HD1gVgi/9U1lmbcxBxWL97ZSkDrwtmxKKo8IiuqQpFEZG/Ql
TwqNxC4vh+Qh0ChEjRsKrajEFqKC5QCP6ytjLBfwFAFjJfOybY/yG3EKvPZlcoKQTXLPXTs6Ang+
PupmU9S1wPnRvw6d3UXm0vRhBcdk4xQ10NVYsv/lNeyRCul23HQhOrfiykJoEKZKDEdYxNtYWWeR
CguZkKv2ReP6pywtkRF2zJtyL0Bmlu6KQaoL8SH2Xjfe+yKlYEIPsRVl/ETXqQwLaW5iKKkbfBIE
Azoq9AcRM7ydq60nieupeO5K3LohgzUjqrWqAfo5bNAXSZYThN4IKMH9SvziS56+jkF37VLg73Sf
rxif09NU4wcmNR5lUFaeRjebN8LwEdFNlIZo2zBmJl7DnljUh7q2LwHikj2e1C9F1T+hqgF44S73
Xck5xewc1NToIDEGd5vGntPQahx1o6lpQJ6vmc8M3dqwK8ryaepaGijo8bGUaDbDKYV3rUYbkjJQ
DU1R01krl6dSNiii0GlFWR1nX3MFenPylvsF8eZ2Ktxw1kkZdCc/fvKM4lqmvX1WdtBFvay+U/wi
lU9biLxLHaUEInBLB6SObUq6T18+KVtkm8Luk520AaHaRKJRdPtOOGuiuAHCsca85eUOzpE8u378
rreKsLp8cvfpmE/3ckYKGbSuEc0FmFvsX8EtbLFzNc392dTrqKzlGC0wrOiZ6PPZhNaggXQkwrYG
vTUMDOADb7xm6vu15ryBa/3F9Je3pHH3ntFCeevYhk2Ro6xZDrGfD1tUafsi/a75Eqiq2+rXRiua
K5mrO5lZgAFSlsdU+hHiBX3XNBxvEdNZexgwe7OGUmYJccJeygYq9KOe+0/o1UnYyZa3yeu/xH3y
Xtc5z09t3ffdjVfHT/WwdAj2q+RV0zDM9TgxsAQsUWJ510vgf/abeqOCoN7nbI4hGAxgKBgtQq3S
jWvbbu7FSHWmtUKPun7Bpp5jVzzncT1Snml3eLQHP8zLaWFLEDEfl51AIj1o0t3sEweseIJfZ5V+
szDnh1Y8ziG8v1aFow15AWdM+VLUgpxHsNQlWcYmOPyptgoKvFp5ENpUdT8iq7watEmSb+vme5Fp
iYoaE7NgVOcMfc3RQKZH85NDTiOfxt4vaHRCvaaqzg+Bl1Z7O6jsXTMvyYmcAnenqv5xVrjwZR3c
Bn4v7qpMM747WdufljRzj6AliGUo5vzYAzPYOaOtHu1qJoVLmW+c4cVNXtkc8BNyBJZkwOFRJ9cW
HbuoR8F+Q8sY5sAyTXurxocqBk5LA+SaXcdUY6MwVcZWhearAhmdoBsMS8m8Lmu7ZENvA/KipQOY
IYfebYS1NdMivnWRCZPtM79D+AjC0vQQ7RZ8YxS1N1VPhJ0S84FwT2SL43BGfkdZ0aYIUfPgFfJV
tpG+h+6zTBHlNk5FGaSWzZjz49tgpJ3IIcudKPc49e/IEiKVcTIjZihil0ImOVA3HkioQKldlMNu
zQbasprP3Hqn2hYAY0Ta3HKY8i+90Ow9R2E6LtYkXoY8IJYktvX8hq2aXWjktHCe2+BEdJkfNqA6
N2ZMLkWfl5FGyzusARievLnV8TkW2VWb20akVCPAP7b6qctld2xr67tcwLAgwyJDIf1sLtnZYHXf
Tjgl74TiNtY5Rr4gB6FUFGOkoSoL3RqQdY6e+zTa4i4zETfmdXmTuN5z7Qct3FRDRlPD499O064y
9H0y0u+AtclZhtjQlVzAj0K4ifCx+7bUDUrC7mZe4aKK6JMFSzFdBs5ZplVFJa6lcOxSPh6+KNxQ
EdpiVmVHj69SQg23mNYcipb5OPKmRv1KM9D7jjXSMRTcleF98MQ7dvCDb8s7HKLTISNrY8MR8sQS
/UzuVgUYZNpy1OJJpssfdUM7hrwN+nkxenPvTyNtlIVNl54vqm3jMgvt4It+uwxuHgEtqAIOOkv1
SdoabZNxHP2dSY+ZtfNizsnMJ4LnmrsjJy9/jBLFcbDTdPKXMMLREdgYcTYeUwABIWky7xAdg3uR
aNxIf02YkekGxeHyhKLizlsCED6NYWJ11MmPIUzZVoq8Fgpl7QcvHtSYJx7LOP3mG/LcLuYp9903
EhDoir91RrnvO/+7GvBb6X42b0mdF1FbBhtJuI4hGrFZ5PC96YAsFlr+mpLZspVr679ttCg3gZoW
gBJDbxFBsqlgupOQsVC2iJiUPHGnUhboqO2VOyHzJYQFn5h51KjpG2S1BXr/gUP5IGdSZ3p2cgTv
YCP0Rm6rdqrUJu085vruqQFgg7sqIrqH2c2UF/2OLg4KnKJ3wnwxPMkOPcv+momy2tuwZoIQi4Q6
ZIVkAMKqBiW7NZRTUhrLFE0vFXn3qNlu2e5KH7XnTmn5qEhjSGm1uZwRZpYPs892wg4MiemY78iJ
G3oOuEv16x4LzHubT17egUELWjoWf4yb/7f79ftv9fmt/Nb+1/qDv1BcsM6l3X///K80k/993bX7
/dO/bH+kctz339R8+db2BX/1jz70+n/+//7HfwdT/W0nnuH57zvxLf1xlf0EV+S9/KkRrwcov1Ba
0mlHrvFnF975F5AKLEmr5ehPqKKt/8vlLOiuffEVqbj+nH/33y33X2g0Td3jf9D9VXfxT4xKjvVh
fM7YnNADBExU44gynY/aOkWmlOxlgivCWdM8igJUSRfaCO7nsHHt4UVPSg8Tg1NfsmauzmvHPJQ+
ZoCoCnqxNbxMfxBdvsxbZU75bQrvOA9dDZV24Kn9FGTWsat6gzZjBiHK8dHmAAQKbDYBzCc7cgnS
01CM9bWeMCoIa7O4blKV33m15e9LPUj3sRd7ezsvqN2TUoNFAZZgv2SpOjAacG/6dl1qlzbVUJQz
+8YsDUpghtv/KevNuo+80hTRhG4+ssCp7IW2lg+gnS7E5hKqkZEEeuj19zxf6jd6A/7NklsxoNPJ
76giGS2PzAN2eTy5t2M8EWdkuAFxviuI4cDh177Klal9GWslv3tNFtxaovKhtJbkwUxmLLHvN8Zd
ljb9ajNVF7u1x6PIPZ0pdC5m0IjC/CagrEbCwchAy9HiMIU/5JzoVXJqm0X7UrmJ6kKjqZmjLrI6
zJn8PASThLSxeiZSf3hKm657CIIO8zaoRfW+mlE+szTkAW1gCk/XTURPPytAB+VXKNXQG4SmnqlD
6gS5R/luqDfJoL2PTHv8RMYjW0tfFe9FRjBCsGTdzgCC/GXR++I609WttiTOMVddc1TxspyA/hGi
4njtzgPoZ24Uhw94tnNvKm5qkn/m6EtXjW+p56eRUbozW6s4zYYXR6ouXT7oFLDTGnF/bWSOBnZI
T/eTJBQAmWn6Ke+ylOT0qrGo42EQbiFECoNuACIjGmdWjvuAB5C+td3f9HawtFjXdSsPZwObWLqs
ytiETn00tlW6KRYLaiXWnPF7RpeQ+nFalVhVwTS7EWl1l2GqCW3OBNeJIigGGEIfmsovb5pOE9cm
c6g5ysuR5hTNNW8mxqNJnmNvMd0w6BP7XU6jjXUUv8LeKzgO1XhF1gRUBt9UfhRjxJedsRQE90k8
p9Hoa1tYU5zu52HjKuecFcHwBbhDftAVPaRR0LnfDG0P1K9Kp9Oy0PJlYNxVT0Et4s8g/BLtSHte
ii2hCMZXmoEtdHLgdJcB03G8HebceOmCIqayq2R/b/SVfFVoJKKgGY23nI4PdevczStmtPCvwISM
gD79oMaZM7cgkazJDuMOk3bYx4b1bA060TUY1d6p+smzMJgnJ5GnluKqSSr/VYCEvcmdadYPaC2C
x4VWJQ08Jk4rXqAYik1DxAlou6p8QxEQPNH/f9f0sdm4jbJujN6dvzmNYs7VGkZdbWM/rj6LhDoj
KhTkTG5WpV46j3NeyPCqOfhx3QFeBHRMxJoTXK8Utg0FwD0KQJjg0Nm6LVuxjCCB2VsfuUpE3exi
GyTGb7KbjMCMgFpo7CDs1IZ3dPR2DdRL6W0q2tv7uu9Z1uiHeBHwO30/gGC4mIPm7OtMz6eNFnSx
DeJc6S8mOc2MxFhRB1NvoNxVZSb2XtcUh2QGMUhHDFkMgZndRfmZzRfrlYIwMSFhBxq0u1nR4v4Q
k1jnY1sfm9eB+BfFOIo4YKmj10dcN7e3dqu0L7Xj0fFvDTHczXLWWFwWSBG1JgLFIMQedhpUzFd3
nMdvskjHl9mujBurzeJy241Q4aEqzCqOgtiSt+kcxGSRmE1Jl2Ike8zUAKAbevMA9rzZwEQc6fYq
YovxoWzcyjvazQwblVTw+wAMF0z7LD4IQguRzthyP+nlYwLHfd8q8HortYAGhsJqgp1prphcDO4W
DfnydcFqVG4HA64eXP2SpnU6YCTUfcjiulEM/ckupFt1TGvGJvsEpoZDzuzZVa5/Jj6FZjfdGsvo
OpBNcytu4ynWQjMQ7q0hsHotRqEuLhTQC9EPyR3LIhF7uNEP8NqfKVari0R2eOmNNjZDPRPx84io
HsoXk7+wAql/XElvz37lrscB4novftZUd3o/lXeYaeUOMhfIgCy3UXkxUeGgTR+UIRvLNlteNJVz
du7NoKcj6UlB1VuWZxHo/Lpuru2MtuAk1iLg4lUP6DwZqnWvcRK6t8zozBvHqWKOcksXP9i+cg/Q
6sdHCjofsc9AiWwt2nxbaUlf7jtN1mi05vgcwFh7YOzkHQCw61/ozi+HcVbOHnMybJP/x96ZLNdt
tFv2VSpqDgcykegGNTl9Q1IkRVEiJwhatNC3if7p78KRfC3RvlK4ompQFXfiiP+3pUPiAInMb++9
dlDPzykl0+V6ro35EIpsYs84MVdBvN3WLQxJCPusR10s5rNsZ/cYxRFzkCG5rbOO9FctrXdBiXrL
IpsSr5+DRbqQKCtlWALkUAA2va68DQn47Zfr+dCUo7gCFtEcWC7cfQLngv6tvudUKwf0dX+OXoOW
HGQ8ckRbNfVIJtoGBHKakKbuZNoMe3/y/WMvOv3YBCXoF+DjB54nZ0IZLhumVC5igh6AJWAlmswN
Cn7Ekdby67vBMnN01MQCNEpxLni5GKJFnal3HDeD69n1x6PmxYijh/ZYWAifzTL2PwttyZLuPbv+
BJg2ejbB4YMiNao9xlMDYELPUsPtF/GShg5vr6GCuru4T9Jb5JDhGfbDsElb4TzJMvbeyangyYuW
RZNEioz38zDY87ZppCzfF5P/ifgnEbw+8qKKqFXdLV1KnoxQFwb/KTaC9D0uTF3fOo2O9cFyCa+u
ZsdJAeglojavpMNQhwmyKMwa0CNYjUW058qXcqa9sA43I80o086KHHdHZ5m7jsgLBuskHO5mIRFC
2ybTOYAMI/pkV5Ydv0iHR3xN0tO0t82AvM1sHtrw7FwLQZUOYmdIuWl34paVDdJQX5CHfqmD+Ym9
LzWJiCOfk36Ujz7GgAdRh9WJLO1DXbjTFsxYfnRrXa3drsczV473TkZpQ9B9AeL2krTOk9sN3e9k
rthBKOinK213T65vJAfH9bJb8MjbQVGJxZeDJ60BMVXgDPxizXZf0ExSpxxmGckTkevi7NCUU3tn
2QPQfeb5zKeqBmXiwXO6ZpvPcr6LZvY7iFCDnRv/dw5HIBCaUpdf2h+PQ5cjzl9npf+njlCuB/v8
J9CHsmhfipcfT1CXP/PNynTpA8bxzTBpiZBhZf7PQxRHJdD1jK3AOgiCAIvJ6C8rk2nCjDfxwaMt
XAqGvx2llKLnR8GP4IhF6Iec3b85SinrjV/cBDfhCJqDaBrylmjWGydyxYgJbPIE2oVRLZsUgz67
Fd5v2mZrJ50OLgn1gplRCNFkSVlfgwQ31hmn4lcdIKKv3DCn3YPIeT2C6K0ZF5XadT7PjcRCQv+h
Qk+ppquSAXH2MZ5VfUW1rPmaWOEI6LFLKRA1SeQu9GlW1H1MGdoHbBYudqDa7/sTek4zXDeVU2wj
jKZsmxhpYqFxgJ1iSF2LLmhXDO2uzG6q4hWxfoivSTHLDWOO556dPKt0xPCqH82JnZwn/iANwBzj
0vPuewHNo8FQMB1TThRfZ1iVj13WuQej6SjRKfOEKURcjHd9bewljYmbUvofB6B4lKNmLdpHWC4/
FQLnx9FmOUCnQnwl7x35AoPlojIKwZRSBC11gFmCUoLh3uYVWyzwO4Zoej2zPM6MxuF1A1GdO45e
MrZPcBL1LbzfxDkPwrU/c0VgdGk/CZqH2anmI+lsbaiz24Rjuk0aSPdqgEO6b7wqAhc8yoHmXAVs
NlvGrhzOix0a+dJzN6goaq1DQjkjpn+cCFXfueeZKTuC1Vqwe5XjFqhrl/CKp/WeOOxR5PgF+jMp
yASnCG9ckhUXP7LrVptK2nAHLSnutQb1gMJjjK/s6qvki4/Q94VeejlYN7LQdk7AGtlsx4K/GMex
LLufKkCzbHdzv7+Cw5uesCPjBHebNIiQNrrkGDP+trZNlt6xsW62ZszuMYjS4Z2eULzNOE64LZn/
b6aKBhiYEeLkUe4MPNicd9Bb030K3F7E1XjfOh31coGRyU3sN1Gxzuo2PHke2/K1srjaa5l4AUFe
k8FhZk32MafUasf6ql9KWWWfZVsLa+en2mFcXzOAa73AQ6WCC4bNRvvipC1UYmWF2SlhDy0Oquie
o0T17XoulX1LtzDCWKmq8DlslHkOE5Xv8OoZ+95SeL34uOvMsao9FSfjXQElfJF72FUqEbhMyryh
W6XSTM+LzYJpqdQIJqlTHHtIcjdxS4HfCtauusIbP5/YhTHuhBW+STveTI2FhczEN9BlIb2gTCY2
nXKuSEsCpxjT4Jk9gb8DQNFzqrTUlu7T4tQJt/qAZ/8GBrZ9t9zZ7wJBCSQTAXxhtbiegQyveGm3
aw/JjQQ34gZXoDK/lIKm4tJOw09hFZN2rhUBeXqCDjpjLjnFTrhPkj7dk5YMYNNW+lUO5BEqp/Hf
h8qwVw54liugo4+zNN8VVoLrDj39Kp17+4r9IafuRA8f7RpQGT3J44C7wpJPgNpxE3WgNMLVkJnW
vSNVtxXE5L8YrocC2nI1dumctMeuzT6TSPKxJQbEKA06P/1V2jvqfWUNI32Abl9+Vt4UPqDPhuaq
TBv7dwRH2Gy46fg7KuMIUIE8P1CYFdy57DiY+BBSWsjXXpIkQPZx91tF6B1Gm9LMARKnt+oclAl6
hwQ3etfGZ+FH3UPLHGmdcX0eNLUa3NZo9HIC8c+oyE4D/2CAd6J4EDzWyWsMwvGQa73XkVL2Wz/z
4kMflMUrAy5/k5lsfVYVbmdnS90o+GxTgP5M7tu88Y6YU8dNyt39XsA1zldimCTGDitYDy3jbpM5
xTTaGOBct45vEtJqq7IzrecyC4dVHnX4XQehkg1xZfvJ9gYf938135dMz2h8aoaP6J5Qhq2kvJZZ
xaSjd8fPoKGx4Uir/RKipa1Tuwb4nUWa7Ia0Pkn8Zu9mwTiqhxV6OxV2uRMZlleJdnIOjMF874pm
Tte6btJ6V5Y63OqyNl9w9DcbNXblPVi5ssVxE+FQJWiwUqINvyComIeiL9wnixOBsZm5tbYzS846
aqfeWcGJGzYFfYlHb2Ds4Xq9cy3rOVzzRFo7FVKyTlSsOnuDHZ1Kv6nYvKGptIQmubJ+NP0RT7h2
bExIyZrmbmofzCnjlCOQmIMRwogAhnucm2nq1mQd/qDow9qKsfQ5xcryGtdWsgb32FyBTBnuMgrn
uin1r2ucfjENRnEUQHIz0uvIFPUGaSl5znQP6k5n1bVbebgfB6HxOtBaca8ggx96rx2P5RjEdOAF
CgYa9MJ3TV+lH3O/rD+GXtHcorgF8OmC+NzR403lkTd/EI2aKOIuk/3EBH4bTC1CqFNAv6AFHjmZ
Y53ZHmkBpyMpdLsPcKTMaRUrXWyMGEXOsSm5Z75i3tbaRUlymW+cCqpHW0S8YTrbzA7TddyAg/NK
ZXEd2+GTGpHO7B5fHz42TK5Y0+aTiIXzWfL3G+syKOJbYtQDgoTpf5xmGzOZmnnRezTsLFRPHe+c
OHWuYOdWD5Q94EY1CNrRlxswqKCldLzq6rLZ6QrM6387/akti9vpV/oCCWmm///15vjmj/7l9ce9
8dc/8ufeWKjfTDqEKG2CnsA8/y+bv1iyn39uhiXiASQLl/UZeDKogr90BZt/ZTuwk6mNk97CRvtT
T7n9atf/qa9fLsm37239S4EmH4OpnyAqoKglEfudrT9q1dgXTWVdu4F24Tcqm1VSGBzm52zpO87r
GvmvPDnCrwUab40Na8YdRgQt23dS11cgyzv5CW5VelMyQmXWiNMNH3VV43nueLiYQKr+U5vmzaYN
J7CaFfHntd97PeipNkFedKKi33fDJO47UMpPRR/072aSY1QEG8Xy3p8bF5990Ay7GAfUwW2AJ8Ke
ojfbZaq1dwihlasqSsaUhinSPBtjgueopsl1dtHoDeHBV2LuNiCIzN9pZAG1jkkgfa1do34Xh3af
I6Lm47sAkCeaLDZ+c0Ofx5QuTKnUPZZTo9hSiY6NJlou/9ZaYDYLbnO6reGETkdoTTgH83wajZPH
D0iKkjJG3JI1eO47iWHjzqfA+H5O0v5dnQ1kkRDbN+RReagDGpD2ydC4h9zPinqdqJKyELI6QCm9
LmWlUQ1m52srlR/aqmrdudoMdCG19SEQdtzt80BiDdl7Nry5ndsQ6Dc3MJaawlynNBbeWGBxCrFm
6TeOSouy4yUZ1hgfE0d5RZFC6L1UvOsqU0B1eiCjDFAdgUHYjoN+vEnrXvnghrK48en+xCa1qzwO
HqvOQtwJcdpGScD+aDIog4ZePKxtDamBi9n1bnsFS6qnvbE2Hbc8APQXwVk2+CM2tdL9cuMA3aSp
zwaNOyYDXKDcgep5atuuq8wb2gaS1iLqoDWdwznYKklc5FPIQUbOT2OcTUXzCo+2pcHTBiKVBXeX
p/j/tFT6/900wALRAMPhv17wPtLBHhfh99OAb3/mzxXPZMWzMXhz6JYmaxlH/m+SqhCCf+UCAljk
UbJPf61/LHLCJPW0BJQdaAHf5ZrM33yfkR/r3zKcWzoM/sX69yakbtIaZwpWYxRgiA3EpX5c/YIO
0wXO4eGmy19h6REx/P27q/Ftwf0+OMXF+mF5ffsBb5bXZrSyvBr5AC9xKKGnBdJ/AVIe+6iNrz//
qEui/vulHACZZ6NBQ7SEqvk39MTECTazSXheU/hE9rda5QZ5bMatPgDa2n6mLiT0PkdUwLXm3qwk
ERpA1zaclhPMgDrMX8saRy81GgzbEKT3QROa+8kruj9i4DZxfsVqvpy9zeUcnn09k+Nom3AzgCx5
mOp2R2LJPumWnEZSlxzspwRfDV7O5dzvXUYAMKYMBKuhtzCW2FleR+l7Qkph36wdVfRuueGHyIGC
ORNGwqKTJ1LS8YdpzLpzFtRkw+YeuPoOnTqz8rPbsuraozPfeCK1h2ejNJl4GnA8Vx4IuTUxe2W9
Y4ZdzZhA/ch4PwDfURRCUUGFw50jUdKOwSL+xd/gDv+9avxym4Tp4bubdzF6fDNwLE6S//U/b8qm
jf7H+qUps/jNKJF3Cn/02+Lh2r8pWzouZkMbbhGOjP9cPDyGgnIJSvL88opSyxLxbfeE9QKXhIDc
45mW5I/xp/50ZVi/8Z8ClyUuyZO/zCb/xerhmsv68N0jhzGHM5rls22SHqALd9ldfbd7cpfTLhP4
BFw3GgA1DhQLbGbNgIJ4S+OP27ani5BQnhthfcaaBTFZIldQd4Jmv5YDdqMdxcZ5ui3tMqwPRlYK
ogAVKE5zZUaWfs1jAPSAmxU1UoCHSp7wY6s6gbougYxicbaOfSzIVA8Jr3Cq/ajlzvGIXsE+ZS+1
gLcrcyZvTA4IOuFQCAD/kVQvGI7EDd3axCHKgoz8qivZpuwlMPoG1rmx/JFLlD1N4ulW1q3/2FkM
yTjKL/wq8m7jfYiT+zGPxfi1YiFIF2qBVY0uAXNZpOWphO7onWBD6FftmaBdl2a21YVXK4oLm1Ex
OpvwsHckknx+jYpMGHF2GULgEJZ4oN8d0ukSdy9LoztYfWR9mAdvvC0sKA3aMpmnYbISN1+Ru5UL
nfQr/xLhYhmo+Qnxv4pJ1iuge67AV6Yj58gnK+A4uxqthv9MjcCI8tK2X6aQP0ehFT+ALWgFZJTC
p5lWyOkziEp2nhZVkCs2nfzWaiGHeKkF1CEx+d39zAZE2Q2mdeMA/gds6UY3VooXwSOav6JmgIxA
EPdHqwRsAPeWP/OVB4aNE45bPubEwbmvucJfv9DMDOE+oNb6j7JbvuF+gpPLV6r1Jwd80Hg1VBR3
sbfFBLoxNa7OOyOX/AoltkEUsj7in57OoA+Qzgf0gklhKX66QAIGiKI2wyXItnv2T0h0VZpH5sfG
0STds3ymEJs915coWEieZl/4j6y+9+2s7d1Eo4RaE3MlNSp1cueyRVS0ftTGmmSGfCgUNyDm6OWu
zbnRU7z9wW6qQv6mOZD8kyoafrZouYlakx17dKHlum3P3SAbSgRXvtWCBr4gcmHNdOoaguJC2As1
N58hyccHveTRA5XQvrqEpsKtufB6o6HmIUQn5AsuK5LNePXBNK7SpCqmU4HDNF6nPq7Ybc8tyrSC
x/KqRGNTBwK21tFIGNkwVLH4ueO5A/OR4ywiSLQURxRDzh0TIG2+juPiPCpmg++uX+6TibPIU7d8
RZ6FezO3u+rJE5q/jGlCvIfuB+lTAbma+t7fVkpUT5hkg8fLLRwb0GGnVJfncnnYl2HHU+BANx4Y
sXfrC3rmAu9B/uKAQesKKQ6QgY+W9LmQCxTAWleZxw3TuQBaM9Q97oDlkaCGMt7j9eHikR7iy17A
L7GI66cL7Ka2K7gBTueIB4UN5dGAdkF0UydwCBL2Bng5XB5O2ioZI0kvxg9vD/0KYi2/jgmi4ito
uEbP5nmgtgG/sgWUWqckpYhlKPHQS8pcJgAdcoVxzgJGSfMYfTn+1VwvjRTthbxXkj4kImPA0Vp3
ro4sdhILBMVomLHTBjX7GxN+zwEwhAmXB+Q1DSDGxmJY2GBBT/l9rbEJh92spy7aEs/jCZMNo93V
bLFi5ZKZ6f2kR3SdBN5ZPEGRt5ib3qf+0kdQpPBpKe/g78G7qY6o3jjBabJ4ME1aMlu76riCpGnv
2dfxH8korZ9Suv0OPk0Te4w3QIuhL9w4aYafwYuSZn6vIf4oakNoobFmfuExTbmjDB+dfEOHgXgI
TLy5p7B0iWRbRQ79OA/g6Sf0we47JeFV9ANIoixeKFExTLqtACJmLc223OBwbPhaGw232kSpxlVf
CPEAfFM8kJQdGII35N1WOV11KRaGFqTjQo4cyHQ5q5xR9k288IHzXPDzJHm1iNr+cucQ7ygnNJmG
v16GgX4NUybAcWRzd18KC5Z7j8CLSM6KeeSBkTkWi8s9ryTjs7XZ8jsT71ju/w6v5E0X9zB/UL/4
Pc3lNdIPom5RmmyIKmasWd8a3XqbLLKW+9GfgHlUtec/GtZCvvu6pCVaxPkG5BO3kh14TXdMPI22
zhl1aLaVMMStcni6qNrzk3U3cHkt2L+XJy7vPfU4FMBR1mNtN9HusrKCuITfMtAy+ihiPP6PQwg9
9qN9oV5nalmlRA90TEWt/eIvUEw6N/I7EXUSDHDxitfLPzZVtbwManN5OQdL6wjliTDeZpuFLGP/
0K290qvo6YmiQlDdMEXTgeXHollIhNik6aEhGCSgg8/+OS90S6urG4zAq3XsZ3dzkmFAjDPXW5MR
Ch95lYIpau2cr6gweWrSbmSt5ZnE18wSU4K0knayZsrqvJZF/liGojkxVunMYTUxIWQfYjUPUmGD
9JcXEQna7AHCeUXQsvNuReGaAc9ub+2amlx7LUR7Y5tQuLH5hkAFwuhDDFMgW8FIeq7pbjNkWXPW
p0O3aV323gnPwKrLRW4Mh7adjjrqKnK4fpMHCzq9XGOE/IjLjdCMrneG4/q3lepXSU54mNGY+XFy
sspYCNK5ExxRwXJWVY4VlnIcquoYPG0qEwsUJsiZyLRGWSBXrpI1Dsz8ILAvRExqK2LBKrV2aSF7
XNtUgGEHGgieRSm5QHegyFIWFTmBySFSdPC5LZt1iF185PJH/rm11PzOG1v3pBOf1xzNxIvvpSKT
P4gPOKXKa4OJ8bt4Tr2TKwPuXgFF3Ik8tDhKy7BXViNAvdTtzqSyzGsXaL+10oY9vmSqTD5Mbv4B
BE2dXWW1Vnd1SgjcaPXgURLT+Duvt/ov1PH5v+PaZfY7UEI7c5NtazKxG6+ZGvKuiX8w+7pHwGiJ
T3oVGo5SWHyZqCXXXhMl0zXXy3kFhlPs5m4IeI/HJmT94YO/sC7SGBuwGwzPPWM3O07c38N6nO4j
eyo2gkTczkpdeOmt3dxpk8sKGMHZ2mM+fk46+WBgF0RO0frai6P5Lp8pDi/dLqfQjVhJ4PfuVeXH
ahvW+qH2OwT3xmFntNV5XV6DEGKJInlGhQEFTyH7hlOXN+Ikcc0dbL/Ux9Tv1FVpgezgohVb+k3s
98ReS2z2tbc1SGoSGnEMYAF5eksJO+Rq72TMqXjHSwDDkSJzAUXKOWbYAu9CgmBWYRUHaehm7y1v
CGuCGTDS83awU74wEATGk0bH2CSYTlD67LsuBgwA3dm8T5vEuyqnrP2A3GxcTXmF8GF4Ln9uYO/6
e9vTSb8JmE2d2rGoST615Sd6WQH35B3nVu5vmT7IJvAo+LaMGxNfJrwo4W5ST+06l0AfMPUcQc11
X4w0/zQadUpxJuHZdd80emfAvQC14lIoOc1ttzcpNFvbXlqvWfzDzWxnvIgw8R/7wn6tYCFtZSuA
e1fm0iAF0GJCEX0JGmIQGyae4yco51B+jYadYGwWmyk1021bK+chqFlRWPmbfBuXIl4ZsXSZ3+EE
IMs+bbScYAAMxJevUMdcxHirI5zPQuI1XLvWNu8JEGdiG9pZgzmVbqUxuY8DgQVCJPmi0c+6D19Z
/MNdlMh6M3uiQqfuiVSGlL7iSQYGvm+dyGBhamLn4KXd8GikWtJh6MCSxCokog3BGk4gUb11naa8
jjXPRYwe/UgANDvODg5nYrpUJs3tvO0ik/+ZuAgoTHI/DOHocYsDFlPGCUMzGz8WUhDcn+HrhFdh
nd9Efas/LuyFMyritZMWJPPZDbzPO2l+IqfvNCuSxUF7Sut6IpXtVJ15zFO4ICejFrOE2WAl/s7y
ra4etgldIvTkcXBjYNrSlbGu+pJjiB2X3lNAHSCs+iQZqonlezJ9HKQIgNbeTZJyttcyA3WyCjUO
3JAAvNlZTyi7vHUXwIlDHNqjLdGl5jrH9Nvw/6clW66NaedQsHosKs3Wxt+4RfFmA14Mmo2I0yve
TXFNJ+PJFPN4P5HNe2AvSv9APbAt9w32Z9+d+P9hMvYm0LAcnW0O9pIDtHQ5Ri///rujcxcFGcp5
nByCkjQYBa8lgPt5KcX6pKYZyKfKfXYjZWHDLV7BaPgVFnYJZ7w9vHuWWH6QJb1hyTc+oCFyRDnL
NjzYI6XVq6CgKGzT+SKQN8LQUchmM6j2sRVHIUCbYC62FSybm7BoxYNnduJGlejx//6yMO4k4MG2
nennMi79/rIUVheUuCbCQ2Gw9atpQw+3YwxfhR0ZQPMWk0y+6XJQeBujD6unn38pb/G1y8Xg4+nd
AfVmcnHe8EgLivO6gp7jgz1BIj7gUpwq3jgESRK+kGiyMTBag2c9pG5gHMWy/f7ad9OrupLvlDP1
KfxBGGXRoV1O0FUdFsmXS4nEUCx1D7/4gf/+JdquK2wX/BXj4Mt4+fvr1fthbFiGl0GU6LHH+NPY
aYg8acWmyfYxkRdVjltj1PULytF0X8Oqur/0tcTl2NzniC2/+IneKGpcQsxUi+hhKdcSvIZ//AYN
G5Nux76BZCfsPiI2YAhbRlKPmhEPkXGIkIwUJIRfBZnzWPWcLwpSKdleNLyS11pXyxmMK/vzH8z6
px9s8dE5jkdkaVEOf7i13N6smrypo0PlIO+z1eTs1dHeguw0siuydPEeC5WnjlPJtnUzYuNMT7Tl
9fed6n2NgXnwH9G+OS2ry75YtBxjL0j4UM1s3+NQs+cOqEbBh8+sp/BNnmyDaCBbU7cZCX4yGHz9
eiiNc8pKunmZAhQTDqUoiMnS9slM2y/7uJd4wdMWs/bwhIJu4AT088ux6BhvHn+HJmQFpkYxQvwb
4z4SRh3TlmTsrYhqMlxpM4BDr1uOOsXIT8/CT52S9HrjfSFnhidjHvFjTXE3vx99h6sVWguz2J7p
ZUyQzVheleSfI76zEHAUR0pL4sxaDWR8UeOHDp5oiR0+X8cu9JZtCIfg8LWzBP4iwxvchz13CAeC
r9rAf0+ifzGJhvm62Dt/ol/Fmi5UHf/QYfbtT30bQnvObx7alQ3S3vYwun6n2fvyNwbNjlyA7fRA
XObTf0r47m8mbxVI0vwbSTEFP8afflYJms+C7mA7zDm8fxkNXJ7av0bQymNy4EILliw4sHyh3P74
VEth4li0I+d8oWs2uRhvbQFAGks9z8ylJuq7C/QPL+5/+kDSkSaKuY2L4cL4/u7FDcpWVsRO7DM+
Hm9zORXPPuMuJ/PqQzgxiP355/04Y//6C/KYcr3Yb3neYpP4foUnGTJrVEosn2XkvEAlFzfwFMSD
tqmK+PlH/bgnuXwUXzXfNTZj06Vg7cePaqBDh10q1JnEGI+6mzABbimZXTkyhPk/z/6jmyaUgS2d
SD//6H/4LbmTbO4GVkb0zTdfI2jpHthNo84a2Oyx8CpWaMOmzhe+yi9B4AJJ5e1Nwx0oiPuz/OG1
fvOLjmRBcneM1XkoHT7IrRqmSENi8vrpW5dRJpbDihnUOLKegYHo2ZQJTGsbCDXG2lxmpf/213dQ
dB3H9ISL3vN2N5gI5ssZIDX8Zopf188ZysE75h//e5+FEI1Uyi3MjfPmhgoTy8yiaVJnCx/CTaeM
pRQ452WUyF/tp5br+OPDidEddcq20Y7Qgt/sBWKKaDB3d+pM9ueLlrweO5kbv3iT/f3W4UNoNKGW
HoHdfruPNftEubTFqjOkSkg3Xs9e3XNIz4t5mYb+/Iu6cD7f/krLjl2yv+ESvq3f8AJL9DN9WGek
XkrZLBAaZxEYDBJxdTPqrlP7hW0gD+lC7Z9wXB/DnoH6L36Mv9/BjkmRwCURYC5OqB8f1UAKPPw0
5Z5J/8qTlRaC8V+A6lUZmju09qmaS1PJXmWamYNuLg+vXWlmqr/uNfinb2AxdSFv8E2Tevjxh0kz
ojN5WvHwMjy5J+cwILNBb1fMDrY//8X/6aMAmWP8wvtgybd3FEUnTdm4tXWOCcWCxlokNAMT+Lz2
HL6Jn3/Yj0s9yzdeQ990yR7Sl/P327eK2jKr64rAKn4C5tVGUz0VFprERX/ri2U4+/NPFD8uwctH
chjDQe043M2gbd+sg+zzlGQS4p/MgN4VvElsJnWD2IMyRLmdDvheLZtNYuQl8uGy48xhbJxdIEzD
xoud+kDwujlcVpBWpeg000zTHsZ5g01tLMpfXST78or965GgsoW55ILudaj+sBxejT9+/firEuid
ljrpzMx35kxLcxk7xg6Xc9pBUccTFgJgSRpwIWVSTc5W8JfdNY2B/DRRWYWWlHMcXgc2NXGzlbev
I8oACeVo5rmSNIlGGxP4JZi7iyApQl+9AJmg9dJhC0lrRPt6Afm7uJ+bjYZjchwWdbjFT3H2QmWd
QHaQ01uC7LdhnNG94SAZPYItp8Uz8oNaHITGr77SiL80OvscoZB8YvL1YRdbzh5XGp/hcaUdHeF5
q9F4VooNb7TqYvQ2HZXcIRc5aypd2juNYPad07B0NsLHYSI9NYINdppF7Wua0O3hVoWsTrmIp3tB
YeUtcX+42TMb5vhZTD5fGe13zpII8xhWXtq1ijZ1XtJ4kUMucPGJdN2rxh7CG5qqkBcMe/JzhbR4
6Gu3vm+cNt/bFHoz1QoZK7P+AhsafAiwa0E05AH/MQ/pSF21ClKwBCOqzkXOnBRpv8BCfr+IEUYp
UX4uZxXqCF3iHuH8KHtIvl/Fasxq/qMYG/2a5qGkpcdCYpk16eu1x9j2sauWQ5MRQC/82gibJ0gz
l15R1ZnExi9vuYI39a6iSg7gQA7R7BAqAg2M+VzubIXUCjCkIF55ipaNCRNX2kWXM4qZSMSrcnLG
bWYaS6VkkdGfAqMzwuxuIp47i9o0JQlJhb70iPP2ZuBCS1rWS8ota73XqqddhXEmPwy86TTfNi3v
RQfYcsYdHHKguVSiREbOkW66DJOC0lsk1kkt2l0aoPuJwuJe7hODwy6KmN57bedtgEGjV4uljpWQ
E+dE8IhsOtrCRhSqrHAmz5nhPEfTsV/6srZfnKhjxK0vHXFw4RtOWrM8zPOADijB0T8XfV88eHM8
XWc1AfVaj6VYAUAX3g6KTnOKSRMcQ+I//C0ZDX/wl8sObTxwHpDB4wGDN0LfysWbfYO1yTznKiox
TAE9AuyriQHbhlpPxTw9pHDItl0JCe6UUgXOzshJwc+YurhrK+0BDQq6/A805PaLR5/10ZY05/mX
8r5pTJilY9+s4JHBX9sOnMC5CEvzn8OYT++0PTmfx9kVG730BpbahPZrUpwDUKwj6C4uFYNlV974
Sc8El/Nw9BxaBETcEjvo5GAgr2nsO4updSHU6sF5quK8RZqv5mcnHMqTpfKQTsBBzc+wINMtZcLz
Wouer9EL7B5a71A8Y8Z3W7rClwYCs3H3y2aUae2IbrdpmtzYQhnuVyTLiOx4ElxfNKOClxSgd6k2
CHHW1TGhfGU32d30R8BoYYvpwLibKEn5FKc9LoEJGnFVUB+Z1ODI3LR5cVvF8xETTghkHq27vhG7
nK7IpPGMGzVGJsu/FTDjT+EXiY3j0mDYrtOaoCAZJAKlIV4xdNzhip2ud5DW0khJixYppEtPpVoq
K+HMRUevrDSSGZb+eam2lEvJZZU6dbXuC72DvjytqWz6DKi8/MQEHUyUL8adNmAPklQ194x28zve
SqgMFExEV44igVSFJt+oG8rkik5XIuZtV91muuWmNpjstS+XojBDJjwSehmAbYHryuT81echrZFB
A6tt+xo2JgsSkp94+KqOmy0aaeN2jP68brTNbRpH5O1aYh/9KkeGn9cSsu1TIBSps8Vu4U5Zc2i1
z/vY6+wAhIZUeAiapfrBBM6u92ncsgSxGrMxq0pW25FzlNYJWzinnxHnK8Wj32FlPqiRsDnWlxTj
UMVti5DTM7hKsyIjF12H7OeibqmpLEnyYeXRVf6MluZVX6aqVyuN3zfYZm4LQjRRwx+5N9T4g1PD
/ug7ASpp5OsDsjIaUjGGcYcymkS/6759SSpI5raKQwzRE8vHJ3DaFGfEc1VaB3LV3k3fJPHayeJ0
Gw1DfUgMZ4ZXV1QfZsL89Hq6avjQ201+74TVF5C6n0apxLt0AdGxri5NcX7TbVVXyVfCFeErIbnh
fdi5fHM88cm2phHMX6nQhc5NfiQF8pBp9+RAmANZOmRVvtYO6zhWJR0iaWIvOau6nK5rzM73zjzG
ZOHztINZxreQEApalOsCpO2WsH52PTaNejfHc/aupmPxPo89ZHvc0p9Vb2Tbsp2t30vf6c8tDstF
2paxs9Ie8NCUcf1q6KD6EIXLWC78wEap99QJ0u7vQWUM74c2JCjYdeY1ACf7OR0cQoFNFvm8Kwuk
m5r0542vppjYv22dDH/wsaT2oX6R8VCdc0asW0rBujPDQ4NKQliRzV6w5O0MNrOIY3QGQIaAVzPu
oqywHhiyVgB6rPl9RVrnCoQMSEqCNKBiw+EJEFTdbU2tVXyidWK00b5NSLFeMHjpjTOaQ7Un/KUP
nHKNq8Sdyw9AbiRgM8SXYiUN10wPHTfPzcAb/ovoa33dVVW/H3kRnotE54BJsLhpQgkcL+iOqffQ
BUAKVuwsjHXYu/1dKHtaNYoksCvuy6x5SscWYtCU2QTmJMuoZU5wK+GFFzj2cmCn6wxA6XXrkrhZ
TUQePAAkLmA8Vt8/SungX/Kpt9mFFV4RpWq5tTJnPujOje8pJqk/dGLSjx5tIVsaedP1TH6A2adD
JNiMov9g78yS48bObjsVTwAV6JtXANkzSSZJUZReEBQl4qDvDtrR3wWqypZY9UvX7y5H2BEuUcnM
BHC+Zu+12fzjGQyNGjZ3oJEc+lUtJOeQVOchYOmV5KHJR3U7QGzc4Thy2sCCwHkDZmr6oLajcrYS
acSYkhtj6ypGC1ylLq0txiNrDCo9AYbXc+2+RrmYPtYIkF6A/TpfR1vayVatbWbjXa5ZzCurHKp0
RCzRKyuxJglbATlnD/jk1RJTfNulhcEpB9rwuNoBK9KEyyYUMJxnH6dbG2SczjdKPqYbXbWx+Xox
NXtM5jM0c1E5gshjU7qnrMcrpZjO8CTQqsF4ipf0RsX9qvpRXeY3JRIs6Zdw+i+COX7Amd1p5r7A
qDb1j5NgAWJ+72D/Nwv9zSyUTZvHSuD/noXeZPkz8sXnH8X8f/7Qn6NQz/wD9SyjE85SDENg0v6t
x0W9gjHJth2EuqSDMPP4jx6XUShisrf5qE4/+x8trk2fA5acF1l/zv1vtLhIhH6atVgaNoEV0Oax
DNLRhb4fTLRD5paTrTVHUypTaEBrluxtt3RT7sUSpaA08zDp+JQBi7WhvepheaMe/5rjj+J8m+hu
EZEUhZdEO84dlDGYYnPaJy9Jb6VdYq0nvPuTtdjlUWgxKRdjqofemsqFsi8pjvoUZVs787BJDml5
ldYNh3Qp6uqMnKYmSWjWIFMuQxAvQgclj6TL+zQkMwxqYAIsrGQz20/DOKG9mUl7QcSQiKtUr6S5
MeyV6+HFtZs8Dyvuo38jf1RtheGnxtBsX7FtFzLe0lSqBA2RaCsmBCrsg8frXEBccLZuky/1dQUj
j23O1LVO4JQz6UCUDgiBpg3kXFUpjiXuArzduDoZIGKgRhp07epgPkY/QnOPPzKZi569dWR56hj2
w0CsGBM8TX0Zx7wbl00mEgtxAotyixV+mVYAuIseGjF8sx7hhQ8mBdzkJD2TtkG4S2NqoZXW5kKc
CAPPOmjjWhdOBjG3r5b0KwqRmf40kBSzFuyiCpeno5tDvNOzKWqvnUIqBxVc9S3RbpG/QKTGYmCS
r9CJ8iAUZdjFGLbuM8XukQ91RE8MWjletJy8Adur52dc+9kGR34ezNkswqRCkDS4RXaF4djYVZ1Z
QGJGa5GVQyP9pqwYeA15f3CHCRwKDOmiKKsQZXB8Y+keLZbIp9A24yw0pWX4qR1Xe+IEoktbjMXH
qFQk2DEy6f1FGeqbPLU/wDSNLwYKmVvopc4FA/HwCXfYFMbspI9tLaYL10OFjK1KHvNuim5zvZrx
HNcKGXY9EQoR4qMQS4tz7XlZ9CiApe0nYSs3CntkyRxF8baD0xpXkR3l5OYoyRJqAAfmRyR29BRR
bn9obK28R2pJZgGLuxgtUAoQNkBT5kxBxWb+ULY6YnGP+gCeeikP4wQRc8yz+JHK0jh5i0NDqNXW
+MCuFKedWxMYE/bAMF610bRzHzMa0iqkbiXRahWdKezdW5L0nEM7Wg9p4zDB6E0DK/3kXGnohWM/
pWYiN7XthxuE2foJlk21x9HT+zKF9e9j6WsvIrfLR2ZFEHqB1X4ZdfFRa6Clydx1j3zTDFtqnIlz
V8MORHJ+iZhlHAECtw+xZixPPRJDuNPjpL+kVauelKVE8tQ0hnPkOPK2Zlp/G7wm2rMYaTZwA1hr
wj699zK3f1LtNP/IyiX5aIwyWVkibvaxUUoPDgZ3mK3IdscCW9/AnpbbpIZvUYFdKNwk36HGgQrl
ldZxnMD6shBFpgzL2VOAYtEyLdaScqLaanJbkpl3RHs2tQEkH4OrmK2pANeY+wkde0guw7ypxh4+
VTQym6Ehwc2er6kQKjDcbjxWqleGeOD1R5MQthuptB+Spb1Pa8X5OlmwUXzVG1SWriMzr0Cvl/QB
O6N5KpD2XqkSWp6ddlHISOXgmZ1znse24dbou/sFIECILLd6sXsVRvC4VLdG5C1fGtbbja8xpwRP
R60Zp7H5IRaEW9gNnYo/Fg3MWmr4M4PI/pOELFviuQ+wE4DtzjSNuLapPTJoip874j6/5QRKBN3Q
XOk9QT2WPU6hGHrc9GyR94biIA6axnG+0pmXhmZmYziSUifPIsPZdE1Mm7Kl7FaQAaludcnSjt6n
lhrb61VBObAvjHwGQbRbAorWtNeFnO6qcd3xZvFo3A+SxMhsLBiO9ElPx/eWkx5FYr4zlQhxGMKr
Z3Cz1YmWh75rlqtBo18l7jGJWbgLXEHyzmiiBVx1tAQ4dtcO6rOZcRtQOc1AL4UITRyqwkUwVs+Y
NhSIT9eApDIuUasKpDq9EExQ3mmjvdpPoy7gL0UTlEbdARGbt0PBNV0pUifJwK3dF7NqrddKMb8m
daNfac7QQQ1oCqywHp0PagVucgz3lHvu2TOy7Ipa3k79dHkRKmGFjZpXuCSmD5Xa3kOUUgNXa0VQ
MrpEg2WLbcJyYqcmi3dptLbaKLYOkcDsxm4fK+Q2ZEMM9jiJwrZstY9JY5m7FP3Slvv9JV1K967R
cY0KBn0PsYPxVBNtfRxpUDct+7b8bFUabWRXDueqVOM9NFCmMXZBfo+JMPTClVuEpeqNtwkqg6/N
hELK14mrpOwx3cfYjswjv+Ec6pAogsqqaQnyzCpui0ghQ0Gfq4NWSj1QO3UKoVgnV0oLCcIuy2on
+6lnkjDJT1AZgFK6VQnaIfssO+1L2pCcsXA8XpHXE/e+3Y3i1nSbAipKlYWIBvQAM3L3qhlDtqE9
6O9T8BGbN6lyFbvZ1kQUHBqtEt0nA+GjbCblbvSMht8C5MjAvkrbpIuHwd/UC6SsrVAOI0rShNwL
qySUSTXzz3As+21Ma/WV/C5tMy/U3Tz2Pgs3/9ZmSXcwFI571cmyENWzw9HteP7MGHo/JFI9qAgY
QmxE+haRvnYF3SN98VIXUl4ulJ2kRfPNLsovqcwNZJlpssW53ZAbFhOq0eTe3jCrlShK5aWQYL3L
dDGcErI6uY8mVIbkkymhilgxwKk9bAynK1+kNSZEP6E47mPCL2Zh73EFkmljnRdzrPelWWQoZz19
W2nWS6PWlx4iql8m4MzBBO14RDPRNpQnLWE0KgQtTgLf1rdz4B+ZWl2z1rw4KqkjXQO6rYC6BJAh
VEV55yoyOyKni7d430nE8fCH2EmJMUGIY7fk8TYy87NRKMqd103jLrd7b2/OKdpKo7goWXmLFlFs
ZUEmzEL+AzOJ+eINvRZmSZbvOgmeXy51GZpx5QKE7rVdORjg+xXHuFFAtPs8250HIi6TPSRrdNCW
9q2JbGVjzWnhJ8hEfRw8FgdZRrgAqrDLyALwJSlmJI4Kl1/VKXsb6/7FVsCqkMIp/MFaAXRe3R+m
ovX2aRkrxC4v7rGQ8yVPrM+07h/eGoT/9VK/6aXY8qwE5v+7l/r4rZP/Im4uJq7+p4bqz5/8y+Do
/IGUwkZvty5uEY3xl/7pjnb1P2wKRReBEqK8VYDy74ZqxU6TWIT72fFYBSJj+k9T5fzBrJNdusMy
iobP9v6bpgr02s9NFQNW20EgtWrsVmXge1lCPJsE46aMUNEL9CdguJSyrG26EyF8Jikekk4i6w3t
rmP/Ohcxya7JRLyHqo17ZlaM1CLSFret9Np7z+XPeEbuPUJ4zXeISmMyMEjkOVWT1Wx7u5AZ+VzC
OnQRo49tn/YRknAFvhcWZisnViWz7HDw5izErTTtGx7pJXrggYlO3PoxJIUPwI5QzDIDhJNqp4hz
x0eYnRGStaibPyxyYHU0AtAk2AripJn2F4bk2lFWZUKUWNmNGwkla1jxZM2dhTfoih9BktyqDmyo
SrkkUZ12TELScd+yPjov41z6U2eoH5e2HU6IC+aHqJ6N7dx24lYnqKTxvWV95ySOdcyebaTJZClv
aYnhC4lxLu5jYVlbJsJ1kHb8azw02gne1Icqqyw/duVwds0ZG0AuAwUkTRijF2ZVl5jyPmNyfwtw
wbhErMsnv7JbU0N13/OOc1dZQq+PPN/FmrfR64G5JC1tyO+cQbCQsL8qGJzM2hzC9IyPfZbVe42e
0wEvutN6cRMT7StDfeYxHToDR5lJpgZE33gxr6gcBzwjJVw0FwMSO0y593DWfDA7dk0+4Cttowx4
sM10Ngo8LKXF92H1V5yWe5mqnyA6QwjhvWyySD5G5awevbH9QP9lBt6slp/bMZ2PmiDfrZhdETKn
38SatMI8jeO7zqSRDFlw5mcU/M11XgIr4VMuhAMAqrKxsXf2bWZAIleEM3yK2ki/zLjSN1ZsT1fz
Un9jVs9uhJ2avYmaJCZmNO2Ok4d8MbVxCLCVvMrtjCNMs6OwL5XoohnyCRpyGVhssg7CbiOiSaSa
D5cJ/VXz3JKcBXa06cFVD9rFLmrrlMaNcZ/BuQsZdfZXFsUmgWNDwUc21kV7RkT+ecQaea3UOsuJ
Uf2GBOazM45VFxDT0RwQeDAlTwgXwZ5CekPRzu4nzDf9A/PxKiDdPodHFuV9sBR9X+xVs7fSLSmm
Zc44cxw/i3ip1JDSI6kJg2Rngg0Sct7Ct7yx0L5skrIb1MtQLaRbQjK6qtclC3l4c3QZav12tLRP
iLA+qWQQtCpz4tZRCyLR7KRmukx+VbsbwKLs1BiYO4asB4TT31Rqc+LsnLzetKar7q0cpeuNyGkg
cECTVyxsfR/zzLnjb8DiY3TiumuSE+rk8TBpZClyMZuCBVrcjfqZ5cYS79wIb1/Qo0MoEqXu78go
JaVRBbGt9NHt0JeV3zYZmzEsM2E3wIPvVW83m4bAyLcMzUXHvAgwlQQr0LL9nJ7YkNL4Jx3TSH9S
K+vcWUa0cYxKHATEvk1Tg7WzHcoXDTPBR7MtZsuXCzG4jrKPGSbtMjdHPW7rytaKsBJ56jxuy5Vq
GE959sSsHdBj2ownN3G2Zkmu+mrX7XHkmnBOWpwlDOWIi7WzwbfBwQTukJkAoYoGQLRBSHvf17vB
7JBmaUV8HgcL4X+fLstDk6vWwZJue55UqWBZC0Wfn5j8xGGRQ3LxE6qPDevXYpvWJ3uennTg+GHV
dvphWqJlY/GnTgSbVGctN5qEMBBlagnXaXQ1tAg6dw5MY1yeVG1zMbzWeMByLwLbpqkSlgacaq6X
eRcpUeXgPMmyT4R09PQIzniyTHI+eUB8zmH4sWboGUZRcrbbVZLGGHy4ZuU7v/YCBT3TDmcrrJjU
K2hW/W6KWIhEAKZt3FekONmlFla6Cma7mPOgqqL2Ksn7zxws9naUOWmCSwO0elUeL1Bkx5G2ukjk
C9IxI8ds63RXZhEx+oi1+9ixXTrEQj0lqsOYqXTTHfCxwhcLZnKMwr7GAbspnWoOtFIZ9joMnYM6
M+GKcPcf7NGcNuwe1ZMtmXChBnVBbKk6eR2ad5pKh4QsPSf6cpnxo8XObqzZyjG5SF77ZO5X1w58
0KLm2TuyhA09Q28OjacVi5/GkLrVybhttYrcuEnHWsMtehZ1nFwnRK4HGWa4YF4yL7T0RDvi5Y22
Y9+cpqJowDJN3VeraifSF2pcJnleXxFkgNUanMehXbwvrieLQ2zRHHlxv+mz8UtRwAdU0UIwyeG4
oZ87uG0X7/sxN8IiYuGmRXeyK41ro9BL3+0H6zJiayfLpLuO5/SuVzvlMor0duJzPUaTpXM35tex
UyzbiVEoRyPLKCKBhs7eWksHsg6bLYy8oZdBa07zB0T5M5stPte7pif2+QidcEYpjsms2uicnC2V
8GQgMVCNdWeIO3lWN0R9LuqGgPR6uS8A/ylPY6dPc5g4jruErPBp5IAYQY1ikJXn5saR9H570m3v
ie91CJ0ZFkqZjt7wesi0lsvK0gxilDDZsDFti28z0XwWwT5Lc6NXOlD/GiPvR6Pup4/Erk1HB8jJ
icAz0ulnZURYgaDSRlaSDUfVzkYe/XnJZzAIuZ8LddloBU9Msift5zl105AhOWGbJBoaPoqB4s5d
+oSQdrJqmLtvHMcbt2jP468kxCj0E6N1281usx3Jkd0aa9g1WhAer1lj8AFlM6oKocbxo0kwXuik
8FOAK3cUHciS9km7kE6nLlbvj1WvjT6n2zKuLE6DRKK+EBuptzVIRn3uPSjZ6aBuLUxN5JrOyKzY
UjMzXVDuHFnOlPRAbjf0B1XMEFlEphyUpmGqp8IBo18DTnOjWYotA9aZTbKFd4jd2PUWPKlGb4cZ
EKhPHftiHAapml5c0RKP4aWMaDx7JiYRagcxpxEJu2h194smJpKlM2yTvjq3DqqEdpYfc8TCYQR2
9KpI1zx78mnnp8VIzK3dWTsDJjpDaqxxTB9LNoBNlkQB6VPDHrsI5islAaNoTEpxbc42clcqoAav
E5SPg5mY6kcmOWkQ1yokVuYx9Og1LH6475lUIflJ+cTDe0GH1tknjNNfTNpqbmxLLZid9RHxLEhF
mHW1mdiMEl8W8dCWHkhpE48Mc7e4KZvOxeebiX5DStWZYWnNVKeQV2NPcBTOUbIISlSAly5v+2xD
+ueaAGm3G48vDZcC2YJhXprz1ylyxWePmvuDPtvOKTJFaQerrwEbLqVZSDRs7J0LEE2BPjtPsjC6
j3OE0MuOLXNLAkkc6EgMDq0+L0Qkpan9ycCCOwZwQ9p9AvKEs0T3znk6z990hXAW2ZCczfM0OSaE
c21mbIJPw0BIeoDL3Im22CqEG0qVBXYsC6ypJavxXqtY7dsjjSsWI7LiE2/nTUWPg3QYToszjGSL
xeNdhzDET8txImSFSWSFF/N5xoLW4M+oyOVMKrkG8dbtptEhyxYV61Ujkg3TJkGc76A6X3W2iVcI
PSECNUt9X4/sswKe5+krSIXuwSvV/CnW1DwO6bW9I0KE6Jg4OcF8ddRsHa7XEzAk+2IscgxQ7FQH
fWHcqyx4nzTHrDczuR3U/gwZLCvqUUdIAk+yvCi3o03LDoWlPEwqtXiNUfwBEYaxVdR2A948hTXH
Hj9Ni+E6xft14iEBtr8Q3CzOoFOw8OQzMlIbhNLUm6xIYW2ahMIFCHIavyo67vXWTE91Qo3CngfB
vQfIVWS2tYA7FuMmaXr7dQCJ/tUuGOQBg/Cm86Drk7EdW7Pa/q////8CQTpgyH/V/9+J6uu3fx26
/Ln8+tM+9fsP/tX+a3+AfXxzbQBf/Mla4mh/EHaC/BatK6u5H5p/2JA6zThiwBV/9DYX+MtYwl9n
fscasTH5bxp/402y/KOm1eUfAwEuvwO/l/Heh9i0cd8WBEzC3gVpm86iYs3BbBBDu0e/oFtPYzEM
Z4IwsDP39VMeW+sCzrkmySln2beILKxZmjEVK8rbvFcf4UQSioxVOt1W5uiGCyvWQ4upOTBnxdli
kRqpiZ3rOh/IIp0giE1j++wZxRkU4NlQRtgadRRKbH0gHdZn/tC7PivZ117tk+uCzzFokH74NAGN
ryqExlGOkBulLjyk1Vtb6wweyeNzNY3UolnLrQXgsZXJa5enWVjQC26wjV87xrQbcWgBmSlfvaw8
U6jdUdpQeyQk3OvZGcLyLU3tSY3XEjJVADokz3Mtq7BqlheL2WI+aC+VYz81c7dlCJoHLXm8H6Nm
PYxd7Kwkzm8qxhx+SYC2Jo2nbMifHYy6W5WnoNpm5/UTkAXySRK1XtNV0dIB294aOWmWRgEisY9R
WQzj8BAb4926+g5c3Y4Pbe69EHvh7TRh7oFYIMHQq8OSrzrxseODUVWa+OSoC9AVUzY92Cwtxtp8
EkZ2pGN5bpv0GaPxNRGlbC5ss9uYvCGqPp6f862Z813Nhtw2Xo3p3cyOC1AfyNuCgbfOLorAU6gV
guIhQhPpY9sUmyRbw2GVocJHSwRgrKyfpSiemYYjxaSg9SVVHfy3blOb/AEUNrdjp95KfdzRIZw0
FwCNMqin2iGaaMjEq5HzxywtOWfZdKKrsfYuwinWhLxDgp4el0jSEEg7B3duKCGn0+gPCXWX8Mzl
qrVSnvvLY2s2Ecuz6YHzMZzmEoEl0SBY4pPnErPjhqrixa2W06DHa7/akiPfOE/JpH5xG+PGGxOO
8FGjUJN7iqt2D/n0YWmsPZQpyYVq7BGlCV9RXdpqSVxb3y8nCDoUBUR5B7S+xhEwlkf6pWSlrBcG
wB31sYy1F48lIiwoIpMkQHV2NQ9N2z+YU/5aqOkcQNqGrF9MD0akCR9tX80Go0JzbCsi0LSEjc/6
uWulzSbYfKqaMt1iDb2uLdNhas3PrREogqLdHw37CfTDzDSZy1HRpmumEPXnNFK8wEnFHLKYGC4G
6p0wn+KIjRFrO0RTw74hX/7YVNbAcNB2D9OgkBEj5pwE1ZoKR6nnrUp+1LEQJDfrSm68cP5+nofW
vtJcDLpcNVXSmCFVEimQCPaN0MmW8TlyKojU7P9ze5eaTfmYldFjMbG5Dxez8xK/YKM1iejaLLPP
bE7RsE75hj33TAhUEtZypjpAP6qFLaNX8lkZGRzdSqa08YyJFHFbViCbITQ/Vgo7JUAfrGN663kq
5/alLHWChJRUbHImd65DRmiNkn1bMJRnEFZFt0ygpI9GoQEwr79UGsLhrikINxtUsup16nOHAT2/
ReT3BAFhS9GAsWIVvDFVh+5W56KbM+fJUWyShprxEA3tqzK2J9POjj8cOr/16lmmu4ZwMA/GZ78q
bN6PbxPorj04VVblAwHP0AckxKDpOrGa8xJp9m+8QX8bFvNqHgeaYZmqia/snQ/CM8e+tGenZN83
VGGpEUSfoyKzWXz95pXeuUTW90UbxCIL07dObNO7VxodZzLSqK72usyevYin4fo4TuG5BwZqW1Z5
kBO+1zrfsyj/4bOEufyDl+vtszSg7jtM3JkA8L/8+x98j7FResLtIsKsqNg3Vjc8kBGcwzA396OC
pG59v4jLT23H0+3XX+PfrNtv7xfROMAP0iodc/08fnhtPBHjkiJ03aPJJA2YpfDtHNlifVycSEHN
9qo3vYwdid/ZSIBIyjSOeOgSqaOYXwT0/bhcTn2M03wxrL0H8y9ICdEhHJbwcR7faLTqAJkCs5/0
TJsBwmm4m4r4UbUEAuHJvO7hAwfE+Xk7IibrTzGbw8B0eTz8+p3+wyVkmKBfcadr2OX0d1+snide
UelmuRc6afeVeqt6y22xoB74zeugfPvbt2lqpNQ4FkRIeJE/f6LeqLkT/5Jr1QOoSG7w7cwacaPm
PIRL26NBd7OzjLXikg/zrSPV4iJWr5W5xK/NwHN5LVVSGm/IcdMpVshx8Mb+QfHsa6MddiQ9EtGC
FB8e9arRn/TpKbb0eYc/pAboMCfM6drursymx6nl2O/1xDzKxEVSbmOygd70GiWW7ZcZdhAiLqsd
edOvUbU8unG/XSQDjqk29hAZ9sCkEmY+KPIBL54yBzu63i+3ztww0ND5uz1X+dyuIndHo8b69Qe5
XvU/14keyr41hEt1HQzS776whWVkY0J62y8jQC3KiYknG0or7C6jsf/1a1Fh/+21LJVzynUZgPzN
6EiLSp9mziWInuGOgeixqH73wHy7k969HzBkuolaUdM97Gg/XxeJaDKZq2q5r7yh3nYJadpwvF/W
J32yGPNOttEx0829p+jXY+SJjVPmR+RVH2mdv7iI9Hy9GFrfzVNjP6Qc4sLj6VTPxVnT4tfFHgkI
iJJsnxs2Ez/LAI8FyfEqT+zN4NYfXEYESAjc+IBQew6g8yK0Z+kQNF5Tb/UWuxX5aPoOELn0VT15
tdAKEZmYnYcpO2ZWPOMDTClQmfJMllYHZSkYHKvyrip1sTGN5TcWQfMf7li+C/AJKs9h03xvSGQZ
KKdqLsq9ltMoDKJIgkQyCNIBF52ZEUPypdwK89m9Liy7BnXeksyiFTcy5VqOMkhXBN9sx4iJlITI
EoLneRrT2gihpiKwGuzrddBLzrZ1LaD5ITDiSVQDr2DONT+q+viydKqfOMk9xAqqqoY33CoTaavq
40whxrhd1DsjJ5CuHu9iy+79FAWbb9Y8+Dobu4insJvBgOftdGt59Op2OP/6wv2Hm4QzY/1Hg/yP
NfXni2qMG1Dv41DuR0hDlDjgNkZ+HVPtUUHHv/lGNO2dEnY9HbHJs00mO4CIgPf3ZGMaM2SCnmx5
vSs3Gr5QrD7pMeKkYtCckMfDJbnMNEgDQxTGEVSAcQ7XiAKwr9iVVqVXIwYamo1ng1tPVhFZObtf
ukzDL+be5B7JicKj2p/KykDP3r0U6XI35TM2gvUw5jKLjew5GtcqlVzKdFHPTV+GhBjqAeXqZpCp
u5V8pW/t5WJOBkNb/iAjsyNSOX6iHodtHfWS+G8pDhNkzbcmKCqnKhwlZNmyHx8SSSPpZjGbr4ZW
z1rGh1bGULFMMmKM4UHPtFsgjUdCatCfOX0IVWRG8thDJeH/iYb1gqz7YauZbbdZb6NusqDRjw92
vDYQuFa4nxi65w3Vkhql5wnJVYiwpNu0ivXUpBa3mIyaK8+aXhgMhiPkKGggyTkx6Fm8iVLczM2n
VAwwPE07MCoLz0RxVIb0uBRNQ9w3N7CU+ZGmGIw/J0uCX5rsw+XRHuUZtf5n0Y3lMdMshGlDaOjt
HKyNEapLwhobNGbs769zaT7pbfK789j+h9ubWocYVkInuKLe507nM9lDumkV+86ZX9gS3nUq595A
mxVZ3NZr/fXWalfS07bSo9J7u+dLgQdtJNW+SfmxpjCIVSyJvGV14Q6t4YS5jEFK6m658aZ+3uca
w+oBQ3njx2ayadgwv2B79c44qHFtxZyLSFwAwvAsDxbHuNYVnjFsCh4Hg3JLbY06QB7ZB1MsM4RP
VNYxjSHnoTAqvpCYMttJiRoCFuu3urxrWYYEXp+fh76/My2AqFWOgTJpMyNsxuVUiBHabwF/QWOp
ZFXzi90t9baFM+bQHeyzxL4eOERoMvsHwwZaQzUvnb/O1/8pbH6nsKEs47n2C4XNcydIHkCY8eN8
jUpu/bE/52saeYM8cskMBKxhWDS3/5bXcMT/4cBogtvNqOxff1FbPKwKHP5MvCybw2zNDvxruGb9
geyd5zeEfccEGfRfpRD+fFuZLhQmToRV16MxwmOa9/OJsFRL0ytdb1+KAcZyUCZTf0HQz3B7Gpvu
8w8fzO336uXHEIL1L/tPTfP2Ypw8a5vkoSb6GzMgtiYTprc0sdjMGPiB/T3MEovhd08gUifqedIa
n70hbX9Tsv3jSzNdVF1kSvbf7PyJkmm48zXzsqxY5NJDgU7C9Qj91elt7QEg72rRVVsktEzDfkur
+PngXd85JgAQOByIwGO09zQB3Uji0ktz45KjbE1Ikxm+M2lh7SbV+nJTgfn715+2/vPx++eLcqmY
Gg03CK93pz2OrKiPkS1eLFYRD2xxjAOqH4h2Du6Vx1rCczcTgxfvtb7tdkL28qu9kilyJLNG0Ngg
dkE2IzvukKBGm2VZzGfbXa3ZGHZV7TS88b4ThIewESBtr1iWEvDzr9/Hz3ys72/DRuIN2x5zjfEe
k+JCeesnR+h4CvFzZz1tEhkMLBrdboLjjsr2NGVY4H/9qj932X++KvXkukLnhb13XbatAI2drFa7
QDuAIPYGwXNK8aqmU3OZVzahZYIbQEoAVOwNZP3r1//7jQm0zcVhDeCI6+Z9OTt4HmbmbEK6s3Lb
kvWGmVe6Eayu34GN3tVpb+8VHxV3lrtauv/Wg0azI0tV7bUL27DpTqkFdObvKP839MCUmebzQNgG
d6eKDfc77/jN959mROP992+cgT9PyxWN87erVifCw2vY4V562XCTmJhBqitdFurgUzT9jvfzTzcJ
1Mf1vuQ/GMre9VlaDchYMQb98gZYKGeBqdmMp+rUr9zyAsPB4Q0tA8Ofq/yNo1wMHhyNOdUUeqJ0
qU7KSkaPGwufdKbq7pXMYD5rksNYiAE0Ad4m7jKL2fh49ASxadtff2Rv47OfH6ws6fj+YPxYpEC8
L7RTiEW9O3vaJYpSSJsLxkiMHlw3kyzAumOcD3J35Lk38wFiZfXA7S4METqcpXt6QtawBJEDXljG
BT++FqndV7dVf8eW+oenIPwxLHkqA0YWRO96dGXS+wH5u3axaNfBmq8fMyvU+pO2Es2bvP3dlb2e
oD+dOOAFuao5c1WsMCRjvHvFQuKKV7O5u7zxPyxyBZ4jb1r/y2Db/uaDIF0KtgnZAbDMQRgJMrbH
2btP+gyah1HO8qtRDRT9KwEd33D9iUx6HpwrbujtI+o4NcD2JxSFOM6r0wyI7QrgonnQHd4Qbtbf
gV6+j9l+/L45rFG3EcwGr5Ta7v1wYHEzzwEaGF8qfirANYaoIXWU9KZhLSOJWxQszlNnINMMg37O
In7AQ7X1RJykPlMFQw3mCcmcnurEqBXS2YLaVORe2B3S7VKLZ8NXIitaQtXADYOTdlQ+1EoRy1B1
KjLTx3gWVmB6DqAGVVe5M9JuJOGzEMSKQlXBoOHW5QVXlji5XZFeYRioroc0cprQRS/f+0zVEcyz
g7/RIBi/qFmnhTlsAHY2eLtqfr9BfJ2pd+2jnEUZJpLz+wjLjrlYY6T1LUmHRGBMAmOLbwKsCC0H
ajp2CEepH/syT8fQiBzn3qMRVyn/Y+itrT40kAusuF0QeXgzUT9Sd79Q4AP5R+gnM8K/Fqn7Td+b
7UEHoqscIlczr/S4x0xWDxGiGs+7x+yuYSLG99demC9pJiMUOCIBnAoIyIWI6/qWdOa8DSbPFFHo
poBZEEpy7GZcI868hliwgfE2DQV+jEgKMaOjSURob9EfnWdSJqAtAu5K7ixZGzV3MzBofmx2ujVt
Yg01YAycm/6EitdZQ1qznpNZE5q7xrf3qlMf4XvD27YNaOjKhO55G89VIZgDJRMKkzgRiI48+eKW
mV35sQ5iQk3SFjFYEV+3utluW9YcpDHB6CdK4UnrXBZ2A1ZAtsL6l1lWFYju/8femS3HjWxZ9otw
DXBMjtcIxMjgPIl6gVGiiBlwzA58fS+Esqy7uqqsrN7r5VqmboqMwOB+/Jy914avgiE22ovFrn+W
Qef+qFcySOOp5IsHRf+JhyjrN0sSV6E5cHu2SdRXB5yVLqcaf9zyYJXEmkC+1RqasoE7kzHJl0M0
BACUNFYvhivT/GasZJcjta4497/4xLuZAQ8Ag0g/LP1SMlnoZ3qEZE9CHwXJvPZEAc+vHeXUYD4F
S3v2Ss7pVqB+GMno2XzcPKsAyTRzKVFHrMUPnsCnOs+50sjuamarkmKIFRzSkZzIAOmKCSRyGUfF
qzY67tiVr1HOM+ji0Q9YV4KatSKdeSqxlFpspk7V8DMYsauPoO24s561cFMJmAURZrYynMiYRY4a
d+4nQRUs2akTPw5IyAgtnj3nM3KnCQ8F9vsdJkJWo5ULyJwseLsCXLslcU7e4LHwOKxDPsjiXdky
7to0vKESFaLNj58blw/HiaNmfrkmcaCpDPO5rG9I2RMvDT12/qM1B6PvR9ZnlrOI3oMTlHEIcZ8/
iRfNdxpXzhIDEf5g8fM630u08Z8tCQHFBlsO/0WbWNndUDUsMcAn5cquDi6BX+snVJds6qnBinpd
I6nh5CVy2UT9DIIUKJ8OVeB6KQP04y9dN/CP10+Lopg+j81A7aFGtyo2g5vOD40/8Y85jOD2/hpD
EMeECTHuwj3nUBnOK0B6tJZgJ0Q2P11TH+wCYlcWCbbnHmoLlHGqx1lw7a1y5kvxSvKbcmCDX2nN
w0DPpPsa2xl+Sow96WTmIJ6uRjuGQ6CXCnZblIzNBx4xql+ddvPTtVBYcpg4Z50V3qdY4U7XGBVC
qxm0Cpl9OXbhcy182z7VjWHeYQgyiFyIzLuOrO36wmPEvRPrp0VJwMbTrTlDK/LRzEyK8LpG0XbF
o8AsZDefcwFPKxIwuegR4IYba6alp6Zr+eQjf4cEmnqCANsYLaCXa4EzrKXKGsT89ffwQzQ8Fw0Z
XBnS83XQRBh5kwFm9AbndnJneUlK1/lMfBtOMNsOH1AJDXFrDcjMdqq0ol9MNvnl1fUVsiKX4JpR
t2sZxM7Th+30KJ2p+ypWgCYnCElxx78GscUGXDkua1u9HlXypEwP1mxRGGDqP3nc6TsCpP0TX6e+
sUfDe0LHimbTSAo+7TgQ+A5CGDzm+nhe0VNmDIoJq+XAT85GMFWOzBA2qQkf4LEk8ocqzatWQ2Sy
SHu3SlEuIlrhyH+BbVdash5T/yXLsaxDojeJaLkm3BQJGSd4MrmmWtFz/LsIMCMBNYiInWCMPA0u
3uzaiGp5w5S3/vpygn2OspNyrLfUR7ZC4K64VMr9BhuJzV1NBTHYBRs512GiBA0qYo2MhHAqPcfe
5xV9ljMeKnfQ5IBsxS5vfNt2fJLrk+jozOpurnk4xKGwYCAqZfFx4ibuHgIdiQkM0XqDsoa59V7U
JMaQcYAZpl90ANxnMTrm9zjxN0Ii1McdGpfPcPfcT3vFnQpDcgYIMo4hEMuslwnHIFZqMUOFY53H
tDCngfoAfMOL3liTfrh+Q3YiauRuFTkCDkwP1wPvMhkw/IAovOC1h6LH0m1uJo60LwN60hdwRtwW
9Lb6YYG9VvytGK/bJr5CnihVIN2xZcJ3X1xFV05IAxWQKMN2GDjJrFetVaMOwmyyiiVs14+TeHwL
dJjOpxrQJSO1iINLkVe8VstsYyi2F3s/gCfBMEe88RfdWF4uxuasjknXotZNeOSZza85TEkaefZu
gl12nFMXjJ5LL8990i0IgG01ORDijBb0GQpjVhb+6+DtCnUuioFIn6Y26l0QyKk4l6PH3y6GRDTP
zCUJ6C5wHZdbBCSk4mTXtU+LzDiQncIiTykSr0dyp+e8kpRM6q4X4O9atB7cxxUiel1YcY+y41yf
3SjWbGsaGuhR++n8q2Uberw+nw4miUNGI+AwVo2T3/qD5BGBLt8eHaZc5ySeW/nPAwE3QH4rf8zH
bdmOKwGuQqIyK/cz9uilXJ8Kj4RbhiYiIn+IGeLBaipipNy124AcOK23+FktxAluxUqE8AZ0VCNo
QjCiAREHOYxT1VTy9DG0QbREnE53mCmEWrACwrqzIFoeeeSsF4jDNT5lksrl1icl4kn4JOXtCaDS
D0NWB2+2nVr3oDqWx78UQxP78rDtJxbt6wro5CQCh3Xkc7GxXK3bd59xlWx/4rVZN6BqM8f2PJGO
0LOQEjk7RvvGkAQYVMP6abOBfuvOhmtkw+OZ9VM5k76xASIVvAV6pvBzY773MI+o+icBFiTMiNEl
hI1aaHkeLZnqYz+MVXJvdZlZn0DFw/ZFNx5zaOz5DXFa87SbkHral94dKEJiIw/eQBeB5wGuwPdF
qP3gDMJ/HqQu74Xt/k6MiJR3QudwvDQmcmVWdlLksu+YbOONv6o/bLymOSg+mxdYsz1mqWJHmtMJ
YDMtz4AKZfbeYDVynVPFDa3dadFASTJ7b1YSk0nc1IwWR12eUqWyW9vpLGvLrlmeONnrY2WRcrYt
lKpuoxrGT6AL6gVvDdHD5ccThgWkxxqiu948I+hB2p1FjJC3AZCiu3JwkBcJeF+nK/mwoss2bJsi
moznOBPcnrZU/C+2BS7SlcZJBxD1nj21Rxs9HOyQkRqnXEu6K6Yyj4n+upLKCMDgnVkPynnBKjvZ
Aa9qkDQY7s2Wj4fzj2aTqFfkYTTxSfV1M4kS1u2FhIwc1N6aEpgHigymdQ+3DNLTIgZcJIyuZ+eY
iDaFEiNbIwB61rTa034Ec0C3x2vkWLrmfE0qIDFQEzxnkbTzJZZZhp6dOyfOYNzXyhPsn9DGeFrL
mNVq8VLxco1guK6bQZazOMKrthFAgxsVxVpvXoGKRIQQ0RAp2le4utTHNZCx7ln32oZXqF9z2NLI
yM9GDXokXlfmZYE2suVslxyFC97AGT2zu3HVwBvXG3iT3bwJLsbfCgNk5WCwM5d5JZ0Twcmmf+LA
pkGccb7BozG0h7rvhn2xYnM5qwDTN/PFegFlTsvOXZPv6PNwSXxAjcUmiojnOlxTwLxx9l4SOtbh
0qzRBK7mfVjWIKu/JTMC928vFijbA/Ip93Fe+nLnzb3Y85uTl6Qd9Cs6rOWSML1+VQPwk443hNWZ
086yZ0Mc/I3vlSaWeEcZDyscWW8ppyu5s1sbzgIq0t+Dst0vjETLn4Kq8rsudEe5PWGyoq4C/YHo
5WJRlB0Kmis/UJN4pN2Bn0xAdVRZs2tq3ZxdW2Oa8XEqxZmXvmO4iZ89anzsZCXBNXnnrtG27nwX
2Cp6TQw//11D32lDtyKFjEq5CvADVgYnVgIY0TYgAWlJLQpG72/mxv9OeP67CQ/Hc/pG//WE5+WP
/uz+3XDn79/4Z7gT2P9yzUDYTDY8fwXs00L8t2Rp08MhLYRP7wkLtVzp0P9MeAiHddBasxsx31kd
0rS9/5nwCPdfBK8g9CJU9h/Q//8gHNZyro3+/9suWofvroOqmxEEz6DN7/r3Qx48ecbY1LV5mthj
30cwaNBI598Sg9jdQvwEjExMNxoVy5M/yVuCP8Yf3pg1z/iMnwnv6c4DhM9NI/3l1qkH4zRHthcd
xjpLHjjlGZ+D70Pb82p8AI6MkJoC96TarHx3th8dJ81FCUWmsPwTNiopoP8tZv3akeY1YM7Ll9o+
qLxX6havB313LFNsM5hDg7EvHRaGPHOITGI2RI3Lxt28FpK4OdQLJBRa5yTQHi0bKFH9zk9MpwML
6Ah17mlwFMSdVbmEEYyNjXZLSq1unTHVQZ2Z465Bf4BwEryEE2l5YAI9u6eB/cuMMDOlfvYS0Y7A
2G35+Qh3juSUz6yK5Ne6XJKwKzoCXXZtUpsjsmfSnsxnxuGZCns+ArBLZAY3NN2Xbjt4QXITZRbU
ran33W7PgSwbd0udseDLOjuWMV0WXaX4Mhmi9DAltQTUKt2PeXQd9jSSbNIufY7x03Gzhuy2EVV9
zMT0ltWQoTIoYBvcpPExn2JmEk0ZJ+/4ceguzWN68qW+rZ32JgHQ9N7FZbUFyfNg482gzzEGajPG
3m8CqCcsQhP+SRepbBOgaAWbrvM3PfaUQYGVnYH4/6IeaXd2lA/PCxagDamj5WHgkqK/qjeEpEwH
gKJgvkR1YNT0NC7pm1cIVtC0v1m6GqVLHt8tSeNvy6H/wE5C+VtXx5yjGzwfO9RLyTRuhk2klGkR
+rc8JHEJgFXkb4q+Qzi0FM55Of6hgPFuGWpFD1MACaszNV6zYRXUUMnntNkOzuhcfZ73IrMx7Y+s
vBw1OdhOY3Lh4Nzeyn4SOx8t6QnOWbqvNMjFwYiT7ULe0C+wOuOhHN30l4QCeNbtPO9U4xpPlHo4
0LP4TwQc9t41+me3T/VzhTf0YKoSQm+q0iOdNQKNU8LA7XpNLarcYd9Ll+4wnuJ9C2hyH3Oi3rqJ
ERxGD7ijS+Jan6Dhh6JFTmw8pNU20umvGrTJdoQZvSPPiCp19egRVlXifO9XhyZMS9ccix0In3Qj
hX6x2EI2dBLejCI6LUtFHHOH2MTtjXd3jsyNnevsnDTYGAzU7t82nKCfw+JvMwstTs7ZhQ5QAzFy
mM38Uo75cON5PW/80MoGrt1iIMT30HaObOjupmYsEYdtNmI4nVFJH0VuDk+cCif/uYB//uCZAp5m
E6FeV8iE9+gh5C4CwdhtrWLIXjq4C9ue2K/4wC4v0NXELWcDu+e38WABuULG83vgaEzZMI4P6Imt
7TjyWMTBWFgbqfX81SgW1V0MN+A89CnBev00TxCIeLT0lu6fqbcNnzaHWzL13xbZvHS1pkjtPT0M
yfec0XndMCBpFkCZjZru0DV12AR5WsQmcSCqWyOe3aQKSrwZNFqTxsBvLhBaNznSjjnzDhR3rBIa
FRHAakgq9jhsbLXQelONvYNDVRyaGDaukHBhoV28YTbWd0VmfPJKvYslxc5L/2dXNv25NxrnLjNF
HlK0ZDeVkX5FnWzDVKj0jekUnXa8XuktYhygCuWw2CGaNsRGZfQK0ioHyRLYwUU5RX22AiiEvj1e
6JWoJ8cOjOfc6fxPUbppGOdBg20/oLaAVMxrDH1M7CLyWcFkz+atF801SIq+C+O+7+8KOOto1dNq
XxvmfGjXtxbdLjqChZTOiFkY5okiOfjF+AD0L92lc3ecyIgRm2hlxDRyodMbedXjZM8fZBS4SMPL
4DdKsUdfO7BmuhyXpC17sqVXEg3txp2wx5PDuTwEbGvbG1ooPUpUx9llRm/czKTPwKaAfVOZtNiA
C6cc3OSK0LFYD+R8l4Ilul8Mc7ylRZGhJBt8hFhAcHSX8WpxuNhBwokhgjjQQyeK1iDLGFVY7WE2
AHtIu78NBlYtBJgzjpKAJ5FgxVOfOy6W+RZGhjU9DRLHYS5rotRXcBDfLcCQwalpboAOmyPsfUtz
HvOC8ve8QohMA13lsIKJVIfzOrvSilDW4RFMsyDE9jmHDRBp2NzNKTCYx7SG+taN/1qmfr1b0Pvu
zU6Rpz0HtBscPAVJpZM9CAZ9pn33RRTabYEVFVpdUWyWyW22hfCrewQoJmgybmxlztl+WgFMC3N4
ULhAmRoFERbYI3KFmNRHQ/KdB2Y7CEtz1rvG+7mscKcKdfwuyfufgqY5ZwVaxtYMwyCypxm9aWZd
eAYAu6+UqCnPvwevCPYaKnis+Kn5lSeVzW7EAZHEO6DtLP1Ys3+VCs64WfTtQ0QbYZuMIKkmR45s
7gL0mxl/QGP6VkHzx+nTYl+4FAyjdt6B5zKBybvmrZD8qKUFvohZuv9uBwc5H6Tp0GER3fgrH4sU
++wx4JR3Mq/krBxn0wRQaygjM2QxrVm10/Fd0hXfOr39nKYeRMWY7k+msU8NXlr8Eiutq1y5XYNT
ensajVhmA6PaI50rL4gwQbnMi7Md7flXl+CVHvFIQP/nM0wEv+7MoJFvnSkWGCFdzQVd6JlvEn/Q
FRdM8fHHPs8+eO3z/rafKvnS+C5/F8DLcztEJ6/QE9EbAQMDRhMPbh9lH37mPaNGgsVbxHeOqLuj
PciY3nSSKSwDHLXoRSXOa+DmEyMWr4UMJ3fOAj2CGZYPjGQYiWteVipbSoKxtY1r8eVWunLDmfu8
Ecqq7+mr90fs/v7R1678OeWd+TFAg8tU1N8vpg11Z2QUecxUb9+7pTfuLDjEFSur6omQSBhdijFI
VgUfT4RZPjUycJ9wTHTmllXToMQQSmxdpyu+u5Z8q/VFjbmnKIxWgEHrHZSyXF4Z2C/1se2CZdhC
wfNCGjbAoGdGdL15Ieko+9HBKfpVxc25mIjzxLqQxNsmtr8Kr3OfKw7VvwEYGvTbiGjL8WUP+qSu
tMA0T7Ih1O6sf5srV1BdCYNT25wiFs9bQu2LAxG0D9BYb+BP9H44sh3oI3K9jMfZG/2vKPbLbSI6
/z7o3fTdVa1zaw2pG4LgLHZuimZQ1WopwrbxS+jbdv3U2g7u25lLcadzQSCzGYHgAYs8YHunB0zD
W3ewGldqY2y1UFZ8aI4IgcRO8bmQh3vGIXNRDh7Q/KbvrGb5O1vc8KOYtPmcZ31EXIefnkx3ouKN
Gu/cVCNxuCkOAjzkWB3fYkH752Y05nITLAmBzcTc15vEnICEpEVwFg1My6TUVr7RTqXgt8fmbjG7
9pFOcv9ughL4cpHPHmVXBzd1lvX3Tpy0r7XttmQedDXjabvBiV+ugyeqKzTPbV/WGceHbgKFyQq7
5Zw0BOESKHsFCal53IEF6PMbgFW0wOVKCp0iuXg/YjKGlpDZJDurHJyAF7GFNUrgBbIMJ3e8O9oq
ycfoT8TzEgn8XCwVeTxgWY3botLpRwTjZk8WLjypctHFCaaoGYJIiOXGcXJDbjoan+9mpGHR8J8e
dcnyijf1Gbt8RRHWDL+qFb0K5AeTW7/EN+0VznrltPblWL6gSEU2b/riMK1A12xFu85lT6M/xvWv
jKXoNm6r3P20ImELx21pAyxRuclQpO7GzBouZbUANhFZRfMSPLZQdjQ/SXI46nsdJ9qFf63NhswU
hEWCYqFUyRpdjuNPCEWKiAhSOcSQwJvJeSYI2Mvp8w9zLf22O2ZBUgbEb83jclNoh2FUl1k7UL1M
SKHisI5qCTqz7jz72Cee+y7oMGGGm2LlH1so7NYv5IZRaNIJiy/pOKbNhke4hc0t4yn0kH8wizVo
rG6Svq0v8IPVcegC60k3xHSDLTcOi+sl4djPxrmZWnVqeSZD2vTpRWUuwTQ0br7LtnZ+m1XuLJs2
BUHBLEG9dHkQpR/4lYdt6QQTWc7e6o1ZFjfExiD/kHceH72hXM3zPaKlJm39tyWbzF3qsTrvgq7I
9yRjLZ9onJif0M4G5lCgwVbmAeHgcF5E0z8qMl5+JNopn6bJcs+LSqetKB0VuokFG8RKSnqzOTJ1
MimoDpq8O2iY7du2zWpG+Q1BVXzGV3IvEBJrHTCot7JdzF5Hcd7MDAbbfjcU/slQ1RjWHNyf+jgN
9i3Cok+XRIQjWetqE+U4kYoaZKCf1skhjaEMtTWCPjstPW5vl0y/igDYMFTTexuRxJcJJp2OPU3n
nq6XEmIGQlI0lFJDfMHYKPWGmLJpx3PT7BUamV0z55xveChB0WQpXtEIQAcmpYTTiJH/hBqkNmtc
+9EgnQfaIjtJNcFDwXPSd1vDNGaAW2trOnKw5Aa+cd/by/ykpuQ46JwMAhJet25c2RDTJlIHCtqO
f5TynFtSMyDQk9jKPNjg3e1Y+AeVbWembtulZU7SYmNl05nmx6Q3g7tRx/kuq0hlzr3U3ZGmzILZ
1fU5Na0HKUuIGR3RLNth5bb6VQbVdUaeraxG3uVGg0qjJGjaKmC8Z0VgfwA69jf21DGbKNOk/DBU
9wF9FwTQKA8O3UhzU6vxy2QafpT4uk9z2ZJAwcEzBfnWD9gR4pXfbNN98GMv9Jbi0w3sZDdyt8h4
1z8A/NwksQznpfmqsuJHl5EIRFvSrHdDX+Xkidv2zpO0XHGiRWf8xO5nDmoZ3QGiCGpmiwTyitHy
rqUlPsSObi5AUiuels4/WGbub0XrpBc6l/kD/QfTDAdHD3I3KnO863rqbebBImzW9o+WnToFDRPO
ZRqXY5xJ889UcUTL+mw8lk4/hJPRCKCbPh0B1f7uE92f/RIxkYns5ExfK0ySWZ2k8sjuwHFzBiUz
Pi55Eu/jtPnFeY1SbK6wBThLVp6qQY05yQjd/A7BttvQ77m1GQe8UUq9pGBctn7b+zeJZ0/bRi8U
jlCwomlB0JAMRktAzPAzsBoM8QiVkky8VQZLXjY6zl55SHkm15bvibZK9AJtFQLXHbGiRe7LUucu
7oxc3KD0u9Bc/eiV3x3nLnluPesbdST130x1VMWqek5q8UHiS4ECsHK+OlC4oRnje0QJ9aaJD/tW
qjTIYCAwCbgxmOGtodVAXIEHR2fuTRrFcUbkm5LRzxEoDbPiccRSHMzTUwNMuMYgEEW0nfppAnRD
r5riv7Q442jIpYMdPFUsWBiHkGx4fL3Ip63eJj3sJd4Bz8zbs6goJZc01hx1opBbpfzbPHPV/Ygi
It5YuVFvxJKnAPfIjiWwXuJw2A1mou7AQUjgOYr/iw7+t4jFk5PVLB4yTc6BMvPz7LK5Wvb0O8rV
QKqFkZMBjRAAkDMTd7fQ5yX1c151661lS9oWFixxZlD0AlWFQjJYu+yWR2CP21PlpWB5MTY527gT
LAmebsfpmNWkPYzNTwB/Z4yQ5pY0bvOUx8ZtFHTUOoXb7CDznpUFQ3+yc3/n515xVi7tP3Cp3RaY
YQN+Fn9c5DSXNh4fGXl9mcCYaMbPLraO6rFxQKDSmPFPlQPNxTf65MDZhQbiUhr3jOTeU8vpbhj/
qXBqPVyMhV0dElPFu7QuraMmQTls3aE7Vbh66Fz0wJlyIu1x3j0OhkkbLoIhm9Tzzzy26Jz1cBch
yICk6O1fiKWt50m6eehpINU4Xuvpj9v54zNrH7xXz223oBaHc9vQjDKtjEgOw7lFk2bQZ0lTsWvN
PD8GXnXLuLdjTmE7WMDTKRh2Ps5Qf5ORvXpu2B+tYKn3eTqrzw5twQcmBbsMc2NZfgPCjfTWmnPj
s/bK9t43C+OYseG1TDp9DREqay9+zhGJoXuGkjuNz63hQCdC2fSLOotXK1blZ5pZ8r6e7OgWO9Tw
20i977iFjU4Uk9GdG9rQj4t2ImRh/lRtVWpOr1K7w4MQibPcrQZStZn8sj7QBS0TZq22Wonb3t6q
U8sPSQjToRIp0/N0mRV8cnwyjhkZd1bakhLlshkc02h8mWP3lQrBfW5IedrHDbJH3oN557WdxeFK
vk2rDgwps3iOzUJtu8S+l1YXfZYalU0GU2xLiLcAEcoh3biZBEXNpahorTb9mJDDFfR6H3ttDVcj
9YazU7H+bLzeVNkhjnDO0SRi0jPRC6OmKWHJVRxuKO+mWrlb36vbt1Y5zU3TSAlZjumTid6UHt+s
MuAFrAsfzJwC+25KXfNl5Ad4oWyGBfYlWWu8xhFNIxrUCZbpubu1BzVcfJ4eMtrUBJe5qVLoyEq1
IRsWso12iKmYZmyOFmJpsFv9WgmxynyUuef/dNpE8moPWX9UkhiVxtANRask2HATr5xRCKz62R1U
T/PJzBU8htmU3Akk94Xo4i8XTVQcVjESgpCe2vwEYEznW5sXbbc0KwLb7zh4a8EWTQlaqnC01fdE
eb1jRPA4G5T1hAiaZ/KuerCpw3SI06h51PEo3rOMCjwE1VdyXneth66pCQoiUk0+dcA7qHjbuH4g
hWl8N2CfnO2koS9TLoG8bWejf8/VKp8qp/kgFHYXDq+d/djh238KCEkC+WlFwY1hJEgWyWw6950c
nxkf0wxFksxbWlcsq+hCJeRl2SWkLrhdxks5AQEJh4mu4MZusRne0eHv2U9AEBa4/MXs7ntvcrnT
JYDZvo2zUOfdwxJ3DpCHWYmdTRvqxVz8+JwB59pWBL5+F4z3yczqKNTQ2TCepsGEpTRIY/RlafM+
eG69nwx23bh22Mx4pEIOO+nOjLvsoIwJGQGt0Zs20v5pnMx+R1hfflFWVQHBxSB9qXFWvsJm6zWr
LEPgxJicrdc6EctJbzyqvFF3OHolIigr3nXjog5gTpytrXKeEqOd+luJAf0H3VvYuPWkXkzqu0uL
CmE/9FT/tDN9ujRGQrBqNm5lEJPLxCwDVllX3g598NsYLQtIakniQOL2oTEv1m0w8mrYGf7ftEHz
hlD1AVyMPk2zO+K29HHekgdBTgWnjoGKEcJj3567JBhugYbnF+kFvwi5tHYjOaD7TM6fMQGFW7Fq
ZSOZ0Va0IDOGTTu/kZUR7dFfJzuFLHVn8KAfklF1W3R84kQ+LT2bOq9mAdF3AQinyXWzTB9BCj5S
w1zajxSH95ajwnKcW40Z2re64UH6NX1gi7CgkNTAsXjSjMnDOWGzgRNWw9FcxvwCxC2cXMY39Fgt
Ko062Vs5LlcEfXduvvDnZvTY2Xq+n0iu34gxfws68cOOWaxdo9ql+FZDOiWfQYWOJEA8Ek4kQoed
UZhhhdN9L6zcOU5OeXDi7GmRiqMCibD4CMkTiePlnmwCe1NkzbvqmuzBi4djZIgjhVV/GGHw/TQ0
YxABshzhvElSKBWyxp96QOICfVgOnyUCr8dpaB6HWhTzxqwlWztiDuB5hXEv7WDeRqZITk0FchKo
x5dj+MNtLap207L+wzpZcJCSU/sDZOAAEllfRqU0VKDm/TqL/d+x9X83tib/lUnzfz22/k+p33//
0j+Ta9/9l3A8/oj58DqcXv3g/0b9tv/FMNvxkfCTjMTZ5P+ZXAf/4llilGyatodn0GSc/M/kmqE2
P83GEI9tSgjhef8T+Jdv/Qc4Br+e6oMfyadgGP7/mXPk6NU1XDzrKCUtZchJtdy2eAA4Nc/NJYVh
oKvo51wB5SbJIk5eTU54W8ck6zUlQf3Orr0U1BYTCdePrAhcsCsfkjlWN61XFS91NSP3wR10aqL+
JSIzmZDxofk0WQdbosjAqr+SVVO9iR4vjypXCeKIxvbLjSpg4atu0Jlxk1QmeUZsfZzRbMUKtmG2
F7z1Xm38ybWvX3O7LvWfwA8CPzunnTPdUQ/sWrzrMtbZDdxfJQ/eGFWIKR3gWuzIA6STXlhWKJLa
eDEcF37AklTjTtGQ2vgNDbSuXKFFqN30ndVqmod5IqHcFlLcdP0ouSy1EEdIGzEJULgViGaimjCF
Xe8iORE3ZDUmw/Uu/+WUS3UTT8hrXLk4ods6+Y82w7LvWpETGr7nIka0p7erhBp/ggUVoludyqpU
D8yzTB9ULgp0U4/GR98VzGcBmbwmJkGXeYpketMsY+O/4S2Eleh7GuHt0i40/Qgmxa8UXdOjfcSM
4r5JbRyKhouQsG2k8zkohm5EKUzqw4kx3ngBoj9N/clVzi2uRQL48iXIXY7KV7F3nPYIeAu19hR7
u0Aa2sJbvOtsm4Oy33dUeDaMZXqHlOVs9wmNeDSaDbKpa1b2X7ns9R8JhOS+RhwpvQ3UgFWpmJT8
HUjKuX9RFU5SwLDoBjEWRW+ZI9mH3AG9ez86CP4KcNdWeNV2MQ1Cx45BH5nXYPRMcCS4cR5NNO7C
WmX55TDiovfrYTmQRoWqlUiwT6ULJFFOL6lRWt0tiIFX5ftcIqASsYViLXMWvtA1u4V2LETGPl8Q
0TGs4QNMVkPvEwcn+tVyjNQH0UMo2eJoRPHozq2dhVJDMgnZ1jxxF43FFO27Hj7eqVfjqjukRft1
1SsTaMG//6NirRvE3wX9XDTohEp28KJp92DoktUqlPPWL491Ab0gUcVcwXbS/MlVyuV4JfZNMlVR
7Hb9KhMejK1jKL5EBH/8Qaajd7n+Rs9fPZ7IvO3TVFg8m80ouL7ZhHNhov8jt7bjosFwJjEuh7a1
nE+TbC75173nma36QOaGPYNZZAtuNXOdxzgbULvbTVKfUjuFnRB5A5q6RgBK28R2sWraVyNuQlv5
nTJkNt6un1IWyxAfCVNkFI+7lw/rKo+nzCCf7i5oAepDWu0QinbexH1GmNAszz28qxzo3npLxdUt
gfqcfn5PGC1xPPjH5rbm34M5xW5ACUUn1lidI3l9VaGWTXrwST2INldrhFOaFnEBjSq+aWryRGae
sT5T1tqUR64my0PN0AYjhVXqYZuoXG+1n/dT2AeCZEiQL0/mJAl1zPCSggYb6E9C4ZU8p1VpbQIn
gNMs4YgqV84bVxgNbTMBFY4YTEZHcwtoyFvlelmAphVdHo1aG4sa/oi5R53WduqDQ0dH3ZUJ/Tzy
FB8yGt37BSc7kp7YfRzSvvudGfDm6HwgeSyCQj9Lj7GLL1oebNFOLV+GC3AhlN3g2zFqtJHouFW3
SnaBQbtBxXmfS0ajSgeuz1A58H83pA/YYOZqdJDINRF+im7VUMarfbNar+8MqI0sW58VZGjqkV9Y
Tve0cJ0dJi4R74weBA6aWE4PZeuoE7I90tYKmSRb2FXx46pkfSpwVMCWyQvgzH6eiFcqOp9Y0nb+
4/ilfY6AOB6zUVpfhetDlYkxLu8JwMsuDV2FPzbhOC9A3uaTKpFxkLjOLDg1XlGqtm+JcLqwgvpD
VwgsPWpnpjHkURYXSyPdAJ9a7U1ZzrsqNpc/mP9y3gBS7m6kO/kZc1MfOQrwJfuD0C56GeSDN8zX
fOs0LGAcS5eMA1xENIWIYBNYAlG4Xty4uWs9KNOANxJnt8h2hD6PG+rM2UHeFZPxZJWG0DsTIgFh
m3LsLLTyrOaPy8qy/z/cnVlz20YWhf+KK+9kYV8ekqqxtUaStXp9YcESDYAEARALQfLXz9cAKBPQ
EiftmqCGT1NjpUk0bt++y7nnQBx9XKxgt6frD8/9cp5ewL0GUEew4MerDG8CL35cU+STnhDiVhDd
FTWFPugB/TydE0B+mKAH/LEKouw2qoyrwFwtbxCQ999Wfq7eTBCCvI0ht32LKFbhXC4ZYz6BgCkl
HwqUz75Wrc+MiXO39TXrUyno/5HxSLJjs4oTl/ORRqjDZmtx8KsTph6ZfEm1qzz3gU7QHjERK0dp
oBKaA4j9Fso10IaEQrytHEazTIUBRc/WVH6LID2MKoWmUDAJqq+TdL2I3tEYQOJAqeUOULRA+mCk
GtHhCkWOd85aKe400GdfQo1KFVchygml0FBYKKP0lPEzrLrSZ1/XXO9nSP6V7wshwUBJ4SLNtxtS
+WqdWmgjTorz3NrODlaGq91uoAk6Q9JbvZ6rVvF9hWzc100t+rCuBSDCWgyiyLZzlMfn1GCW2Wdm
KifXQKrBRAkdCUJB4vECWfgoJ6SxLTTNcn10mWWFdZjXYhQbezGFK4hhoW1IbmtuKP+GxeqLEyJB
4TPneQXw2bxcl2iho68oJC8UkF/v7dFkfoHmuhYjAqCMrg2kQw5so6wO2S777cqw1n+SI8ZfwxLq
eSjcPkzKVEHSPPtYCAUOqrkmsnvKF1XzT2foYJyPNqbxuapIjjhzjGyqk1w9nIyC4Cz3Df9Sd5Ly
orSzE6ek+DG3UQUPFBUEmJ2ka+O8CgqDJ4TkmgKUHh34qVZSf9iMmEsQShGIjCwqBwK/SP00IUd/
60cWBQMtMehmFKJkR66nAqLGF6YGYnuWy03h0kL2jSW0aGTVEJsZOjTLdNj0a8c3rCtmA4rbJEPz
+20WQ0GYz2BWnm/XRyMbDZUkowhNI/eDpSxJDzPSO1VorlDoMY/cYrG4Bf8EgddMqLNoSCYfANSc
QUkqwG2k3yZdNYoUV9By6kdzofOiCMWXjdB+QekAB4XG4wUeaHUSrtFpOygW7rVeKKvjNC4Z2C00
Iz3TF9vlTWDC+4y8PGozZS08EwgNmlKo0YB0UA6yiXXqwJB0jrjn5oNS69eYi/JjUAafaS1T5TNV
VC799cr/sAKKQQ1oTWd/met/WinCOGuEOEgCA6QbSov3UGSzynq7WECmR4OyhN9vI2R2VrXiTrpG
fIfqDrcjYtE+o4uL6DgF8vGRdhSkPEgN3k5miX2Ur5eT2SHXYXXizPLwANkv9DnBnSjrTL0JABUx
gTgLjIMtCM8zWFiRcKxJ4tcZxNOVJjio+W/WF3bNTG3jbx5mS+iqnZq4uuawDgSddWoz1uNmLhTX
Ndm1oL2GhQ++zZoLOxK02HQrUlpPK1AypVNeVKmqHUw2CORsGDU+mDO3fzafQbO9hcdc/8D9Bptf
DBslszPwjl/NipAhk7mZ3ADW8a0bmnbIc5kjV6A+EK+BNd74Nod+0j+i/kuxf6UQC84tdX7pc8n6
q2h9TgU8PwTq6EJWnjtUFggDLjSGLvC8G93/TCuGtvRWp4o1MdwvPhzoN9tJNUtpJgVHy3m5QQvG
NN8vYwRU3tIHGh2Ax6LKlkTF2Vpdbo4deGGuVLPI74JqQZlxeZY62/XB0tWWlwtEXO8tvOXxqlhm
f6orc8Jor/ORQK06shFaWNmZcT1bbYAemSuGAo9mEDpGlHVg6jsK3S1KaZWR0d5LkLyeQapqbW9K
XUm/recLsPa4vAjYL0hfpvHpf8T6ZHs+BwAKegoMxNXI3WwvRwEkVLRRkQ3/RqXiLi038dymPVwa
E+14McK5nSI5crwMdPsmUaNPqR6tgzO0uu3JuR4rXlG56cXaJJCDnHdZns4ripPwqm7mh1TGAwqJ
GoQGn8IF/yur3mZ0TK8SiitHZohKD0yHAB0+bQMQmoaeOb595Wvp8orb77RYcINWf0Fn02VSMGte
IIosTMZZMAAZlqC72ePh9IF8bTRfDJJkGTMkOpmoGQba3Zbh8Ac3U8PjvcrBM8w9ZpdIQXwhgsuO
qRk65HqECj0umShgIsOkpXoSI+l2Djw1/ZLjmL35qID2Ba7t+yBSDOO9v3JK/TTLLHAJ73KULRcX
oFAiPB8H+9BaxszpMjTGbM/Igvwm0xg8RJoCMp55QgBobOMJYdvCooPjK7pLQm8U21vNGjHCuVzP
UQIoS8JMwABeYq6q4jZHpiE/Yt5XregFWcDfv27JJ+aCX5aEzZ8wgRnqvhhGw2PcLWydWXbEvR8w
mfi7s13FtzrigYx8LkW7tyYhUhbGen3ukxuNhO9USLBUNJcYjCzzI5dZnPzY8ZnF3fCH2aWRpKp1
zMgztF256iRf6ly4nmN5/SWIascejJ93YAsyKKZQwSJTnOm99DkRMkKxNJvMjWAANUOQ6HD3MBZy
+voXiYWefJFrMTNA7UPX+tblZGRwaPokJ/WUK8UJkDZFvOT9cPYMLw/FKKSfrElCttyyzRzKi/y2
T7/dUXRokqC1QEobrFvXttPRRrXpzYHnmqXanVXBrBdCdnGjxlF2kqCODRl4YZMENAOCrz+62iVN
EobuMI0BUZOm2rr75NmrmYmK0CRDI1kF6gGvuc/gsz1fMoM9y0mbDdXi4evZ8gIEI6DeLC4F/Me3
oxPa8Opd/YP+b8qb7YMceIV3WCsWXJfTbHMzzUtQHruxFfGvV0kYF3dASYsQmce/+UevL/RmWi/6
FwVTVRHUUZ16af2b6t/y2hKRx08uH6a//2YZY7ytYUNpUrNoCt35KIkpKdX/PFJNbSx4rg1LpSjK
V+3tzkvP//qjNRv5+t90fvt9AqmKeAHMYHQY6TQxl/QzT99b4cfT6y6DTjqEOtwB9Ydy7f7Tu5DW
qQg1otXwuDv/yh54D4sQRpi8yML7Yn9wi7uA8/4zm9BbYm8TDPQwXDyUajYPifvqbII2Fl0dk6p5
s0nNaNn/3hB6T9AckdOH33+jcM+Lk9sEbWxb3A9wkz1rCY41xnlTUYUUvfn8S6fhxU2gMKcycSe1
C8ifqtDourAzNrtAULRvCrZBD4WYSWkodxE4GNougOjrTz7+XZeoG2PmHDQRKjRvml3d3wRVVceY
CgR6JmqwfJoDOKDzAB0kIYaUJejOGJ9Ai4rIYfeQnU1QBGkniDCrOXkDenoKe81V1cRnjzf137gV
dXtMA9Gi89J6A15x5+lVd2wBpoGtrD0JQzsHNne2pAkY6ti0TdVEDuJZE7Bxmag20GMd3IVAg0nB
dcmdAB6PqBl31zp8jGrfBhxMwCR5MrT2hDRHbkAHAZkp6dhAsPY6AOv13S50N4F+O6m6JTLpZpeG
ZwriWpc0BU4CGmKaC9Vx8+lFSCiKURWEVZVLof4Mzieq0MzKHgjNGZsu5U94AbpG4BAgOrAEaI6g
I+YzuMfHHwgkiJw/cMY6Sj/k0s/HRi67UAM7dlYyOH8gJH1kj4KujS0kjxzDbXehdzM6+ph0UrcN
ig7DtAUUhqSzZsMcoyjAcd+5xV6IaLljsOaq4IRtHMLw4mSdy0vyRNRBELcDoKmuQyBXHJuaLUJH
ZtP5DC5CZtDOkU4ZlTH8oooCA1jzkntu0RU6kyqgMfRb6s/wjMCoAWpSbtEwxpQ2mfDbRcK9u5HZ
L+IkV4crYXCxAQmeI50yIxpqAzlEuKA2dXH57YeJNZcORiJqdfVneNcC6ALpXIHCARYAirK19Z4V
ECxTeLd0AbxsPrXvGVCwTNvJkS2mkjbi9nQQqP3HB5aKsBYXcPv0g4uQeDuOdITkIgkC4pMC0uNL
3j8K1NDIFgmT3TahHJ5DRMNDOmVyiIYNBCfstqbci5Bc4khGnqi3tkeh8UADOgrktNJuUdSPxFkw
e5eibY1tBeawx4r64E6CppiGbGhgaGOqQ0TBdpsR9WyAhBEef8rJ7T4P6eWDnZdNEgybJMBC0Ypi
cvPp3okETZQNRI31R+REEDKkXVChvpMMj4mMHCwA8Yr2KZ9eCpiHwMi3/z64yECjvCl7KRgWqZIL
hR8dpvrTOwouDUg4jylPNN80KCNAfVPWCOwxx9wEsft8eMisCQk11QlgHEMLiZiFEfMpsukB3VMa
SjTWnnMFBIYETJSV3MHWjjSG8GR3gQIhzQIGf5qOkShO70dG9JnJJIVI1VBbrHQXpQuINNYMjU1Q
jXYXeqkSVJ5jhKFoQDpNEDYkX4CHkm4sumNk2oT23fNJktDUs0yIHGxqyeIzuF2gE9S66X/eW+Na
BPUF3s7svX76SQzfWaCk2qhhcPUCTVzXsq6AMUSHWS9EE+t33K8XiF4CbgL4fNt6HN61CESzsUwJ
I9DGpABgLwFU1J++LZh0XBSEUXc9+MHFRrrFpImsLbALoAI16wXkDVfCmIYLHgN9yfpTf+Gg3KIl
8IZSIYJOsVinQPjoFtnW/cvRpnbk4BUtq702BmcLGgTUsimj2AUHpm0wx82Hbd3fBRdT4G5UgMk2
ptDEJEOyBQP/KGkLAJAMugdkDM8D8mg12kBoTWewmaNOqCsbNIs6IvLiLv3G5l33MkfbGVtEioa+
yyyHd1MauG5ZW9C5I1BdA8z0aPH7J4JqKt7RURkZGJxbBBgi6xA4Co4LBKnNCOpocP/xbRtOfYQg
KTM+GsmwiihoCqiyDkHHCJiKIG9o+829QMERu0SzGVBeswuDuxzELnB+pa5IYmZDJxYiMmyesndF
ioIazpc6S+t7BnQt6LrSAsT+ebjI5ehwx5IYtqehlz/TWdARiTCsvcxyYGcBM5DOH1WqpnACY+zP
hwjklwTUeIQWo9yY3ZBswSDYlTwLYPZ1SuukSG2k1LOFGp6742oRx25Izw89nfS1SHGdO8+0nRd8
QX0tim5mC1Qa3O1Ih0G64Ux/CbQ+m0Avqf70PCL3gkWpiVrSj3vjZ23hJwzmcQ7oXRBGD/UEUDjN
n5sBeukPdgMwT/+9HX4Rgw1iwqXzh2IgqPnuHwNCf3RGAmpz3/vHnfnX39P+5+0DPv3qznftnmr3
f56E08zL7gP4GMTAU/sz33sLxoj+E3nfvIXXmUypcYA/fsnvv3V+554X+IuF83lvXQHfkl43C7dJ
3F24Hh2QX3juxXlXXakZ0pFd+Z0Xhd+TLA47v7pBu0uvDWlL5j0ku40VxtdMEcivHMfT+yK8L4vO
4jU+XXbxg2nkVV423V+5QT1Lr9zOWr1Jvr9hTLtcfOtuO4PKv8AKj9j18KHzPlukruzvP54mmd/9
yS38U3blE3Y8DPd3XG2whLILnz54QccA1QaeJr0uSsFxEuadn9xgnqSXjh9Cr+dFGiCN9MpJ1TWL
Bqomu+zZU9/UQF6kF2aB8n6+6WxyA6mSXfo8KVEB629zA+CUXfvCC+OO92jRwfLrZpvIix/2t6OF
1cgvnefefVDm06Lo2HQLXJFeP7wPQt/rTto2cAj5pbkLICLtWHYLMpBfO4f4JUeTteOb2kmgX7F6
Am9u5302QwXSSydx0TNuBvUF8EB25ffTb5nXi55AI4tutvzSK697b1F+EA1S+YWrNyfeIs2DsHut
t723X7H+n9Msn252v7WOs5vZ2V+x+MV0Hd53rrG2df4rFv8CkVLvd4syq/TSSVYEb955GXKF3dsM
ZSHR3/k1X3DgzftnvwGbyS5/GYTdHW86EdLLziMikm5W07Z6pJfOpn6fzKCumMsufDWFEnsTrbxe
mqA1FWnZ5W+C5GH65jR/crc1U3ayy98m5QuG2NaSf80XPDXEtkgru/wduz/N82knpGgLoPJrv6DZ
+zJTyGPN+bUM+0PhBbsTLnwhg02iRif7cz9OswU3226heuUGPSK9MiTFYc+8266b7NKfPO4dZOC7
R5N2o6jaSS8+zYs3z1JYN/Uw6fXD/D6J87ATubUYPum1NwkEJP5uE+q32QAgXl/5uUrTY0X2af1p
xw3z3H/WLa6Jv7iPpl72x38BAAD//w==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_xlchart.v5.16</cx:f>
        <cx:nf>_xlchart.v5.15</cx:nf>
      </cx:numDim>
    </cx:data>
  </cx:chartData>
  <cx:chart>
    <cx:plotArea>
      <cx:plotAreaRegion>
        <cx:series layoutId="regionMap" uniqueId="{7EA51761-FB8A-4556-8164-6FC1F1684539}">
          <cx:tx>
            <cx:txData>
              <cx:f>_xlchart.v5.15</cx:f>
              <cx:v>All time revenue</cx:v>
            </cx:txData>
          </cx:tx>
          <cx:dataId val="0"/>
          <cx:layoutPr>
            <cx:geography cultureLanguage="en-US" cultureRegion="IN" attribution="Powered by Bing">
              <cx:geoCache provider="{E9337A44-BEBE-4D9F-B70C-5C5E7DAFC167}">
                <cx:binary>7H1Zc9vI0uVfcfh5oK4Ntdy4fSOEhYtEkdpsWX5B0LIMFPZ9+/WT1GJLaFlzrdE3EYwYtqNtESyi
UKcy8+TJqtK/b/p/3cS32/JDn8Rp9a+b/u+PQV3n//rrr+omuE221UGib8qsyn7UBzdZ8lf244e+
uf3re7ntdOr/RRBmf90E27K+7T/+59/wbf5ttsputrXO0rPmthzOb6smrqtXrr146cP2e6JTR1d1
qW9q/PfHw9WhdXhy+PHDbVrrergc8tu/Pz770McPf02/6h+3/RBDz+rmO7Sl5EBwzghHCt296McP
cZb6D5cNyQ8kQ5QSRNT96/He620C7Q/j7bdtsn1886UO3XVn+/17eVtV8EB3fz9p+Kz3uyf8+OEm
a9J6N2g+jN/fHz+lur79/uGi3ta31ccPusrs+w/Y2e4RPl3cPfNfz4f9P/+evAGjMHnnCTLTIfs/
XfoHMJful0Pox7vBgg8Yp5JJjO9hwc9hUeqAAihKiAdY5OO972G5vO23MFS/787LoDw0m0By+WUv
IVmuVsv1ZvmOqDB0gAnDzDTRvS3AqD8zFnWAmeTUlOaLxrKMY51m+g3A/Go5wWa5n+Zib9Zr175c
2p8uX5ulf+bLGD4whYlNSs0XjUaAr6OSSEzMx5veW4udpentTa1vmvrxwn/vyJ41nqBjw9PtoTOD
KHNx/I5BhjOwC8YEIg92w57bDTbJARFKMo7VIwA/w0sVvS263LWb4HF4vJ94nC+/btbvCAhlB0RR
AqbA7h2VmACC8QGwAlNxk9+ZEoSf+1jyAEupxyx9Cy6PDafAfN1LYOzNanN+6GweR+clr/FnPozK
A6UkBBhGXvRhGJkHJhOScvp400cfFmfl9nv2+O5LXXk56NvZY8sJKDY81x56L8ddHV4dnruvjcQf
gqIOEJKCE/orrj+N+8IEtiY5o1jem9Mkvji38bbblrev9ehlbH61nGDjwOPtITaH58eH64t3Zcrs
AAZdIoofsJlwMkUOGFXYNE15b1ATbA7LaJtWbyHLv1pOsDk830tsrpYXQMsuluvXpumfGQ5jB5wq
ZVJIL+9fz+OMVMDIiDJNRe/BmTi1K13dZGml09e69LLlPGk6gedquZfwbI5Xh4vNu+b+EEokZYw/
0GUEUf6pW1PiwEQSkBHiJ3pPWcAmirdB9pbk/1fLCTab/SRoy83VO7IzRg6QAFQEYz+t4hkuFHBB
iGP0cJ0/msc9FVhm3Ruo2X2rCR5LeKw9DDP24Wo525yvd93/vQbyZ76MigNiMs4VflDK8HNrwVgd
cCyIwAw/+rqn1mJvY/0jK1P9Bmyetp0gZO8nQieH59erw7XzjvgAczaJAIr2HBfBDwTCkO6oh1xn
EmNOtuUQb9Pvr/Xk5RDzq+UEkxN4rD20mtXm0/JiefiuiSY6UBIkTA6Z/aNRPHNlGNgblpCJ/lIG
nhrNKmt0pbdvSTWfNJ3As9pPk5lBrrl0oO/v5dGIPDCBe2FCJyYjgTNLQRnZBf/da2IyM0gY9fc3
+LGfDSeIzPZTxTxZ2ovl/PB9CbMUTCghH+xlks1IEwgzUsDHHq5PQv+Jvgm0v30DX/7VcoLNyX7S
5XfPMyXYBINyixD3NoGfhxklD6hEGBLRhzwUJLWnnuz4jVnmY7sJKscXexli5u7mfP6urIwccAaa
PlMvF8okPQDlmQqGHtL/iSub32al/xZK9rPhBJj5fgaXq+vNyXI9f5yzL6mHf0aXIYmBgM8J/40u
gxFklyaUBSCVeWQGT+3lasig9O2/1qGXWdnPhhNgrq730mKuDi8WAMzl5j2jjDhgGFNTyIfEfir/
EwTYgF0hdm9V4OueYbOtAsCmzt4QZ66etJ0itJ+ms3at8/etl+0KmZBHUiHuqy+ITGKNOgBSvSv9
v6xprm+/lds31c1+tZxgs95PvXm5dt45oVEHO+ol1KOgOaXO/ACqahJx9SCqQanzqeks0+9vS2d+
NpwAs5Nr9zDXXECJZgnM8n5s/u/DzZ34AjUaRIERP80wQfnfGdOunHavlk182QIqM1q/1pGXw8xj
uwkcC3imPYRj7V59OHG/LHclv/eCBIrMjIATw+zBiwH1eoYM4gcY9GWF5AST9W334eS21zdvqGY+
bTvBZn2yl9icHF5cHNqLTxfu5SWw/veCBwgaqJXAjCGhvHsBCE/hEbAEAJmw9E9OMpmTbVVtb4Km
uq3r6rX+vGw4k+YTjHb1jT20H9BlFu9oOlA3o1JBhH+UkicyAMZQWIOimZBoUs5cfoeSzJ+D8tBs
AsZyP3XMY3d9+ck+vn5tGP4smQHtfyctE6jyPzcS0GOIFAI/LmxSk/TyGKy1uYmG17ryspn8ajkB
Zfdce2ghJ4fLHYd8N+9lHlAoxjDzidzy1HtxdUAwxwwKaffZ5YSHnWx1evtad15G5aHZBJKT/STH
kPCv3YvNJbjcd4OFAywKw4qLh8xkElQUrARUoCrD2rPHm97XLE80LMGssnr7+PZLlPA3mPxqOsVl
P7nx5yVoZO9duwSZXyrKHxL+iRsT8oADYow+ys6TqPJZg0j2psrlr5YTbD7vZ6DfEeUj9/zCfcfo
sltWDiwYlsk8aJiTdF9AsBfShF0m965MTXzZjvIe3ZbV7RvCzNO2E4TWR/sZaJYXF7s/p6fL13zJ
HxIAWDpOIL38ubBfTXgA1P5NTmDV5sOyzX/UZapKw58816916ncO7knjCUgnkBHsIxsAhDafzt8T
Iai/cAGL/B4ky39oZlDTFAKWzZoPazRfQChryjfCc99yig1kBPuIzWZ9+a6LAJg4gDTSxAqqMHcv
IMlPuRpGYD0MAhSnE892kqX1m4r/PxtOIbncS0jW7ufD96z8U9g+Bvo+sOcHGXPCBzDm4M9MSP3l
PY8DGndPEe/Z2vq23b6l/v/YboLK+vOeonL1YXF4cgoFmvdcbc7oAZcmLJh53MY0MRcQZkyoDBBg
DPfmNKHSu5C+2CY51GjesuR80nwK1WJvobrenMPq0nfLdKC+SRVhu62xLzk12BMAfAABjg8J6CTe
7Ib5Oiuj13r0Mh341XKKzfV+YrM5v1x8sA/PN7BfE7KC90KIgvBPQSP76eQmVU4BuzUl+DjOH/Tp
KUJZWQcf7G2Zwa7NN+Sl60n7KVr2XqK1WSzfU+hEUImGQMPUw6qaia+DlWgCgSOU5DH3eZwf94Fo
E+g3qJ33rSZ4bPbUs91Zj3N4/L46DqwQgA3oUJmB7Rt3ryllA+D4bgvhy7jcz31nG71J0XneeoLT
bs3wHrJqSHfAy707TlBjoxBigBDcwzTxcSAoHBCKQJLjE2p9kTXg3d6K0PPWE4Qu9hOhzbk7f9dV
NhQYgoR9gZS/bEN3q2zghAc6Ydeb8tZ/y9Kax3YTODbne2kwp+56fXG9+nz4rkooaG1SwSaOB3ka
Tfc8CXEgqZS7VZ73oEFm9DTzOb1N02qI2+2b1NDnrSc4nQL32UPHdr7YOO6H5cX77uaAJVCcSNga
+KDWqEmGukuCMCSnu03qdy8gDk9xOg/gbJgPy+ptOzuet57gtFOt9hCn+wD0P0Czwc0h2FxDHo+q
mVK4ncXB8lsMG6TuXhOafR9K3k6zp+0naF3sJ82+ci8uP/wPFIKg0MMILPyEDVF3rwlfkAj2sFEB
1YiHUsTErK5uq/rDr5rO71O1l1PXSfMJVFf7KQNdQqByLy7cd6xuQ+oqGSCEHuS3qZgNp3JRtluO
8GRp1VPvdwlRCk7bun1DhftJ0wk8l/tZTf10eQiZ3e9n6h8WgkA5hUVTIL89rO+c1OrAy+2KdYQQ
PvFzn+pt8Fo/XraY+1YTJHaHJu1hBPrsnp9AbeG1QfgzMGCZFBImgf8mMQdOeuKw9UBxWF1495rW
s2/LBEoLr/XkZTg+PzacIPJ5PxB5fdI8tZFnn/zTMwUV7E+H3QWw7eZFaRQOr4ONUlCKe9yRyx6B
uBd1Juf9/b5bL2M0af7sSf4fHSb4+4MGf57F6GzrrXt3iOOTswZfv3r3uHCy5KTpa77tfuyW3//+
SBjoAE+A3H3JM8b8VEp70uB2W9V/fzSAGMBmHSg4ELA4vFuq8PFDB2RgdwlOYMECY2AVkOnCkitw
fOlO+/z7I7B4BQYKQhEGjwlr4sFOq53wAAdPQr0WRD8sIY7Btnng8j9PzjzN4gES4J+D8fDzh7RJ
TjOd1tXfHzEYdH7/sV1f4UQk2BEpiWnCrgngNrBTD67fbM9hl8ru0//L6wy/DVLTXLY9yj2HhGN0
HsS5d2Qy1tp0MKsrRcNxlsMBVTPc9d6RjOv8WlWo/2SmMr9mPKyuEE2rK79HBGL9z2M2X+geJCvT
3pHdlgDoIKGwFxqCxtPeqUaWHu4UW4Yty7ZmwPrTAgXpKjV7Q1uFjoe5ylFrV3kWMev1e0N4mtxd
QvEVTvraneUldqcU7Xr3dGwCEue80cXS870vSeFRu+karU4iVWbc4bkpVrD2IeUwTFwc90zpTzgs
9dd+TMfvoqmK1snHgR75sV+5EW/ieR2XTeSWRcbPRCDzwe4bYS69LqlXOKf5jKGcWWPZeFbYJwrb
rK2STUAGlNsCt9hGsigGq8NCOE0zJoMlm8AoLFrz3mpDTq59mUZWVoWBNVYyOxYVG13Q6ZvzIK3S
WTawtLWMmspo5hdKBbbygtCmmqEroywNV0bisunHMrbZWES+JXierkvW+64RGF1rlRltF4OReHZk
jNQKx7oZrFF0bWH5Hg/sPEgDOyH98CUNZWJaRqXwyuxCz+HlUF/JzhOVpVHcIQvhoG8tAIAvJI2G
WRfEfN4rom2Dka6yECfFuWqM8AxVWmMn9At0HWeIO1kqUOnIoFdu19BSz1ray8HSYErnvSf93vKK
gsfWyIL6EjdZAO5EdM1SSRX7TkrS+rzXjQxsTLvKszScFzJLcORJK/XqiOaWyXNsuMwf6XHal6iz
fF+TzooC1VhhOTKANTTYwmwJMayY8dLqTPOLCAfpBiZPT6O07GeVX5DSasxgtFhZh6nlox7PUBiW
s7LuzNMhJsZ8JNL/XgSknUVIz1Tdtg5YqlpyIpLzkQwtteqsCY/GUIaONGuxDUSdL8YEja6K83ox
6DIbZzWp/dESIRm4XbSsr+22SKu5rEN87BmyP4KzBrzPNCTNQnZBl1uxMINb1qF2gzPcm5ZORXIL
m0GizCJjQa3C1GliKewX2hra0aQWFyUPHbC9i8A3QrpuIt2YuRV6Ce8ucJnoPrcKkWat7VGv8O2w
91JsybyOvqdh4Glp1WU4JyjrvkdRm2CrjYKkDaw8zVt0UhWq1NtWx3G+UGnLyKaqSu9obEa6jBEN
2y+8175aDSbJtqNB68b2VNOXYBWFUd+kXhPGTqnqIrB5nTHt1k2ZGm7myeGkHXA62BUSNXab1hj1
xUCzYVgMbUEa2/DSxLOytEx8p2wCP//KVFfGVmSkZmqpwUxL2+8itBgLP4BQUKerMuh07hSIZtsq
E3SJ4ZwMmOo9ypZDVEXnWIDT9PsAnj8adboJx0asSZMVyjaIgruVu2cbAs+8KL0Rd25hVl5lBS2r
rmrNQ2aVuoXe974YF0XWjwuddfl15ZnZddcSVVnKbPPWCTowZLdCTW9YDeqbbygsG3QS6tJEa+V1
tLFzkmfbsoqV6eRGPM7uXLmCJw9sFjbErUMJfjQy6nbdazJ+jitq6MyOOjpG1bz3iBePDkQCPGzN
pilRfiRbjeCvyFeKwTwasM9CK8Nj135J/T7WlWUYZrpthjqBqVOO1XFWjnxdVBh63GZtZsy6ptah
xYwynxeSxJshDdre4pkmlVXhsD9rtE82LMvAsLQn401pxkVipz7PTEcObbvsM1ETC7V1kKwSoxQh
uMSxg7mb5GyZYizbNSvKPrRGanqNk1al+Gq0aTdYMDiRsmN/TLGTST4gqwkGWVpBIbrrDBvZOuCD
ShzJw8zyYNHU0ic9caOuyr5VuP5E+44vW6VCc45r1Z01PKaxY0TMa+cykAWzsNRJa5FMeTYzQ2+G
GxSdBLT1ChiZIV0FcVdekqjpuSWCxrwx25SHVktxMMu6yA1JZox2jM1+xeIwO/aCNlg1Yiwrqy5k
vOwLmZuu7Et8TI24XipCRmHBBDIuI4gzIzyyGhymijizcJEIYnOzqqTVZISE1lCLdJinHR3A+7U8
LB3w475t+iab9R44/Cqh1dVdHH2gag9B/J5z3GT5UGo/eDiw++eP/7nMEvhzd470rzd3533/+gnO
Ubg/KPzVT8Hu8R3XraYf2vXm53dBZx56tyNrz374B3P8DTe8P3f8Nxf/O+IIlSUgDD/Zzj9447Pz
b3/xzftmD+wR1FoB+1kwhw1HnO5O4P3JHgWFlZUmJAqwmYVhobj6xR7hHCxzt7kfOAt0Av7xkz2C
jA9hjsPxZTvKByub8Z+wRzgRYEqRBIXFHAiII3i1Hcl9TpFMiDgKLLddwNHo2CGBjt1gTJVt1vWX
gUffJGpDK8/G2k2bXtlRyCur74foSOIot1EtL2UroyOYydFJ38SrVrLKEgZfk6KkVoyMFMJaq+yh
YT2QnXScMZogp/BzaoG5qVmuDG0r3ihbKHKWey2CIOWlVshk5OJC9JaP4Z6GDywxxCncExXICaPq
Sxury8bUmVXk2c5Kwm/cyJETJ/DxCI+tnbWiXOZt+QXLILdHE4JxOJqGm3jis9Gh85Dib20Jt+dm
/iXO4BArv6YW+CZtA6k/w4GsLJLC8/C8r11UFl84DhXEQZFanQGPBxyc2H2SIqc1xLIs5dJP69r1
KhiaVnmuXyfUGsPoB4kMcJAchjKTZeWgAr40bmEIWOR/gkeAYUBymcBCWscr4VMtgj60OTPcwAOn
2gQkW4SszGdZ7McOLzhcjdhZJ5va3bUMGZAfrRpwmIQDUxlgCPKY1q5Z4/HMz+IzBaUdN67gluBj
zGOTAUkAN0LcpoAO0ZxHDhr9T1GlgH2JRjoqS38MaZEtCloS2/SGyOmigfgWcLAbLzYwjIO6hLyp
dmka5xCfw9AOEsg0WC2llaGW2GWoqktPetGqUNyz7yJYPqJx0UkYPVrBTTtTLCU2Lu8miS4G6Qys
qJxcwDzAAz1LWqntEqnLTuLWJhH8L0HmWauhU34YsSU1SjXDYVM5mZ/0R0LVxIXgCrOohs/CiTJr
XeHIKbKKuKIFssw94NojgYnVxEluJ6a5hvn8o1cRteC4JmnFnf5GGfBcMsJPoWcCNcdG6nS1rGzR
ZtAmgVGCgCgdIvLxBBWVsoETfLnDOwEKb7UxTKu6g4jtBzBlhCoB+qIIrIbL+Ahh/wcYOcxqDp+V
AcxOKWCqZDtb8It6+BQH8COX4TfILwH/XkmrzSO9bmC4YGPj5TAC8l0BdiJE5x11MhlPAgHWoUT1
RUTwhVwAwrKBySTBGu8GI83BKDoDPppHybck64jrIVEcxaQyXebBpI2jCohNqvB5UoW5TfIOInM5
QB5Z5/lsTAhxyyhDTlIyGFKI327nB9WxrIx+7nOCV7TwtF3UI0RcAUY5dHSlO+DOaZPBLEvhYt+l
0YkkYKgUgSOQbRC70eDHLgI7QXGrz9rAXN+ZF6St4wJhoDk9i6XTZLK3gExnFkoAbhao6MgPUDrv
EY3cFu/MMJKZfYetkcDjAzdc8dbbuRCYAmkOBI52MDZ3s3wU0TjL8lLNK59F7pDEasZpEDudAdP5
bgLsZjiY+JlmYzqnA7gx1YJ9s1GNizuY66YDgl/CNOojUrttiL1trk1jYQJjtkcD7pU22Fh4ioL3
MvU3PcA/Ohz98CPoHxwOCn7FAGtOaK1skmLvCJVNuhIa9WuzN+eyC78Zvh4sQ3TpyotI5MYCLKIZ
kbHwTbDTbDTxahCBmgkOkyxNaLqCrA3unoL7EmECx/OAc8BjaumezVUQQ2pm9PBluGttVlFuixpR
pyzNyipIVS47XklHpK10ep2gBcpM6hqxD07Rx+DcOoDOEJGaew05C2A/1HwEfj7Pa3AmOWtb2yzg
sb0WutA1GKxI5NkikeDBEhHTe99EFHCyO6NtNW9twzcu4buDU7OEKVGa7IwM4TDnkPpYZp3twk4H
k6no81nFNeCXxcgJCpSues76dSOiH4qZMDQDWMDdWIMkETlRAl/ZYMCVpTxyIa2qHAMWxkHKZxaW
iA3vlOAxcXhWxHPpFT8KAW8nTeiC0eeWr8GfMCPWM1yWNxIZppsa2LezQnxOMpa5kRGcGl2zFlkd
WrST/tGgez+0jLiKscObAbkk6jJkpb3BG2eMx6+RGQO5BB2dcRdyusqwxrEMv5Ew6x2ch8q0NSKX
ph/FTiW7PDwZ/Ko50h0CCCkCGcPyfMwaN0RFaAWZrk8Dn3HPtziOfTErq74N7SGqkdsPqqxcSKFz
bPOiMI5yr9kadZZ9r1R7wzTKGsunffRDFtQYOXiJcaxscP/dok7LbKaSqFe5VRoFtfOwBJsPWWs4
PoQih2DpnaguG41ZTNOuWkckkGKZKlYli3oYa+PL4IP6FDR+G6+8QNHaKssYQ3I7RIVemy0ng+uT
1DPO0wboQyA46Mw/qdh/ITztTnGD3yMCmpNAHPZ/TYSnWBlkZFnZLIQehnk5Bj90BMGFpvKyAREE
phVYHdMw01+/L0h+zwSvu/syOAeDcIl2G8yf8yk1MDKoOm8WuLtzdmCDVEMK3RmR1efRj9fvNhX/
7u4mOOa7/dII1nY8v9vY+QbTY9os4gEmyI4JqMgzXN+o0P1z/f8k4KXtlg/5wU5gpXCo6avq8cXd
crJpFf9J08dMAM4chK+C3znEEYYdUwDlo4xMd3sSTASbQMRuLxVceVCRoRpKEPxeD0kova9e/8wD
4NcXITimCH7tByy0Bm0ViP1jsvMsowPV/AVrMdXOHp7KyKBWw5kHTMB3cor/MW8bTUD0CnW26FsB
ioYKItrZaarVPEiLfMZTwhrI4EN5pjQdIT+GXZPrjveZ08aBlE5JG3wZeppe8SoYTjNO0ou24t5X
xXB/mo+0yxeiG81FXlJQUCBlMo+10WaOiNKst7s+4olTG30IOgrkRHQlYyNYRzgDuwF3TY+asYgL
t1AaUuRyGDpsRw0Pemdsw/RHlTQ6B5Y1sFlkVGwTgApxGgUes42sbw0XFQY9Kr0BNDGAIA0dgwYk
AMm8yq02G/gJMUovt2vi0WWTUHrUjZIuVa9R6vZx0V6jBDrlFIlX38JdMAipDFiS7TVpBSwrL3QA
XxwPLuhNdAnKGS/tCISsyNVGZy40gnVXLh1R8kMD4AsTOOUpT83Od/Gove8jN4sCcpauuspHQ8D3
Qs+uWA4yVNqh6FxFqD/1eh1susZLL3NQhjd1VbbDcV/0vumwhqDA8gIB3iZOYuzZCBcQd8Ygl2d9
BP0qeA4DCfTESyxENVAiFvbibNRj/hX7Up56cQb6CyjHCDse7GdKHRV32UzIpLLMUSz7PMk3ES7U
qQnbL4JVyJS5qGD8Zi3oYquY62I+BkG3ChpFZn3QJomtzTS7wLiQZwaD2RKCYGirQZqLBPuJnXgl
vvRA9l/qAdCBOMuWoKZnm6gsWuNiZMngchHiI1Z1nV3EUcMcDYWGajEaSQ3PjOmMprr41o1JcV2C
PnKVo4FRW42FyXeSSPUdG4l0oWBTQ3zrBnXW535gDQNTFwRkkLOejqCMq740IOFt6Vfi9VVlwcwz
iVODXr6VYySBLWK1ynMq/BmEdP+I9WGqF54AmrtsmoEMc+01xop4RtvZHQi/LkW9TAOroiqsl4EZ
maBAd3lzDsqwGa0C2qvTXBqYWrjk/FOKB3YSVAbqfJvGzECWDEOgdTbH5Ujnfj8g5VlGGHY58EAY
iHIxQM4orwuQ46AYoLrCDnJOPcBnp/EzRZuic3dbnGZ+iUcQjb2sNOqjmucNWsZQgdBXJK9UfQS/
PMAsgZwT9EV4vnExdGUFSZZ3IpKkPdZtXV0FRbIGSuWv4ibR6iY0jbAlFqHAgIwjP0EidQSJ0SfY
jKBnehwCC4316HrlEM0Qhx9riuJlMfrdZ10T7RgqyE6gvlG4VV6fhw0OHB3nBMS0EGgFaPRB95kD
o+ELMG/jMvWpN8/KctxJ8RSINqy3yh0dksLhUe/PjJpU/nczhT4sBqT7xmob0jhD3ffHUNsLl1mD
TGdQ6Xk2ylUdVh6UonBlK5n1R50OG1f0oHmwOggskGrnncGM7+YInib2SrvwxnkvcTgfNMHWkNdi
XQ39RT1WviP8bifQm5+BHYIu2TSNNQ5NtukkOsewecZqyxFgq1Tg+KzwISX0cnAV3J95KRCt0EyP
UZpXt+Eg1mgk3nVRRt2i74r4IuWt3IRtVgGVY1B+iKv2FDcenRWZEVudDoY54+NaF3KYxwzVdhBU
8WzAEbZ6A1rhaIhsXZZZ7kRyvM48YdpDLDZjXp7UXQSZOAlaO6JZOYcUspyF3EAnZel1G17FICSA
Vgr6YzFPNZau9gZvBlXP0E49s7IzTIrFmGXajtvWOAoTjY+HeGitRvhfdxKw4+NA25EYUoeoJrPi
OiuvurDoFijx609hU9YwMTpj7pf9j6bk8XwIwsGtyw5ftph4X2lkGonVewFbgpaeAJ+WBC0bDurq
gibMPE4Lnc+UAuXGyv1Mz/MmYkfSM2K7Nwxx1uSBmusRQlOYVHpemyyBWcFHsR6qIoXcHET90JWF
rs9VVXifVWGCyZqJ50IFN1iPShbf0izKImvsdfQlF3ECInBbWp4mcpZUtZpnY5tf552HrlTpG27d
Nqmddem4TiHPOR6KrlwkNJFnFC6cVLw3NpX0Pwu/SJCNVdHM/Ao09ZJ4GFSIvo7wkdmH/kpFiVSW
n5qFHde6EXZEaAZlUq5Hh3VQLTRrltktnD21pp4HJcIk6EvLyFM9F1AqmYtcgBRXgkRU5n5jFUZj
fK5zVF3BjEsLRzddfoxoec69MDvrxxqtaRiljqxhpJsYpgHrZqgnld3jgC0IKT2rrZixLD0R3tKK
JbdNUkK+FNBktNva60yIg3w4SkETpXY4FKbDTY0/ZUHTnkN6Lr/3svHdXBVyVXjkq6GaHxoq11+g
ZN5bIKYju2Lmp5SZxgnYVGQTGrUgtoCfG4fC++SXbN7T8KvHmxtJCnM+Zqy2Rg9kDKqHL0M7KKeO
M+IIUW6LJI5AhkfLKOihRItJfut7orWi0ICMRdJw0ZImzWwyDswduYdP44qXblR10VmK+RqOfUxX
CdRu3aQmaLCI3+ra7oKyy90KJ+PaH2rPzZPqexMGl0Pm7E6RtA09Umx1tI0XAodQa/EQKSy1c66R
WezITCHtmpWgmkKUcwOQQLYkii4NwjOHdgX6GhChF5mW4rbE5XnT4h9eUliy1IWtDHGdxhjkUrPW
8z5C4kgN3rjKUcMsQYvrzB9BllHNEYgqHvjOPHfbtIgc6bd0EfZD8r/Zu7LmOHVt/YuokhAIeIWe
PDt27J3khcq0ERISkpj59ffD7XNO7H1vUuf95iFdbrcbENLSWt+wuGCjvYgXEuaS06d6WtR1gzmf
G5CmKGu77BjKHrQvkUc/Nvay7efHaBXdga7CAKKMi0HI9UeP/LPo2dA+luk8FnW3YqxLzZYdSu5x
H/O2zxfT6cM8tBo1Y/q9rMJP1FXlZ+JidgdBRFPoNP7gaI95FX/XoaYX9Tp0eytqe2XN2F4NLvyZ
6KlAXvCjS5UTuwGnVFDTTafUljLvIhvtayeAj6ZcHJGxJA80WKodKBl5IMge70KTlPe+bC89bnrb
+GMtyK1YuqiIE4spStNqt4g53Hkq6S2z8mlWlj+UsxiOdqrjIU9C0z4MYmgLieo8GTmurmrzCFv6
deA6vuv4+tzL+rglm46aO1BZVRFN2RWour/jujq5UDe5CMhdOXV3a1PnDfgW4INJLq3+4pvMgNuf
P07dcG9pf9cH5gbZWl3gixes+3IulmVQyAGHqlgklnmcNgK8MqvjMp+TKL4GN59ec+1MIUCxhQv4
yjxQer0PvVGwgqKQ/v/C7w+FH6DejZH5N+bwD/rnPx1D/8P9vP7Ra8mXoVXT9vi/GLkwOsrBNvbv
mg9PMAHFA/IHQr2tndl/aj6YoEEJhfDPIGii7QYFwvCqHIrIf1PjwUTwtsYjKVoOQ8u0qY8YB+m7
cUG/yGEaNgRkAR95jfCdjeJmVR5qTpWzyEkQm2NSR4vVF/VYip9iCFKUJLWaPsap5xfd2pePjU7L
NTc4/RusH34X+o5fzxJm4bxvAuDFHSYqckMfHMxaD58AB+lbnyZO7kB7D9BHpPVtOKesULGv+tyO
AIotFV0Ro2667SsdF2VC3IGMqb5Xipj7fpqGh8xwcJ/1Uqlnv0wTQDmfDvnsuflE3FQ+D0QEYe7S
NntAMaoffNg/81StF11K52NCk+qeu3h9ILTxDzMyygMyc363lv28DyaGUG2zFcg0U8XI6byPxAb/
18o1H4dazl+TRLsTsiLgbNHKIWFytrvnCRd/Oa2GpSCttDtWjeEhEwl9TICAPsQzl/uRRGOVB8TM
176awuvUdU+6qfsqpzRMfB6NLCwIs+tHdFNTqNrmb2qesVmwUXUnEoz1tauNVLlBLfilNuuELBX3
8KlRUt+m0yiQAIv10uuIhrlYWLVrxjQppFEv1EVQ30NuIE+Ab+8mJeUhkbParSKWiDZZdiJTO11D
6DBcA9msbwXVHDoPPS2PS48sBQigKnquwrvUz91pCZ25SRyZrqPOLKeUcvZVRqy9lBntHzmkAHOh
VaD2JoRsJPciBKdlo+FmpY4gVibBzpSN+RAAb37sl6j/DGqy+XsJO/IxHId6y+jNne7i4JbVyaGK
Sf8JYwWVlZtNdu+6VH+CXGg80NSancEuvce+tx4nAlIvYH7+4aauu6O9ba/l3M8FUPfaQTKwVKCt
giz7zhjSz8J5CiYG+ieDjLERQIa5ER9MNxKV88z1+6XUa65JOx7SDvIfuDy+juGYXplhrI8Ri+1t
5AEED4ZoKELWoRBdNR9mGmTzfgwyeW3XKDo1lU1PZOTNTwng5J5YBP5aVeudiqWF8iYug+9py1IN
TBclZu4m3oAjTeLhCtszOB4rxGWtoGUBYiJ3MmjiTzXV5C8II+ZrDlBgL6JuuKkTC4qqtW784INq
/exQTkHO0tj5ymI/+phFKr7blA0+tdVxHBNzX5OufwhHAZomZv2SD+OqNOakgRKhdcOai35GLtf1
icq7yQRTXqe8vGBSlhdhRj1SCtk1eeooypMSIMSQc1/qZ4QRe7+YZj0ZqL3246BjICCW3CSCmuk4
jBY6OFejJheLu9OVru68iMKN0WRfmrrJ1CYrmf/qgGVUOZLH5ZFzxarCmibYr5KKU8xLDTBoRCKv
QYqUxRi4eDwYu5A7WTJKC8hXlL4N1JZxU4BXQGZagDuRcyUiSW3X3arbH0irCFQVXM83bE2QW9cq
rtVOLmPwXI1dl+0lGryXRRNU847VVIJYksYB25jdqnOb2vkD6l76l+9KMxSVDb11hwYSFzLfANJL
UVbmrNLDHB78aCudQYa08LTaz2ToyGPZATngT1WiUQb3DBnzqXUaq/1ytWEHCUmfSj3bXTSCQ3j0
cq7S71GlSoFNP2nIFD/pUU4u2UNOEqhDMAy9/LEk1lJ1hGrAexj7/z8P+Pej5L+fH6x+fvL6v1TZ
ZzUwtsn/Owt4p7n+JRXYttfXRIBzqIEB4f4qFD6Dv2hEC3kxOpqAooiRIUAM/C/wF9IRBnnvq2wE
CcJrFkDxuCcWQoqcYYtAa6Ew+W+yAvZWI7sdcevhCe9TmECt/CI1eZMUQPBq6KTin1AY9kO2D20E
nr4gdqzX5zgerPqKJRl3B+OWbol2fTjHYgauWpJvlQEMGhRtOCtUJiJehp3KAuNOU6ab7qaJtQ2W
vFVzbL/FqpcoyQPOG8mKKkki+jOZ22XAlj0nzdc0jW35nWnm+G0FNBFKBU3rDqcCHNRDREtJP5ld
1cRe2bydYq2vabI4nHKlNV2uQjCf8u+gg0KtKX65pf8LPA5v2C/gOPI2ghQGOVy0GWgxXO8Sp4Tq
ehBcpD/LqTXSnXodNYjvEPf65AQsqK+nYq0tHoPWEIAE5eH3h39RSf8HnMfxkwTWNLRcgasDYtYX
8P6XxG2VLO044fUPSRVTEBa0LGYiz7IwcPLg56ny/c6LvoqwrUXBas39FLEF4hTEZz4xIH+QD0NX
3ELMQW/hPXX43e9P8i3xhUdcM8bwCHh0WoRafpuWb5PLWdRBKDwLfvDAjyTcVWtSJQiIaQQAMDe+
5xzsJyl7mEz/vdz+fG+240YZHk8TxiREg833x7XD0iZtwNIfFRj8jkM6Y5vuk4jK0FT5JOuhvjOl
6Ps+FwISOp7//vBI4X+dGjg8KBMKrRYIZpifkm1Yfrk1VTzWAZkF+xEkDRQXRTwRHn/FQgr6i3at
k+a2DiDRvWHKLcOj6ghZAQxDZoVB+f2ZICK8PRPYDSI8QDndOCQYg97dAPCZRC7KlN/LbDWxP7bO
6nLZB6XusuUIjSTU/bvfH/KfFw8QGVY8NJ97ccK+ox9FIspGLsT/iPiEVQ4Ekq9UHWI/DR0q9bSM
+JcNmAci0qHc4V9asow+2491S+z0h4lA30WyhMQZGnm+LFT0kMYzid7dimyVcWb74BvaQyU6OM09
uHGR67kVXQvlv4zWqKg19l2bQ6fOcFZxTcTwqC2XS4EM2JvHTAvtDQCX1ocPeqxN9+33Y7Z5Dn5Z
y7CLoCtFRND1bbOTgNZ7e5bDVKaeuHX+NvveYxKQQREMFkH1EQeoaRi4DxtCHYJF00/t9lIDzPtv
BwuNzvCkTQZvBnwoEULb29NIofTol46330wTB4jhEtFrnfJxIf0SXzHoH9TXrhrwDGENpBoR1Vvt
aXxKAxmMKnfQJ71E/kXgr0y9NuNVBCil1X8IK/T9HIN5Gu0NQ0giQtxhvvWh/nWBzWwySJxX9q0r
Qx7ovew72wz3bu1ra4rJLQ4nFyR6xO/axel22aHyW4LHydryost8I6tCrytZrrRwpgf2lRFe9sUQ
k6B54DqrVg3gMZsREsNAQmx+SdaswbequpzAy/3+/lP4hd5MAJh+oO3KwAJvrC92lbcXhJlp3GhG
+yWJ21jGwN7QAdXlZTkA0i7omoCbzMvlHD2bIcLvhpdwYmmZ4lczVOPcHaA8+vOCjt5HcXQiRDIS
Zyg/gUD8Y1qoWXW6FK39Yj1WkduzTqXRTUgFW65YNywYjqwcm/UZyPOyJFAm+gladAT8iT9Ubi2D
E2pRuT77YOj4bVrzLUGYoxHqqqMa4u32tODFMIWWMYnHB+ulWp/XhqtJ5aRptk2rxujjBrUmE3iT
QbG8Pqd6nnHvWCyBwubdSqo+3aEoZt2BJ8N278AG1Ugw3Mvhs7QKlikHySPxFS2SB5x5HZgtN+ht
rNXXueMbsZ2Nno6PKGLX/tp7Vfq8abQPUddVpZ5PVYTN9bNJTRk9jwQyQL1P0gp5BvwZLVKU38+N
9yEco5/gmcOwCG5KALZBP7/OdQaCuqKZbb6sVHceBRA8abbLp1a2zcVG6iFQ/P6I76NRuD1qF7za
Zl/bzGrvjth50olJs+kzW4dtMk5DtIW/sEsUNm8+gkn9Ukq2YhJO4dB31U2CwIJ5+vvT2DQObxYF
gy4iTDbxw4sWeXuWya9XvoIocUHG9bOOjIYIF6aZOPjZOuEQjYTqDN2DhGjr+xFECiKOFXFb7au0
D8cWJXMyNWPeh5W7asqUP87MNzAUdRPl40OfBgSaxBiE0BUmEYhySaIScoGo5Kh4L4kgmIftKJBd
XJRS9dvKHyE5uIPXOQEVwZRn83j8/RW/j2uwpkEjFG5XvRlCYR58e8WKo5KbXJc8gSIiSGJj70Mk
seO6zdsISVZ0ErDrYdrOKmN4qfqXzDbgdpvSbIAkrnwsZ75N6dDVq/an2oZsC5Fu7Qg9OCiMwX+t
8aKw6uBR23JqukAq+uxhu8Ey+v0lhe8iG+BFSNVRmgBbTFFok3eh2jGj11aa8CntQXvYQ2+r7QT6
gA3b0n1Zx+gcuODcSjFvSxyxcgspqJyx0QSCIo2Hm2l7q3Vw4nxtMplEp3pqtnFwy9Ty29LN+FQt
2HaJSwWxNyQfiWcHm/qRgTHFfoHL/cOlvasAcGkZxWNBKZYKgFzke2/vVj8rmjRDuzwB5dsiVe8d
phYUfXX7vSepCg2sGa1bn0EfbPujDlqKGzJz3VTLftWc9hXMO8EwAf/rPIZjSiTD7GPjimhiakBH
4zGaYAlDdBsQNk811LcIaz0yEhyw7kuCn1BjUQyFriIMRd8nIuiLuBkkloTIQomfzuOzhUJ1RgBg
vPg/REJv1ygkiWCtkWnHKcpO8o9Ul04ruD7ugo+jTlpEh3N6C+XfPKoClaWozJ/CwrvtaDsk4DS4
ErAtoePN+8KLyBYppJ2Tj91AMUP6BQ9mqY/Y+zE+kbRRG0OPCokPJPoNWzDgzVgapCwIehilyc9N
f5/wLi3loeyjFMEAC3J88GjSix1AB1j4/WywUb3etsqBxJ3yuUkN1gpW0XY7KjVvNyKQNcVLtshs
fCCtbnEmsVLYm6D02erU3085qDL+Md7bJoAggYeeIAt6X9kgHezgepiXj0IsvClzIMQM8lZoQeUt
h7rRQ9YjPLdpDg9RBseo9652l6QZGByBFtlOcOUrHUQ3pRYJK9zUztV3UjfkNJVDxHcKdr/mRySb
1T/olmv/dVppM91FIyXzukulyWJbOOSP3XCYphiuLO9EObc510RD7E08zXbGeCihgLcOoIvbOXUr
lKlmhOm0qGY1YjGMq5+WBtKEWEbykIV0iB55AwC4KmCphCX3aLNJ0BL5W1n1F71IkJkVydpM64qy
FlPRXsxqKcFod1byw5glFdvFOpjXjxNvw/p5iJqq3LGoD2mxoD5tl5xXfZftMvg+VVHFTXWCQ6eH
DYBM61WZGUKOdKIiPEArmQqyt6rV0dMSj5UKnrKWzPNHIMisvwm63gQP2DGS4UfsOfdPazJWpoUp
pgVz8SGbwYUeyxroxgH0dKrbPFMtC0WRwDzn0m9Uy9T8EGAHx3mHqbK4n9kAWoMUqplglzv1pXEx
5O2KxHDQljpQ/DYDWK7UceTAAhuwMalhPUZ5hgncRzcra0dM6ZX6zooPjJOek70xkbXJxZCVtWg2
g7Vy1V6OVT+N11NcVnV9KCM9DfFDaULmNm2FqNID5gpnaqNiCLb1pkvrCRKEIOKu34nSr3K5mKou
EPVxgh6aw1uYTREC7GjhH/3UBgPsaReYHFNQFhND2kJvB4usCz6ZhaUzv2vCJMFLf34zqOsGv0Pr
ywiHW9suct/WwWXheCk5VAvhiW4ijgTMZ6yG5DgbSUGnxtAeY18E0F/jcioWY1P5OpcLJ1khY5HF
1d0y2ckm97IM5NQcEsWC0F6AncnS8Y5LFtdA2LNswyQS38dCQY5RlsF6FUFeg5EKFoeQfYOo7UR8
FbDSJ801rV1Nm3tIr2Ra7ieJQFDt25oynDtC1nZKwIsb2OZJJZba7YhV0qfgJqAWN59CSJxxPC2b
LHsaqtS5wqMOxsiGKWzpUL5TaJzwJTh/pCy5c9mW00eiw9XDi00N4wcppm3EGBxWeGk70QePRidb
yI/GvgLbk019iwmwGuQbxz7zGp+z50sVfbxi+JxM8A97SVfiaI2gKDINrbfbQ20kwvgv2szbOJso
k8CSIBzxuBUBaCQR/XQOBY07+BoihaSAEWdJXFGnIh4C3MFocAMIcTPUBuMViLU9imGN6HyTymQ7
5Rp32q7gh+oJR2D4lftWBvM2wTiUd7jz8RLgvSbT29CMI8VHscWmbsI5jKbDYYvX6/GeMfcNgBv0
5kU825Y/qjiCPm1j4AEA5RZMA8bidfaUawc+Z5fIYLu4EtJ0vLgBs8YXrzluFq/x9hPrYnUDDZsP
Hl+HOjh//F+DfP4ckIJQ3SSh1TgBagIxflM1tzWUBoYtuGgXrjMOUoWsqskjCvCqzfL4fKMgG+ox
1VB5D76CzxVijjinSowLv8v00GKUxlA3+EhogbH5AjAHjBS5IsuW9IIeDfFmk1TEfcvOI9harCDE
tfM1ibBGjVbY1vCJnhZ45PFn5Hxrz9ODl6rB+PCoxl/s46TZLn6GTg/ztKJ+O4yIBMebS+tIIp7W
oI6G/hJXyrbhPU+kdVgGnCUucvsWWvsOf4fGKAyzq+vFdurnAQ3WacUPbcPaKNkHBNSMvFhhi5zt
sSJAtEDh1UOLNZ3JakM+ugn3tx6T0H2jvDKYPl2MjBUX72Hk4XcdsOztC8NxewG7muKlMWRbDnqN
t/M3A6/E9DTAKlfVB1Ol+F7hGK3YSXVLQvsrdp4rtYRMJzm+DnkmR4/TmWum8CXYAVocXNpaYZ8f
qVs5eULmJlM0D3BBb+qCdFWJg8dStCiZevTc6C8aAAaAbHCbxHCRtFtHjd2A/RXvqWXgMj0oJIvz
csmyrpnbE/RcBErZJos2X0jZVYANaUYHfF70rsMLksa4udVuwP+LngCixWSigIpgvU6b21H1JUCB
yUscnYqqHZ+5KWdUAeWybnMfzTc4QOKZoZsBGDsvmiHdNxpbrN7PgSmz7iLOsFXNnwmfJeJN1bSt
UqdXOFn2jfDyMIgG9e73JerQF/xkpcBwHNnLmnFt2mDAuhLCwvWZibSd+icHn9XET/350ues6jBE
zM6rwhWpaoLhjK+EIsr1HjYNs6Oz3WYN8Kptip/x07SDj53kMIBt19vXdYgXjwmOz4NEjPFT3azA
ldGjT5kMhHO9cH3DLNgvs+PQQ2JSj/HQYV6dQZaVxo0vD4NxvgwvqtKt+I71DL2VKMuBGro4UsBL
S6pQ+mqN2skUfQNgIr7Sim/rqY+mGiB8pdIeoZLxcsGe1y2INPKAWm8bvKFmG1QQwtsCLF42psKf
o8sArvIzWl7MZXA5lZ339S0M/RtICVsbwk+iSsb7DxFgrKXcz6UMFnHgk42bbgfoAq1u8wQgEP8S
VQwyzBybYYabvwbRiqviRm/bho7Lbbr50FNMvvNIyr4FEs1qUrMR2nZoHZMPah2m4NEjmQaqsMIb
x78g3mJ+BZNdMQIyIts1lNYECP4oLzeUqoE9acMCMrgH7ReeLcLRb9Hc8OaWc2ehFI3CtuuDvycw
pnO5x47G0Fuha4B/B0Xa0MQ/A5GcVP+RVE5WVVHGCxPzw5Qgt3E/srFGVwe0SkgBTRy9GkbwpqDY
O/W8QuUetfmA3QF9R3pKW+SUSRJnAx0wyzVkKMWINwNo/mCWQ/65e72S8710VgIgLuKYof/JvnwJ
Nw0Ubphu2VJt0QTZ/7Z4605vn4CCBWNWynB7L6YkwCcWOGvxUjKgExr0ttm4jRrCXizlCtliebv2
C7V7iYW6rcpMb795nbLIKRGJMnQ0xq/OePgWToOq8PPiWZLT0JP0fgD1DSn+RAzQ82hZyyy8mJzZ
VnkVrBsc2IEnwkuEtKyHsppgfkcE/ANkxNl25qoG0/jl9UCxh1D20WGqBI/nis3UEt7HXBo7RB/U
OWCpM9Do8PRlzIaggV8C5+i5j6IdaHrXluiwwIfgcahji2uGtVViKtVhtaVxaOuDYyRjs53W8LLg
glZhH8nLeNgWuQ03mnFnpnmbk0m5hqrOY9EZrfdCNliNMPZtBAFw4C3oqZRvKVbU0UBeiZDB8/gH
4OtdQQ8sB/EBMzhEcIN/6j2sDEcAklNlw0eBNhU466SqZqyGqUWYdUG0raBmBPAickhItnP/Q3X3
trbbDo9n+MH0k+FR8Dj+O/jdD3MbTF0CqOocGiUwYJwF6gCspN8f6h2AjtVEoDPDsQBZ4X++QW+/
MFQTlJRpiVTyX3OEqLltC2fLKLqDAm2b3RkX202F1gl3uI18hFv2Ghx/fy5vYb4YigqgQnR79ADo
cMzz8O25lJA7Ab6V1SMcJghjdUy3fBztLRK2X1ukzn8a538eEM0kARzAAhgCXMze4YpKeGi+NCkf
oCDCRlHB+dtfJIvCVHtd2b+/wM0b9guQuV0hsFso+9CaIYTI7z2QOTcyQg+Ahj+8RoxJwEkEzwlH
J674MEddOh6kLVf/YZjYInd6MFs8Zx6hIehWKKH/gMrRtzMdZ4RSCoIPUKMZNH+g6t6O+ZKRYEoW
5h6a86KakNdhjc+DKhHXa/SDwS0QEawt4S5j2ByQWgRiOxFpGbRAaEWEyv4QawZpSz4jtCwwlFqH
j2N9lPQWnmbUk8V05rPsOcz+fljf30bcuIgwgmdeApKl6XuWFfuu68M5GG9Fp7bItL4kQraLzfBh
CdIhuv7vjxfDDUe2f5tj7+2YJTOykTAlw+3rtjdXAn5b0iKytrnv6uq/gtZiAsgffeBwfXhCJJ7j
9T4csKkEEj3WEtvNlgUjSd7uRqIarAvTuW3D+P0FbvHlPywk8FkY7DBRN1EKWhTj57cXOC2wNvg1
VqfEBF7FRaJ1wr5wjwXzpyX4z0Ph1qVg8NIIlX7y/tp0GeplqHh1OqciYwx0BPModBovv7+qd9wa
vh0KjQxkPEYRdcCLdvbXWGdIL0o52+w7kYCpX5cVJK5bquiZ3srJKR2NLoiOfJjkiW/AdOQNUtEO
+nYzJ09yIgiCfzivs0TklwEHhokhyCDceREMoDn+2wEnBHxRUosOVmR49bp9GM+bSmLAg/WG9u9u
NSDai7argPlmuS5XVLF5H1c91VfIIiANgu9cWSBS12EETITc6zKuqvYErwm46luYAxWdl6IMQYV9
7hyUZNXeyzAybq+bYQ17iFQJ79AYyceAAK/ZTFvG77Mzz6g4iiR2h1Za1M03qhJjBinPMPIaukQi
ISE5oQBKar1rAmkxRV4TpyTAn4lcndMdVA5waeT8JbyeSyD1MpqT0CG2FJSsW3oyjWGARLtFr43m
1oQDhhupH0ePLdY1W5IZnHMuC9IW943YFCbJXHW9phAfdx4avh2HK0cO+b+gGIftHMazc4L1soTA
+E0Y39WlW3KRuBGIF2oexSE4TlscEvb2LYMhYFHqqmhmjUcRHsEzNLJ5YkjHM3bLlx49si4kJ8EG
UnSjB/67nOvDbFo65nZCDRpwMJChBOxHLkWftmURDG01EZ07NNyPw/vMZTaZ9pVDT3f3MV6ycW0/
ggfZmDbkprCS37Z9B3LjY22BgsNalkSQORyEd5TKQlMkw38vKIm79DLm8xR+QXeppU9vAeeV9oNB
NysV7qWBhRAVOgIa+sfB9AiOf2/aBfd2N83hCpMa+j4AhSyQMkKgWCzRUk7XKuv6DpbaRk41qvws
9eBr4ZrojhFp+ukbJ1otYldGKAQguUyM9p8MEKFgyCEA3qjA1xjpwNNX/DrV2E/kwaAbILqzveZ/
AOS3/HUx/bYZnqdG85KlmqRRKCV9BqUOvLiecLSW813VJjgNGGXCfFLBmH3E5tKmj9ZkQXPQNcyd
uaiq6TFe6ljulnoqjzXE1KeasPVC+3k8AWFpH9DzDg16sljcJnXfEGDZo/9YYlKfoipu0QgjCsU3
6W3zqSJ1u5szWqJGRuOcI4pwQF2hia9SS760CsvRTJZf8611XBIJgbtLAljnkjnay7Ye7lbZoO0C
qoV+ny6EoQNdx/V3YYfHkEb2ykdBdaXHDj15OkDjEMhUp7Edsp3IpvRDYoWD3sDWP2rYc3aNsFWO
Xo8GfqLMXaZrqA9LacBOQwge4avTxaABnEkOE77yIkWd+M3P7XAM0ZXuh8tUc1QzbdZ8yWR8EJK0
jzYCZ4DmP2hWkwesrZ6meU2/NuiSB4hh0OivE9Z7EvbkMiKZqPM2CNh1BPjw4PsOPbdlUn4AqFlD
R9Wz7AcFBYU6i1r6MIZS1Ae7oOMd7XT/0I0RgBCEgh28ksMl62AFzWM9pdD2o11l+qmGGWC5gDJi
+N6FkaT7drA9yq9aiwUOrjj9mfZxondBGfhLnUEmsYtoLz/MIwT6MTQEV3HXU1eUqWi/EtnZa7hi
yFXH6TZDy3jjdqtxupyRZt+QRI0XQOUDSKlh+t6liH4/6DQxuHDWlMKfCr3j58m66acLgrkIa7p+
7TrZhlA6WMga0RYDMxctVZscSi4/oCXopOZLPlQwdRJq69uFJgjEKPWKcWINu4QxDFYqPzt/CO0Q
XqHnx5wDgX6Op+U7GcryNqJYPmM39DtAnqTOq1mPyS5eWraPkt7cWhH5z4udkSsS0O4VWgApaDNU
kdQVOpMEA4MifXBtzsLGHFsAGHlIdP9hpkZ9gP++V4Xq++rJQWb9ycO7DXfEPMxFSb2VucT5gQmG
olth4c1iLaI5ne6zsBNNYWCo/yq1XbeWW/rZtFDQWzvSDxnIjQuonNMCfQTLy6g20dcu5fO1BA8x
gg5BgwCAUX1eDoFDpTxU1zwNYF9sqMq++gDJ1i5F3ijzWHbunk9cHRDoOS+yek1OPW3FPfRD0JzA
c/cUtsYex2GmR2lH/tWz8mlC/f60Or2mR2cjWG6drn4uGJCj6JNh2CM9XR7RsgcuKR85MMkKFhMi
0G4QWnm0KkR+TPMq6bKnzPTZNzZb9lHCK/ZtXMf154AJvhvRtOgmguDhSLBT7Nzs+kfkvUEeT2a8
DnynvqykRS8geOyhGAPMDXMZibCXwYaPjbJOgVPFip8SEEaF7Yw8qnjwT9CcMZz/GF5SYhiMlqz7
DLzQ3WdG+BNdmuxRa79eVZ10+zlByEV5rutbA3PvpR+i6R5NfPxHn6bRd1gkERxCt6BH4qKxeIC1
3VF01LyafTJd1NPMWuBJqTmWXEdok8Oh/AQck12saHJwDd+o/4C2peIpBaTz2a1pj8aDojphsSVw
agQ9tFW8PjRZGaN3U0NZ0eus2aXrYhjmuzeHtQpauHNScV/NsB0UUKyQg5+k+2z7IapQ9K/rtc+i
4QoCKgXUQrcfK7ZmGjFbz3uWqPREwUUWI3wSd+lYMTAGPvgRlCG0cegRGq01OsbpGTn4LhkAtafX
8CmMCZol4cGCTZ83mS2vp8BW90B/mtsgWsxz0/uv+Bu0QOxr+txpZDBySOTtnEnIQmNL68usteGX
ISiHqWjERG4gQRqe6nAc3VGEDYuKTNDkKoJbPj1kRJvsUovU7sAvw+Ywgoffpdmq4eP7H/bObDdu
7dzWT8SAfXN5SFYnlUpSyZYl3RCS5cW+nSQnJ59+f7RPspogOwjOzQb2uVkBYkuWqljkP8c/xjfW
MZjD2kqaS6vhQ7hVWu/xWru6HAdYZzMLKGMZDHlq7L6+txZbe/SaAHKRuwxZu8uCbrgWaT7XO1bR
Krut87IlGj80Dk7NJDG0g0cEYb0qvxmm7LCNHnoc9EtbtUSUulam5U2JVgDn1/CYXCKnnpL5DhWn
EBEkjvSL9NZWRa1euWdshIkRS4MR8XZEIBifnZxT6cB9ZOhGx2VwShvsTsd5dL0bx1z0pviyWiox
51AtvU681ORmp598m03FoSfyOcTZLJzpKdDSEkKYmVbBQOwzSasS+m+wPOUWbp7QzOzqsVWGRkaH
A3AR6V5v6mcZFEsTmQP7hTuv4nYaY9xbwQKv+U1hjvD4DHLMo6YWUdxXSnOD1eLlb/SljtGP6nJz
j5Fxqe/H0S78MVZu4VYmwr9o+Tz4rF2jyVBmvbONqcrO5GILN6wb5OdoHZe+IVCjWEh5U1Eem9x2
2l0qHXlX5si3cbHky9FKYfzEIH4yD6muGIxTmQ4da1IAbESDJVt5dzTHi+YEixfVRQLQD/quhUSI
lvhsdNrwOQeMJtbQKfPQtolh7VICNxMsPXfJtDbCM4BFTgIRda9Ks1uPwWzyVV5F3ElH/kKra/mS
f+cm1PvuLusqwMZpb0BNLmsybdmuM5fWce4MbXanryyZ6+RY9L79ns7z27pm6dc0697SoHPghvay
fpJ4Tnbg+IaDzsND5ybhDqzlvPW2UmZ1Gax82s/ZEERd361bbMbSu7CunfppaCoXQphLUsjPbe6v
81h/H9Nk3XttxUYtXRKYcjxXImMRso9XHjb2QyAyizDcMAxxPqNBcT1wwYT49OSn0XblYwfkGACu
56Vn0cIKmXoxprtpSefkhJqdeqFWL8Gpbos+Npu+2pc9zN2m1I1dMGbtbZkQHDfLxSZ7yzK1TQVL
9YBjUWyaCU1Wkzcd1sU0qxC2e1XHejD3JI4Nt73ga5TjqRskLBoh9SWCll1EtivmDmxynZBqwKg5
nYTLL7dTiO9PazLkn+AYASMU7P3igQ+lJKheDhee8jz8cxdsV14wX/AjJFeeOvl+AvxJUKzLnos8
Nd5QBAmKlQYIAT2o9wT2iwet0Idort3sRW/qr1WBQy3l4Lb3zKR4BdI3tqFjte0r/K/hZjIt4C0J
ETA/yhFtb5LO5JdOdZT3nGg2h3DrvuBYcjNLI/9eZpb3VsIMeykNS56B5GGc6Pr2ZCFlP7MUMAmL
ByvsZ6vQ+zs3SSzmVm6O20Vof7fL7ZAONmd7agMG+GhneMM7aC8saBG5W/cEZRngsBjyZWQHtraI
mJ4sDEgm3EdCV8sL567qhPmRZRmhQLPiZwiLyssAq/B9I2Q5rolMdc6pdifTA7yCwRSqAY/vm7pr
x2+QayCTl51l6W88eOVAlo/o41EbSzceIXkf894xv25+BmLrczmRFNW6ewekwsc0+x2PB06e+3ZK
cGm1iWOdWSkOt53C7BIOKSPNeRFT9wHBbyGFjfw5h/lcLd/HUfFZ4UPJOW3qUFc/Z7Zpc8imcN41
xQwmqCfizsN1WRnmsbP+IHw7J/vay8ZbW3F+CzXGkTGukh56nNbXeJH1dXaeR1FVr143L9BlLBHD
Se31yyQJj7L18wPcSsxwoTsCVT9Ihqob7n6N3C19Rvq9XwJGT9wl0I6tTBpaBBsEv5OCjNnthm4m
+YBThososrM6K+xy3qezy4qnLqOiZEgbdtsxFtS36gE/RQ5kxvWlEVNT3putIUXMqSIpuaXBhl27
aDCmFFK/pptFY9+7kwVsDBZQbr1X2Fm1hgyev4BKZpFXLvpdmbUu0D5O2wuI6WnNajFFHg9cR8UZ
ezW/Cidc5raKm5moZXmr/ARJJxJwLo3uoZpRreCwYj8nMzxM0JVe0rS02zSWfFRY75ASspohnBc4
/OM+ZVZrTlM2afVvooeA5+wyfFl1s3N6doBPEBnYCR06DFxjEw8Kwk7xUExdyftgg0vJwaZOE7uJ
Gfs9v/6PWgs8nddRFI2Kgy5bnBdncMzs6ZeIrHXbImSsgk2yNY1k6W6pYtksBfgYtv0Mn8PV+0zt
RF/cA37vlc9bb8BkfJ06mWlZ2AAjWjVOtkkhXR4R3I7H5ylDUABRw0C5XPQigGUUTamY+vKwsnXj
3eKRV7QgQcHoznXsVOOkmltr4tdbw7zF/SEg2QrCok/W6HS5uwNsmOXWjT5NvWrxR+UjMw5nh7Tf
d51fcD8GCBjDJEzvTExmjO5dwB1TBTlDlG8f8pFgpOpQh2cU3hwe2DBV0t6lzWIDzekkTqAA7aBp
/fPK6OfvgLC4Cdu5OQm6KTTsPrB3nlot+8A+sn7u/Kn6quH6GTfANvlLe+Kzs8MFU3/qzca6wZWf
DeWudTduzjzgn9lgrT1L0dWd1E/3/w0MsPnBwbV7RJ/Oz61OsUNputNdYShV7zqrxkQ2ByyoO616
KkAaeqeeEc4LLWKidrg0smwOw6jjrlz8ToKE0efyEzJtAtVisOGTuTxHp3i0VnUVILwWBgSt2jGB
ckJMis5xDoNrj3Wc1P7yoa3JorrQSGVvXH0y804s86b5PkCfHUJRzBwNmlWbOY0MRFh3jBODOE6A
oebPVFs2xYWJ2myitczSPfmxOdH29WT4mIbMPmiiRAemvrOVLo4GxPrXaq5sBEsvMdM2QlDMHU6o
nhKX2nf1KQYxNo0vWDKwc4RDh/svwmvSzwxIhonfCXHrknLyrkO7Zw6/W1gELjBMSm/nlW51o6Wi
xWI/OYQ+8Px1NZYSU4Fc9RsnYFVG5PxAnoI3xltSLaS8oT/2XdUX0YRg9rFipODaSIJHeAMtvyeM
EtfolgfFmx3bQeKTrcXz8UPDVIV4WHTpWeM2LN44XMrsEWbpsE1dlpkfmWDcm8H2QKdyi7TUwZrt
4tpKK7nDvpl+wrfilfflumCjSyaUkXXNl7DLdfnVX5zpgSqAjF+BeB1ba69uuZt6NSGK0gmuBvKh
FwdFK08GokUeSzw736Rlk290SmEfGxumcS8H56lP0paWhkZ/cQdhhIGHPzIbqpXkgFhVSC5LXch6
wrcyJwEjNqxAO4VBPgfzKXUHXHOiWbGppokk4i2DarNscBom2Owpc8/miv2vbhF4jEG3EP5n8klQ
YcbOw/ZopYLAetoocWdN3XROTQM6q+6knbfHoNF9kYs34oYeG35LXAremz1kfhrWDOD3vbZNvMK3
QQ0zU6s8dMskwCYDiTOLeaAXOMKQSx7WGgUgXN2uc3fljPEvtvQ63639wtekDjY/7Cx1F89W95sU
WbMzEwG5b3TUq8fdYr5dAId2Mbg8/yqcYZz45xxQRiAqUYFqs72zqsS89bOq9LAvJQpSjJEEt5qW
mR+qysubRYOrgIewiPCmme+kdaaG/QfEPVhyoqAtQtq5iiepwARWgw+PZ8pyv+L+O1jVbWGYytmP
rnSetSTrlgvKFVBnDCbEu6uuNl7zACdGWGMQubQ4X/SdJx3FoSAwSVv0iQ4Iqjag+5TOMsiI5yZT
HfN5nFlD72+vm3svLaoK0F3a5OJXtfXS4/4A7jVVr5ao25cBwmqY5TBkPJyeGLjSmUu+Gl5TTeop
s9WiRRqTx90wETsS6C5vTTqBWCr4UMdDXnr34zS2N6NDYwIn8vKMLuAdtUT3n1GMc4/LIHU/OnO1
oCLr4joPyjyVoh3NqJh9uU1reo2lp0Hi8YTwj8LKGjdeA43BCYLbcmgcc66upHjzeEDcigcudTvq
LWfaMb4Yt41qMzyL0njJErW8BMlohJ2YdCKdMHZrv0p+w+6sx3BPxq8+4/7BsBPjo8UZ/wK6XW1V
GrxwRBFeyAL5dwvmg0NH18MW6H/HOD0+dBMQi9AfW93gc7A+BKlGd8Fg2PWB58HQcMwQVgwK4RYV
TTvL3hy+FYgdsb9wUAGW06zhkhnts+ZX9lORWXYd2aj6p65rDFZ0OEBLy/quJtR/EE8detDwwQOq
rOeY3TzpqhdOtG3dXQdbtLZzPwKk4y4vKMjFMzX05LIxLyyqqOHMdSxC23tbYfFRB2mSITFjq9WX
MTvp04Y8P2EwV+PXJF8kfRCN3ZbHovXr0Y4Se9BHDcq1Y8uBm1eJy4ZdG74NmBm5C7F67I2VsdHX
FZzz0h305TSpBRUzdM3F2dt2I/03t4ErP4Z9V1YLADjKX4DaMefhn4g15aYpRhsb7xc2acZ43F6K
jDYfGuz1toNFNevaH3qvKU/ELFoxEALfgwUF827N0xIXU5cmm7mda7BnDZIW6ar3j7Pljxxhcmtx
h+G5pfxnLmIWxEBg9kSZ8qW4ACoUUxsLSRu0sdM7axL9x1Sus6FCvkuXq0i2NiNZuHYZd4ZjQs66
CCIU6+03sd1UD6pDlkId7b9N0CsgV1AZUvJnePQ9F4jfKDgw3xZKJJUbLUBwvXn/36/n/rxdZmvo
sacnOxuwf8UFvmXw/7g1zB1FNCnNvc+y7baFRv3L+FGXQcUbrrWspf7NovLPO/ntXyTGzbJyyw6z
8v0riQdxzh918hI/6l//4vzLVWNRVsNqXniZDaZknPVFI/KRFywFf/3K/xHV6V9VcfyxieP/qfhj
+2n+h3V6GLpOzOIf+fJ/gjr9n+r9471me/87yOHXl/xfksNW+YajhrAcNgSDzwqGkr9jfP2/2dg+
LHb5JgIV+/x/oBzg+OooDFR56FhwWIpxPbCy/dkGR009wf6AbYfL4Z/7639Cc/jrrp3vsvlPDEJ0
26b5r1dyYXSmLSxbOwaaRq1PXqj1OAW2+PKH1+Th19r6j6Vzf/7A/MRZ+RD9OP1x8ZJ6/8sHZjVY
6SCaa0cMK8YXkhOMCpPu39eSFO6/+ahsDp0/LM437AJpVEL+RHAxD2xFen/8cPJe4NKdreSojDa4
191hvmPxz5JlhYnbuTXk3f/+l7P+qVIPZ9zGWXB0cl50Am9N6X/8J5dSOD1GxeSYqwHkU9K345nF
DxS4Finb4aEug2cdN4251yGco6hUxOAPLlpNc+iddIqcebYlZEfAjB2NRceg3eruILLrHw3GCyRi
yHvMlMFBrkN+qF1lQtdcmhuGifqxKgnLVtowfjVGt7khotrtifHnl0SN+cVOCWRDm2qyg+p51Oep
IAg0ivrRxAf6g0Xq+pyV9vDsdemdPql8J72qiSZE+uMKYPHOtvFqRFlhTY+mmOrfVmtt7wE0F19N
nV6nRk+qPQSrhiGsnqOpbSB3tgnJ2rU3D/6s44Ahirej/o3+qNESt54xtheOClhjeey+61WqHSt3
kwEHTR57yKNws5Ygcbntm+13ME712V3rhZXSmk2h3ktm1cG397owh9e81AJZxks2eILDhpK4hV8D
x3SUOGdNB8Oq8TgTyYTrPNIzSAIMznXzMQ1e91qQsvhWBKV5DXiyZJHURfBZ+MSGQuzF9LbUpgLs
iRSw7IfZZyLD0JV9lFnlg95v7OqeCgofnZ6n6dkjmnSrUAaefbUSCk3yAWFxW/AVKys5G2nrHqPv
NVtyPUqWQl0zXLQ7YejDKxG5ed8u+rj3Z1dzaJVx68+hrjN42tl3NQAMS7Eo3qaBz97bWJ2s3gle
HACR1V1f1es3UAfaI4Dj9ayv2GFDsRglquisa3GZF4keai2+TzenfpDgHMaWRuwslZdnvUinz1S4
40dpqKLarenqNjttzIMbXgJBqsf93o9VJJHSLk2lI3t41adOMxYTrk3f3LiEJb00gWBu65OuOmid
z6SAFsvAKiGdmrZO8WAOs7cbbwttsFFrxhRbmO4X7zjQEv6y92YlkxUjBSk2Wm5/TWRlnt1MPDiL
lDTL+Z7Npc2nZ2EehY9hY2Ew5h9L7Wl7B1zxHaHK9WMEERPxzjofHfvPewZ4bGfrOF5BYmoRfoIr
FuN8NznrizYN1sVcgVqZahUXzVvXnQxot2uaAECTEcx7VduPjay/eVbSmsccDXgGXYcur743bo7Z
AOgi44w7YQ6pQuV3YOdWDvBxmdYllnVzAqyrqt5dz76s1HKqAh3uSJSxHtHDRGOAeS6F3KBvCwdB
mfJCtH08qVkUX2zCA+lYhRij/Vl+8dSY7QJDeCmLXzQPmuywl4VOr7shoLymOcgZz83LotnEtPAs
miikvoTsn1ea8veiEDlQr7Qe8eyXck2vc+lsga4un9OL27M4ClssJvIhRWH1rbBze5HdBmCqWcpi
13dezY69G742ehiyHWnJwHwuMIU7exRGx/v0FsRF1v0kjm5KBYRieCprPEIM/IEoXzWnK5+Cuc4P
g95wG25rzznO+lg9e4nSNpe0mdB1ObkWdNsZHLlcZzmFjgae1xk3yLqZ9GdjWZyjWWu6x6FccbqD
TWh8MbOWIg3Rb/+3l7jJE0hM+R2oPMpjQwvUnl2LdWornCrhZCPTlVNlnzqhNzcM4cFurKe1iaj8
RNFBLG5ve9tmK+TNHthTV7RxNeTog10wRo3Q6ZXBQcF5K0mCNzZ0ddRD5XxaBVHL0Gm0iUPvLOvH
xbK7HzaT5JkfJE/3JYZ0dOSgXmMyJ1W2g07YntiuB/eVk7vvFTyvjOTWTOBZePWjJkuPzTx5liYi
x82fOdpY/8bWs3q29HF5AOvnEryET/aU1oBRQ8EYAdS5pXyUz20V/3zU/UdT4P/GZjee6xsc81+P
gafmM39v/jwG/vqa3+dA7AJ4aqEnEFHe+J2/j4HAvDAdY3DGZYnp+B9joE0ZHHZzRkEPDCeXCePb
38dA728ef7B9GfVu5J/+o1Jg2/7zAcPZ5hbkQcyQDiXD/zyhTVg58pWM/SmxVvB1fVW902XIMDMh
JXdhtsIzDOF5rYjuG7a+RFLi5jzUd5CRsSdhRy0ph8rnT28yakiZS/MWwBdqw5T4DrcPxPZ4aZNx
Xzdr80bmxDrprmHeD7l0xxAF0MJLUPkr1T3kB3YiINqau/6Tx/7+OizTfK/P7zVg9zATZDE56wyv
2GtnEoVz1ayHUu+Wd1GNOGdygWCCZyk1ExxajbWE1uil5Y77WfmRaeABQ4v2T5acAKt3ranyUwmS
UIRJFUx3qVoAp096stqxM5i+vcOaRBp6AAFqYIXB69EHGVCmJUuys1V4s89j1ENo0Vh6IixrZfu9
E1332o76epmE0pHQK8GTW8jvfj03r/aYO1U0+ylcAln2j6or0nczM00GcLMNyW7tISEyVEys6pbc
l5fVWdoHx1JEA6WPT4jVjfRwH+blhRDS8mhXFo3Nis22aE/QLSbUqXKK5mYaQtfeRIjcezB6EcB1
turvC31DyLC1/8Bo3J2SsRifiOKJOBdC7GyprGOydmy7Gq1sbpwx9eAcrtOtv8g8Oa3C6G/mFRAm
RgAnSMPc6b2zr9co0gPn9Ger7qYnxJMByj0UALxIs/GSE1Z6GbVuOXXS6UkfB+g0K89LonFu2ALZ
jiibXs9rakzfKh4ffeQE9XCWydDf0hgy/xYMEJvogxq1MhaVnd3PdsNSAcG7ICkSIFoahjffVdoy
oLjyTH7vt3EmFQskcMxikKbNQoq3oiCexTzY910INyl9aPygMY4cMvJr1pXWNzOt88dgdfjXLN0b
njglkWjrM/vWMIuZpB0Vw0fN2mxWCmS+Oc4Q7JQxX9OsriK3LpZXrUmHG+TQ4IccpDfscUWmVIVS
+sR4zQRyhSe7yoj1dau9FCnO2gyDFNF3sPS00Iq1/G53rRWEU0aFV6rTOhXQzRf1tdF84X0sv0pD
ZA8e/Sd3wlDZjTeYc7AzWtmfaUO04ebBuoi5XNsvvtXr9ylCI21WuH/PRpvad/1sTxhLkLQu2AJb
alxlzaf8ZWkMQvcIvD/rXssFV3vH2JXr/E/bGCmq0hLMqnCvoiV8THBc15eG9QzZIkrO5CSZiViM
XJWcLXWTOVlxBFT6YPhFGXe2t0aWlW9exSF4IvzgzTtBDeQrD1IVGhWbXAw8diBY35pt1MB2fZoI
CHWhyo0xGkm6RVmT6xe7q5fz5kU5wCImL9YK5m1q4XbQhsqdb8HXH/i8XFGcmQjyea6+LhTkco6Y
RrZ53kYkD2K7WycdfrmQNVlHj4aVi2n02lFOw7PNUvsRKGjA0WKw5InExQ05fveu7brhUI+lGaNI
rYduqtUjmUbzRCVxH7a+k558JapHOVjDFdD4gi5ckKW3gmpH+19NAnBzbIs8hCp7QQ0MJ3rHQn3M
z3NxA1Sc72Rp/WHykn4Hj+AV8gtjXkF3QmGGmPhIONIExrfRZLSwp3rObMs+EQ9sI4OXZY+sIO5z
3X4Npo4V6GoFu5aD9h2+u+SYbndrNenfGmPsAMnSMVGqz0HMt+PKa5iM+m2Rm6OKDHixHLCyrwt6
cEgz7bPvKY+Jsvvu8I6RezWvuhqCOGGAI41+78qieBj75sWmrSY01S1NWvRsYyWdc6sGq+ZBx0eS
DnVZztgziEtx4u38IwlshmS3Ycs7i96jhca9I0YvbgbOimORpPstk38wWeXEhqAQLCQ4oMdeUGY3
Q+pR/ky2cH3N6GK5Y3dnk4A0QpPL6Nbl3T7r6UB1sDY1V53974GcvXYgJsfVpNr1wom9gKDSUtHj
I6o99koFV2sl2BCnWIAfS22h5SIYPr02029KPBm37D36nSboUIw6Bx4Ft9keGcPn8vvi6QPjOZIy
XkDH3K1kA2OyDOpSLZR7qNkAB1Fy4NccW1zMIH/k5NLzkSizaJhnFnJDWUdDXdVP1H8kj46Z2Ow8
mbkdUHixxdsUJLqMS9PK3qslec8EuquJW/zBXILllmC1dXU59DxNErTaaLk3zJENrfNcOoWmf3NE
BsVO4z8ZcUt6VPlJzdL7zjJbXH322NE6LWpvkQWGGOZVv7nQai+r3Ilpnc5ytPEpD3iRL9xjtHMx
5h5O0azur05FE2LvgZO3vBasYWJ2BxBp2Xe7qvhsBS2mM6+crlyE1QVeBpAEWo1Ct3G9Xe6yVYAP
9OARF45HsxhO9WpZD5VvBaAFFN4Mabw5xK13vaGVTzXndaotPPMb1d/EwaRZGlwZWVmxSNbdyLC9
Zq9yc8CHabkHoxvyWzxPAZZ8qY6Nny8nd+QRuZSre9KomTP+/5z8S9/8Nwx8dESdGfVfz8lIyEOa
/3lO/vU1f5+T9b+RPzQAdOomUzd7jN8HZedvcBZsk2nYtdy/6KW/D8Y6FFxIheQkwQ6B2PxP5FGw
lH9VE9Est6mYWRSZ65/CkAG2Yj8hsH60/PRV0hQSsiJsd5QIvhBzfiKFd4TG1b/4tfECad7Av6X2
WEpuRkUEddV682TJWp1oZCeLYkjnFEyY7QelkwrQKGTAd0BWI5nduKWOi4pyobPcrro32Ib6VTMx
A67aOMUWcJuo8zcoi9Ysuyn1rsWc+w9yzensGevbRgKVHdkr0izZU5akmWaspD3c6Fjl+7m+h5QH
5We0mbar5TQIb310qJiPW09CplBy+mLm4Nu3+fdEYxeeeM145OnhHJhSvrk29e6mlBUGlSq7G3Vq
fArSf5HOWf6BI/Kwc8h9P3AE2uH1eOYuEhJcJ1HQuxR4efM7B9Ot9nyW8WB3y0feBOltKbFwWMEK
HQeRBN+qxEdjD95BsruOpF0tu8qyPmHlWHvi3Emcl6699Q2/m7OSETX2sOTLmoRHL+NiRT5dx4Yh
wGNOpt72WvdiP1YK0I52n2zDIFbz5dhZrLMXrzWuQWdWL+PsdN+cudjX9LuvxlhfsRz557zyh4mB
38NGj1PgbuisVO5MBM2opzPlZVrb/JGIAJXCzD7cwxsEsS6dhycKMpMnGhidW7tUuEi02hmO6ej2
VFti/x/aSr6Q0hafm5b9vNRWic+snSTFop5/JkvF+UeW9qmfKpIeEks0y1n2nZU5O8fR8rtXLy88
N2J6qp6bkswJd9/goJuVcbGblYGHm2xbYnTqhjMOWsCHyI68eIGJOJBNWL+E2TU3kMjRK9YWEaTX
gOqEvQ9+hnx6KbXQaBGQdbbTuK0sY2/iBX3zzFlz4yVJkULMPHkuzKp9Yj0KGaLOqW4rW+Ni0fF3
a8siOKfLUrwB1UTJDgyCCPu8XA0WxdqyG1EPHxQs3Ms0linrW7iJO5GzSlwZxY4WDmQYPvmsWK1i
UO2Jxzyj9egfw+RZJ82CZhelYuRVHUALDdm8PPACatGM9WANA103vsyt09wsG/7LQ4WbYp1N/oOZ
cmk6E+XUR0eARAp7bI1XDztdHtZsaK/oJu2taB0XQhk6DdkvMKehMS70j/2UgNTM8mIZ6+414/PH
ETXg5V4WinWJ1OEbx8lXPXcG9XWqt8Vn3q/zATxH9wOHAJ18MFvuf/5kBa4gn2OewbevTNN7TNdM
w7UwUEVnEXp5JGLhn+1N7qnqzL7BNjl9EYWN0RKomktbF7/4iC/5qiZn/OotNX+xIqN8cmZuIrFv
tWqnB2I+FNIuCPdzpRW0Aq3hmgYzVitlUqi4SV8++Kt72QUsd7O0YBdBceKzHUjzGyD/vEUas73H
wUntU1smy9VYZIu1F/uAmU7A9gBBcddDU7uhKJp3zUxkt69kPX5CmyORoLfuPZsxddsnhnlN9MK/
SsalXcYVSWMWdse3AGt3KB0ErPDnUkOjkuJxoBCs3FdptmEI+vmwukX71Kc9TthqDHY/361aInzl
qRJ+JMqkGSNjnP2o3dpulEfvDSdezMc0aOO+hfGShzhB0sirFq76lf/kvv8KH0tF5s8+nWK9iCa7
zL16mDTxZe7Z4MxO+9bkPrIpMebAvzPH6Z7ivYdsK3+oxuxYF8NvDm0+gdUyfmhB1JjedRF0Dc7Z
YXTX53SgBAgbLw08WzFQlzh0SGmh2ak28rfyoJHn2EQLCnEsIzfcq03LEJwv4+LO3MPLrYLI9Sgj
Mrxm4xGrS74EJPSKWNBbZG0FRgY2s3tj4ZTqt6nCYL/VHQEWocs7mO2dor4b6b0fjpyDaK0k4Z8R
HjA+mxS/Ci1K/VanhPWvuy1WKpaarWwJbuP3gfalhhYmFtMb43ICcblVNGmp+SI0H7sER+p1q3HC
BzCGtaLaSdtKnoqffU8mR9Koc1182tgKIrrU18+ahigk94aOSEqjOtqjGpyVN4FXHqyCYinHWXmD
c8qmln5K8GWo8ly6xldXUUnlBT1KDSVV7Bito9yKq3S2IbtlK7PaYgddinVMw/rc6xReLU1LOKSk
BGvgwj8UwL9iZ6ZhysBGTN83aBD1m6W6awcw6ke+1WrZkoItz6ULyqBzazRE8a5+1nAVM/0u2C0j
fWoQira6Loxpdg+rbuV+sNV5pcVqGXQvUfK1MlQHyVNP9xcuyWSnN766sKCiGQweJC1hWxeJCpuV
8jCUtebcGu6l4p7/yGU17MANGw9YCe2d/NlAVk9acSybknIHoc2hMKgqEw66AAXrJ1Wzn7K67n3a
is16H4gda5EX9Cva7Lf6s8BE/tDIzum2/tpnRJW2qjS5laZx7pgZkSHe4WnR7gbb+QpSVo82IhA1
KBSv+fgoULyteATUcJZbOxtDgv+Jw26+4rIzvpZbi1vrsf7FCk23G+5j6YSzSfFXlM7F18KbKOkQ
dMGJrRVuHIaKtRKhmCYVCXYybd7zTJf7UvC1aW3tOJrpF29rnENIXSiQ7pmsgBqFshv8Szd3OKB0
Vb1Jk1o7dyu4c5iwwmErvav4FHEnH7cuvGyrxUt+NuQBKkrP88/ePPGzQy/b6vTMrVjPT7eOvZHu
j3Gr3XMN8mqlZS49b2LLlm6r65vLYjqTS7C5Yho00bZ3OpNmH8ljkAKzS+sb3o29FQImPY6w5FdJ
IHWB8mdzIPEScoZj0Gg0FvnOiUmhPBh62+/ypaIwRDqtvcsoN2xq07wnKDl+lciixw7G1jeoZ1Qi
buWI6brtJz1UOs3uoEl566ncyhTrrVZR3woWYRD0RwzrIuq2+sXiZxFjTiVjspUzKrv68La6RrEV
N5Y/Kxy3MkdQW5jWt4LHCYNxxMxwt7TF3tZoXDRTN0KUfS1+dkMWzUwBjuyJ8G7VkaTTydaSOIsI
Wdl07a13rFcoz4YwG5pb/SQcovlh3Wy65VZO2brUVKqtsLIvBB1tVqm9gim8sJ8RP6RHcLAnQr0P
ts7LaWu/1KzNtw5HLp62bkwd3igKmX7lCdre4/SdQvzHKhQ6Dj6rWw6LXNJYWOuTApx8QaEwoML5
tHE2xoEgrogqY9i1c5v+wKN4sLYOz7lv8ekCMqFmZVlu8hmfLKGoBIROcs7T/oqa4UCg8YuTWvEV
JYWfBSPlOln5X+ydx3LdSJaGX2Vi9qhAIgEksJjNdbz0niVpg6BICt57PP18SbKmxatqKmrWHdFR
HaqiCJfm5Pmd2LpyIWuX1VWcqt5w42GbwFoS1REC9yTEaBEdClNY43o8sEb54FkA+YWv8F/6hgWq
V2BwegUJnVfAMHkFD2eNI0I3pkXqvOGL7NuAjfkr8Ni+gpBR+opIkuUKPMlu+OcEYGmYIJeI0cAw
7X68DTSuKTTCCRGg3MEuts+R6X6pFwlZs3JvYr/Ez11jpJFGSzMIV5e1RlBbjaUmGlUVrejOR420
xkCuTThb21GjsJ7GY5VGZvG9puuCRc+Vr3HbUSO4ocZyLY3qYrL0DZVrsKrzPnkcNfYbv8LARRCc
5AYN4DAxkaXULdqAIYYzrRHkSmPJU2fHRyAodyQkTCsHwHnRyDMMimdl6fTaOm8uXDpIWWk/RRl5
ooFGrjHAA8ROXgHtcG6676Y9ds+KKKWzUSPflgdfV2o0vEn8Wwj1vgldDjflTTp06fHyCqEviz2f
2Vj8XVcaYc8aMztvo/yJAygYRWnVNCbHbnFO5wK+QwxQX2vEvkO48axeYfwx6Drsw8igajTKT/ni
bi1LTjddQIIYNdCN1KwA+UoQEJorYNp+vYECz0zTTAJXcwowYi7OsMyHaFDPXXaZFjUJrdoo5ntR
t5ASAs1PyEXEVoCuANoCR8OSOiDzvWfvldgwhI64iTXbodO8h0UzIJZXMsTwSoxwX0kSvTkWRItB
HnfE4p0GZVfuWhbGLZYKxC4HxQr2e8wGvaQXcdiPX0W3iI1bKxxBnYIY1wbry3JlcfHLGqr6JbRG
ArGIBe/uICA1YbDF9Rh3fiiX7IPkF04xKG9KZwv6b1O3w4+ozfO9kl28b2oywLGce0kn/BzaOVAc
H9uztOmJUwob7wZX2eEqjLrqRib+sknHmuo2sen6hCWRUYGMN4nvBSfc2D0Hv4CWYVTujCT3jjMg
7uaNCPQfdPQ3XR+P899nTZ/NS/Y4PjYvP5Pk3v7Oe9NHQXcjkwVqGFQ02G4uXZh3dJT/xPJBYIg2
nP8Ajkr/D9SVIJ8+cRTEqugQnL/AUZh1toCPBUOOoFYLCt8/yLonP+KwCUSvBfoefSm4fEC0B+4+
aULpKjBH3M/4Xn4BLCsqSL4SbsIE8r6eVJN3u4pTAxUYoA6nDboiipNAYFastwTyreBMiS9B3CMl
KIqU45tvji9T52qqb5SsvYAJlIUdUJShLQuzb7aBLazsCS4uAA6PZmnizzL5KCp5iaSJ545zmxBw
dDZN3XKRcbQjvaA3l72qW2LsAzQRJ3BK001fUsth9oZxgdaXQWRrTkEQk5Wb08s1Jic5Grk5C0zU
rY4V8fLHJVSyG9ozNh2C+FuiauNLnOXGXVgXLuvtVByR2U5Mb4jndQVX6hKlgrfJp/YaTPOZdDEe
EhHJCrvka9si19unVb8hsRGLKMyujsww/VGhHsVq1EdPVBAADrUihiRcd9WuXrh6NFjXLoEVq1h1
5ywZctVb1jW1zB2Mm3NUAMUqmopbZrw4m0bYWllakCTJbsg/8rNyzs9sr/oSEM1LsdJN8FHCbz6R
dG5NBjo9pWsir78RBJesVFneTomxfE2xBd1UMopoqFU9EPBMcm1crBmCd5OkuFOogqH061vAtcbh
VyOxlkdqUeYltYyx64YUIgbY9QM5VfaDmCTS/4IjF6cmiaYF3gi8bHrvJsqzpbrCvGWB4WycaGDr
sbRFcwfDZEAPgL5tLatsi8sGArfR2Qfe4q08p6svYWc3X+zUu3PbuMTLAT4gqAjmCQF6nEX5Yu/X
Lstf5t1nS2WAlsjxHnFZeGLjQa7WKtTUPz/onwwTZ0zy9Ux53bH1XNBFixB+W9HkEYFRL9ssKm6l
QcClbIom2lilvAFi93cYpMMolJGLX4sLKB4PMZm6xoAqdeKA3tSySo/DSmCfEEMBSOjTUogNyGgt
MfWnYUhHczc2hnOv8MY8tXPX/Gbz4JsWwuI6BwWPOamlZbkTXoOJiZxm83TkoEFGUmIChjlJN//A
imQxjrwGsfSP2VfjeWY1sPDDwk63mYplA6BIEmCeiDd7pv8s9L9Z6PGnY+n79919yNBkLPy8zL/9
jfdlntg6Yu10TK6n4LC7mm38tsyjdGLFNoUJk8XyrdcNoCAiPvqf/9apdramvEN9x85N6Pib92Xe
0YF3IAJEY7zzav7JMq/3rJ+Iw/p2BL6wmKkJjuiwODWx+CffQ2QCc57jr/USmUuV0HVbAmluxpHM
NJTKXWLNDwkGwd2unWWGFKfFoO9pCrIKG2vOIyQ9VoaWAqZ4HVGHFQB1qNW8DNDgvjFzkoLWNL7d
xUWwgGKdZqUcaptk8qxH8IgOvG85/Skk3s2Kzq0x3kddj/IW36qQ7BoblSVaUQBrxzuSbYiGeTVR
O6I/yMbJ8IJdMWBtE6/nFgKAsf7pQ/4Ng/vApxA8BVtAS0ANEq5j48938HZKzHLwnFqcFxyXBz8j
UUKhy1pB5YQh7EMD0bE9Ii7yH7XbxPOdrd3NcHWGMMjzgHyE0/3nt2TpbfdfTG9uiaaCoNR2PMeV
OBYe3JJKrIkFrQmfRWZihlvZSFNOFrvXipSI0xh98xwLNVAHDB28HuHgVKWYcZgVURd4dOjYENU7
RnICp7U1o+0ShEu/WWgP0gTruiWCGN24WI/jPZzW7sWypIIfyyHIOzXclxax/m/I5KBlPz8TdYwe
gz7Ef0f4LnPh4yAMonSKDTaiF3NEp3OLVt4ob/IsKJerz9/eR2ALeI1Jg72jNr3DW5TrfbzQDNXQ
5zwbPNNkoZGyrbIgtTGiNpnhk1SJfTnSBmc5nV0nA96ocN4cbiCckj7y+Z3Abzt4ZAlMJ002AakA
2/Qr+WneCRnOpj8l7vPQeo174VRzAsmkyQ00mCfQkhfndxl8emD8NHB4dhYTmzqPQQiErA5eshUX
WVrFjvU8ibCN7RcLxnkUHQcVfbaTkO4Oj53Nbk/KzuePeqAU0G/dJzgTqr+DHxtz6uCtJ0RApNjZ
5c/wl5xc7WM/KO4zLExqjK3JFwiry8lfApMKJm4Kbbg+ROnykLSqotYiCTqYaIMkQe5fJwmeqfY6
GgorO0sHzkPzvh9t4pj2n9/0L0MSjNxj4UWoYirGzME9GyI0MO1Q8inraw061HOlE2sGb9HZAP/0
Wgx8V//P8ijdD10PyTTAri9J2yd0W723rBKVEcISWEbMkPj8Ur8MAgdjWXBmLJCEKUCUD4YdXUyL
vKziqZg7oD3caPyUmC4xG6RUlLlbSsTaQ0mey+fXFb++TwLTXFiWmAnbFrl6Hy8cGMKcqsYxvuOc
Kqxl7dNG7SFHeBXms2shaWFke6ZJqh5xEcMxaVPjiOJXa/JLrOEuxtwewSMpOktHoKpI/J0k7nw+
dfLZpgz//G750geThRtUzuuH9zGIR9z08XadcKyavG/K75EXA5ADiM7dctViTMT3WWbo7MOR31Zk
4pCBETM+2gINIlR7d55ZLP3UDucnvmWewCUxeTNsf7Z2zB+EXSY/3hZgzAJZXWimhu6XFuoZUU+E
BmFJtgJYaPk6Og+UbbiQYuCLRORbs0QbLRGd88aayd+5Blrtpq/LrEsIHC+WgHdhJYn2uTCXWFva
W3btMGLrCP8NlEB2kr+4IwCcgB8atMsVA9p3vhTQ8Ai8IpiKexRV4heAZQjhv6CZrZJi27uwvh6W
TqrhbmhqUp3ahH9DDAIOH7ySKHJLvhlFNDA8nk9RnNJEw1lAC0Q9fockKyBJEO7P6Gxx02vHxOIn
XREH/AhB3m0OEj5MUXfdjSpnM5trzicdnil2QjhUEvpc+i8rd0lIDym54Vy5FxIDmfprDY9J6yaH
Oj7PbJCHI6iCU3EaoefsT3qcdhhLE64+vDoKd8KxvKHVkVFkreo9E/dni0Wk8tAIWQADRYVB/fsD
UHe/5jcq3FSTjWkGOozEMQuGXzuFesF8TwrgEKrDF4kan3Oy43XKyV+/o65qo9nKGN+9CAAM+38I
utHi8A56GetQpqmKWIhnWfJMZOfpt2qn6cibcziY8QPj2EXpSZE1Pbk/IsKxON9KQ1G1zVWgnT2r
WdU8HkuXHi6l37FrSZz5GTRJ4Cb5TdE5YBa7RKL2clc4HlnMqQFnTEZNaDXwT9ecPvmFKEBFoHZd
2KWePDHsKZ5p8k0D77CchoTrO6z3Irj1MtoRyWZRvZeNxwHCG+35vxS6dks4CfLfZpdqkYdI6HAT
/EFUB1wFDtv6uwOtswpsm0W+BlNagR6/jaxtHg0xRi2HE8Bcm99SzpCeuk2fSI8/GWGnWI3xIem4
pZmn51+OfaLvxfYROrtrF7+k+Wn2aoy8N3JB2bofXJrv8TrJY0/XbQFgZnzRasXrl7i3+cPah9PM
bSW2r98x/BHeYD+NOpht8ZQecxkloL1PuomoI6gGrh6iurQe7iqv4J+18DImsEo61gZKx4Uqg9Me
83xu5kUvHlFKIZbUUsebRaDQ/NIGt2O+BDS1nv/rKiGHO4XQRgPGparaeT9MZpvk59rRgl9YN23D
/SGv6vWolnGsxcmpvxA9OnkZoPsmMe/8iDSfYUOLR+mVKcqAIqHkohvC/amSu47ugG3iJASpGT8F
s1qunHmeGP5ei3jT3vo5TXpCJF4T5VyHsyk8dJQrNVgZ7n/xJdFOcYDHQNLrL0y/dyZtTpvTD8Zx
3JpZPOMVA5TTrqesbY0RK6oW2BcTvZZvU9teXDqPRSt0cmqBODwsb33UKDaGcZpn661dMybtbctC
zHKz7WSYQIUNq7704QhTt2NGQ94peHQgkx6nX+iILLPu0zI6Br76LLYzz4yRGpAUyV/RFEXhWVpG
vVAX3YS8kMETY2LLSOw4aVc78rP0uDTJymQM0UvF8Oq0BOThv9XW0DcCVjrRJw+gW7ylTZ7yPYrV
ZBqiry8QeFssuUlR93ylQkDriojrykd+l1+behXsefmMXDMmB2XYmV018pMcYWh2r7om0OtSatJQ
uPa7RFeEaJxDlqfKniC+nnYRtjoXA2+RuSCsrmVADXUDRf6Yr69TID2M1ey9l8GlDk+RNvRc2hY4
9gIRo8Fir58rqIobpPMVM8+zM73Jdl2vkw4n14lBRZTXzKwPsxcZ9uUE3bWC7T7nDrSHuit4JK9s
ygZ7cUtXKxinp/NT7tWcRt7PIaz6+uXgoS5LAk0RPdbkj0cJgCZ84WVpMCPxZLipg7EItjZmn/Xt
WyJfXLL5z1toToo7VskI2WlXEszGxE76hXJ678W9foPvwzqPAV1YZGz05zS98EXgzkl71Ms9aD2b
ljAYlRI/xcZvRhi6mLsyP40wZubaXuAozBUioaoLK2bZ3cAybzpjpRYxu9+MYsyaWzOfsrsP6XFu
UQ3pzi2Hvnr6NUIOU864/ob60F12/y49DqeJDK2XkXVoo6QzVsXq90lyGdsq1nTdACWeb/SbJDlb
zZlFxhXqhO7rhzy5pLbTyVj5mTUHcDP+faycT3KM2ewCGrzlKcIzXFbcLj0foRpVu58D5sIELRob
n9upkxYVmrf6m5g53HuUdjdUFja2n4TNERQiINd3iuDIdRRIx7h6C57DNqFJyiOzUggltr/mz9mG
3S4PXcGoXn1IocvwbGyqI7xuwmVamYOq3I3//4mkSxzZ9+teVaVaWbJ1OvPoHwTTlV7aW7AsHDKz
8J2SnTTCi8biYRKYXK/VNxh/4IobOAElzstjGesNtcoRlzj34+xUlb2pgrHBPao06Sine9w5ISW0
8KOZMESk6FqzMBpkj0eNnAa9rfgsJEzu2tPlY8MGznSIbFevcDlwAktJbMyBCHbJnI0hKLbE98I7
XcCyKEmdqB7YepDeJuwyXeGE1nI0K8Xv3PUOzjjLCu9UfXJQ4AXc7fyWY9zXeex+cYqWaDLYyIZK
/SNaoPQaqr52WCadtqWy91I0ftYRNFSq4NGkdjPWPil1rGWJh6hpRGo7BrCvcLxxzC2+eO4i9zBm
M0qiAhSENSXvc5MHpS6BuaG9jxu9IOaZxR49YgVAaTLOfscLwkhI75yEpk3caRNGimv39LLL5Xaw
HZ2SjeXNxC/TqZosMy0R59x/S+AbK0pqKx15bSXC546KoGpF84hCR9erb4nPMKUa9/tIFE25c61E
FWdhiXpG7Lqq0rVUUSldsoCm66znjgiyTvyAdzWnsJsyoZms7If0DaAuBRPv1jcbh9fPGq5d4cvX
do9L/DS71PsOZouS95jCLmdFc/1R372QEGaNdRXaiV8ezciA6O31Bi+WZSbRd9CTVsjw+etNLDUR
jqu+kgsVqSoifmOJZha71lQUs/aiM5AuxOvYpA64cfIpcL5kePqk0Mv1Z2TDFOKB41/f3Xl1MPHE
MinICdz3LXJSJNRhOozR1YI5XeB/HVLlYCuKb1WYj8eQRt3hbiEdgacSC+TJads0/RBHx5VZ6KLC
7BDsj6sR2RqboufWDJacfp2Y1vGI2123sVOLsFfUb7qaH8qqaZy9WYXt4F0tXWSVMVCBMrmfebH1
PJCy0emnA1qo4S5rbT1FyAPQDa8iqfmBYMCh5jERGUfjuAbHxhA1II/Qgjai8KPdEIWjd9doGJAz
4QCAShoWo6yoAl1gJerNztXjMciShMoaKiZH7WBBLTCv+ff6p6lK8PUZM0+xXYqI+8LJJFK6NIST
GepiXlb6bt+mR9pBP7jLUDnwUZuWKKWciAI5hN/wNApxUHAEidTM6pqxkK3jmZoATgvcYj54Vlh+
cZ6PIhy6TUiEpcBvqssxbt5kIwb48RqNY861IGjxCGY1YJGQtEKX1v4Ai+UmVH7cPA4NuV35qk37
qmNxgW2NA/ooOui8gWMxznLT0ofApHI4sZkY6vJBWtunvOTgyXfuZmchJ320OD+Bi85E+k6WrNPH
IRITLwVhnq582tAcqDXa0mt4Wth/KYXB+4nYWwqAk90UhianryKsJX8KObNg2WjgT/4kAauWK9MY
4FfIqIo4jgAgha2x98Aw+zt3ySTMWWMUvH+k1vrQrVxPV2HNBBtqgXbX6EI+RI823AVtEPLVupyG
Lgb4nrH4cFEHB4k1AtgSOTtFCGvAImrOvMfwSIqx1ecHhpPrcHlae1DT+LUVa7K7r5SDL9IWMg9D
f4+wCWn9TObd/PQ29aAc6dIqM3KfvAQyNwnf3HRIZfTAwGGf2zQCOeshqUxvLC5Ne5qKmhey6BO3
A2uEFzlif8sUx7QirM5dXAsoXmcoOkeEak/9tTupBVf8Hgv8vYenRNuwsRk2ebNywppQ7dwsLfk1
vt01rFVJXehK1CosVvH1+HZqnNIwZZbWySBYpCj4exet7MjqvMXTS58C3w4WGcpKbrokRQ4uKrNs
RrbdeQsnXhtvNQY6hySMLdZjVBR80lj0+tZ72OVwTqaoh1GyNSZArnNV0RzhB5eZEUXMpF6wOj6j
Ea3xJAG61Haq7QIyEEE5e5TlpE/o89vKgThHF7q5SPWo/Lxr9Dc9I5xrSC8B0NHS5YOekTdp7yc/
G79PQafPmUNkZJGzwXa7zvxV2zc8728uedhVo02F15aD6NrG5ZvC6WObaiZswiPWtvvukH/HCv82
NDLgdLauz5/u10shPrEsX2rACGjqwM3GisJqGehOfMfZWK9PpWtL+LMTizVr1+fXeu0G/tyrJsiZ
xqt0LIXn1K+oVGuKNtPmZN8nmfccZPAPsxiJTmdHTEME2IK9cMG4M33sC9vBAaXHk8vL1lVnce6m
C6GRDZ8jr1573lbmd+yjwO5Rl0jKadkTIGyN/Onz2//lVcHIwxXHF6bkOG5pcdDPvf2pAYAPsR97
xGJ94j7YoPSxkM2VI9Tnl/plzKEJQguPoZFPX9U7bB1TRsUWkpzq0Y+Qf877YPaS8UEsSk8RNwjH
3w65QwgFqx+hXMtyuKZjWYeuRrCVEAWBFTySiKvXKNyA6SL2MSv7TWj5es8KfDdkxetn/vxCsLHZ
XLLa5c7x589++JpBTR1Hd+eBSR0BE/fjax6LbhpGP5Tf6Elwbp4jgi2f0HLo4/znVzp8y5YjTZ4W
2TNXozl20LxOKQxhAyXiW088UXreVZneoOLElmzykaWrxs8v+NGYAICGKC/azoC8Dggf7aOPj9Yl
3sJiMjffGvQbjCCCHfQyx6KIngl6bk1YLXyJcI589IVOxM74+Q28eqv9PAMptaTlm6jKYCLx6Icr
ix1qSqcqvtURsbrFFixrSbd0PSI/wWlXly1DE+nS2LVtvX6/N8UNB26c3OYuAvfoeHx7OTleTLwj
Wv8zs7gk5J3TwvIWH0966Ztyo8OBZBWLlACsLYaTerMc4NoPJZYeJhN/JVmdqEU61dM8EhixjDHl
Gy26LRmFqHePY6BlD4f81NC1VYubDIuF0ViKUwwuMHo7x06E2ka1Um/xVdVU3JZ6a9C3lPasmoTp
6KIJw/zXis8SuliGWJSwkpBlO/L+vTBp6ExawzToJkuR0pb9/PX/MuCUjTuQi8GFb8lfh3bPySIy
zGX+CiFFUrOGFfzycuMvna4A3lvWn19Sz5YPH5ylFv9lMBo8CPGMPBjjYE5zh6n2+NUPoYXJbR/7
bnqO3NBKjQuzNbmDlY1VBIeoSRDAShM2y/XdfH4bh0+OabVtsnJqOzPm3Cv8/RMuWrg1kj6ri76m
Je3PkzhvuvzeSkfsx622+03o4+EKgjcbJmZ0ilyJsavtHAxymGIhkr+2/Tbo2NMHJ1F6WCRJpSur
z5/LOpjS/HYYfbB9XQXyJqV5UB2EI7YBWTFY90XbmeimaF924S6kjcpJN05GdocVgHfO/ykaNozL
yZGol5LOabxVRVuXFgxHHo3fVwToUIeKxdaFehxyQokUi8BTVCaYVa/tydBtAK9zSybh4Lm6TYwp
ET89GAJa08og7M3eQ0nSSJEYYN9zqhIQrutjjGbjOdshI8Ew4fOXcPC+eQfkS0qTeYoz6K9AsENS
m5+7/XTf5+S14yJdAlVgPTSW9Ok+v5SWzP48nvU3ZfFyIVxgqsk6ejCex7Kipyrs4M6zy9dr9Q6t
03Sodanfs9SzBL1h7xkkHd5CMRW6S/r+p2bodYfAGElz+uLYSvczOQtWrHRWjsnmeGygjzCWs5ap
SjhIXOXpCGGx58C0TSF4c2iEqsyx5B34Ay3SIJKRJRZzZ/Gg/w27ocz1B1/wOXC+GK9IvHprTQyC
DigR89rDFPjxLXNcDSz85aZrYt1YfofQmJGM3QTMg30vCOhyyNUs8pEWyOev1Pv4+ZTSVpx4JkJY
Iv7XJDPz465U8wToEKrgCe959SUhhwVPZuDRvQt10KbHH2Ezb08+2knSfvG9CIp9bqXZw0DIO77a
Xl8AmoYSPcCMVZtLdvd9wPm1vcqmdojWkTdgN+Yn13mhzKehsttq5TZGNK/BctzLwQnK08iM23N2
pGjhtB7BoTbaRP65gCMPJwHpOoh9cRuzN3QN0wcDETGHgwyHrnXrN1c2u1K6szNDnqu5GTZdNddb
LB+yB0Qd9kmWWaAESdU5SJLTEQivE9k3eABQ3bHwRki31KbYyKpRdxb782MVlcLBC92NaGGEbXuE
839xNyrZP8QQBeFBmYZd4D3rVF/T3m+fM6Nqbl27bSmLgn6f4FCwAyaYK7RRgMvITPzYWPV2PpyQ
JL7tRkJyVl6UJH/2JOXSNQ/6dNONTXm34A2+ofzUPvm4WK7h717bHVpRomPbb0It9n2Ehcg6mtz8
NFVtjD55jk8/HxG/DAjKL81Oo1IBD/qFPNY7rV/ioZg/I/XhPCezKoWQLwkG+c3q+cpL+NfuxNDj
PIUelHIIRrQkjPPj0JuIs7HwmI7IJCsZStJiFV2VnANiLBAzdYN4L7iJ28DA5jBz/GojhyrOjobY
QbmbdbCh4LC5l43b+CcFMUT3bEN4kdBu6x7ynD3d6oq8WlmdsK/NISl+5L30zgq6ltcDavQ//YTj
G+pgYVZEmoeXMtfKUUPlLk2NFIhKjD79psafn5My7NYJabA7ETrmIwbIcr1wrvpHJcLrG3l9+5Rp
OjH0kMpU0npTuGgWz8yV6cq3Aqyo3KzsoDg3pnv/+Yf+uJi+XUxBUtQlFvXzYTWIKxRldeMXz66p
cvhZk3mHfMlqV3meng+27Dl7h2V+DTyLddvn1z4g4XFxXQZQBjEAIL1bhyWBMFQ72XhLPttISnDl
imV0JMsk20/L9IhlP57ihj9teisk6rxuDHeP1R3mn5/fhqOH2IchqDRZ04YPIiCOuepgQxFpkAMf
RERW9AsBTlnRpFh1Q5PetKAk3Waw82mv8g59VmxU+Q0N/Hxf0rc6HyqXVAP8PY3LRYQIcAgJA5/A
RS8na4P8gNQ4j+dCnc1yPiqI7bijB5pdlgajc+UCjM3rpZuAXbCRDtaq8tUNZeNQ7kY7/jG7SXwh
VRVjBkbLMw7RWudOl3WbMmj773MW9fcmsslro0A5s3InMe6k1UHjl00c3iGWgYkf1SYPEE3kmA5d
CASgkjqJ1oo98RaNJLYA0Wz/KehqBytAB5xuPn+5+t0dvlsCaTnuu5xmlaUXmp+qPnzHgNdMRShj
bDsXRBgkD4j3ZwwL68K8EKhvfnek+zUEV3HMgnULH0lCwTvM9iUhK2tyts6XpErsE9pmmNkE/Wyc
0qhMdgARHSu9EzbPlTSzhzicurMY/cI1MZty9/nT/zrCuRcfWhbkKNdSv3SOpDVCspzG9IVEcIT1
GOcm3+ERaAeHonihalfPS9vrtCfj+zwkRHHM7lD9zkP4714JuhEKMwk30ub0+fErwMVp83ZR2UuA
7LvfuEQkXrlLH2W4QpAgYy4kjMKd73ezGwXbyg+mr5HXDNUeYam4+807+ZshgREK3UsGJ8S4Q07o
kvfjUGLU/hIq072tXdHeWJlhbBStw1O2mP6iz+rupLKL/DibpDjvCsWeoLJuuorJTYLyWozDWUwK
5A+42bWz8uo4fePE48gdvpRXbyP0Z4vnVxHMx4HLIYHFlxxzRDzikMbZjLnTeiEfKZyAhui4lMG3
sllQ3tc5Fv81iTT0pvISi4DOocu7SSKMQSKIzJi5jb6/BqrOo01TuuoLxksoTUllmraF0UbnqRu3
+1rK6cLto/A4dBRmaqXyrRFZmLDg/Fdmjn5MeEjq88WpjpB3I71JO+Mc4+aBHxiVcfb6GWccoopN
QujnLhypu9aliNOzHICes4DM0WhmdYZedxgT0Hc7wS9ioKlAFdnedtZUHEd5hrSgUbkyWUMA+tYu
/dor6ccFYDkUz2lVTiCCnZshPyB+pTofK79tCR+uXBjRnlWirvcU/v6mG1ro8cr4C1K/7ocdW8Rk
tUOCMcJvxtAv25ZyYXDiUG3BmeZQeTCgh5z0DL+2+xe63nV4z+6GSphOIiYtrTlcWO6QgimhivZ0
4HP5I8JFBHcGXJzGIwyd2gfHz8IzU43pvdUQwrPu2QV2TdJkTIYwUWtkmMb7Xf9HZ3E3Vy//89+P
z3lcYKnIIeWp+1k1wQ6v64p/L7S4eBn/6/yFLL/yb/7aX2oLU2Iib7scjWnZfXCe59jyhwmr16RV
jr8oEY7/ZzkqFX8JOYXe26k38GX4P7mFRG5h6R6cFL56dWf6J3ILR29k/1ovHKxLuTzUfZvOJQZL
h3VsndiQJqGZnDVWH8+PNg4E7aogzdbemsT+FT4+Rpxi5n0syzY3jksrqpxmTRuj2JcgJEcuUPFz
I8MeH16zctYTQOJyOmEo9lI3mdrApHSbpd4XXeimOLOk2TjbtywnCy4G1LuWVXEMUQXuZJyi6ANt
yQJKIjzj4cNQ7Ja9ZgdULuzg+Zb4MFpn7jh05tdMjprPtdgGgdXEc5LCd0KQK2Z8nsLXY8iJiCHF
lPCTKTpzMYervNvIIl9zhPIBnmBtRW53C+6YRZW3dy2nCbH1aKFm5p9xreAFHEGq8Sw0JmSKmqcx
CxQ+EWb9FBlts1N1NV855Pji1cZs5q+6s7F8qwpTxW9div9MwN9MQHYvfYr49xPwFDu0/imdf55+
73/pffp5Aq0TSMTb/NKmvn/5/fp/QKRCecFKTDsZPP9fk8//g9Ke1Zkp6Lq6u/Cvyef+Qb3tSyKH
UShB7nL/yeQ74KCDkoHK0N4kJUoHF/xykJA0SOjvIQkcRIDrCo1+dQ0cvuwkWMIRg9A/GczvCUFm
x1VtE02AjtvHdmHo9mx8w5GsRX2EYyWY8k+v8W/KCE5SH9cFbo2Hcyh2LBeLLMqJj6XX1Dqzk9KZ
PVbYcpWXSEfNS48sN+7BCBzYbj2WPwJ+0zaG9dWFeKQa1cBmNvl98IwNurhuWXdqIsVm9ug/lwpm
0RzVI83AqBVfc2IlXVRVZAnvFjT63iaD/WtewqnxWmNDY8Tw9hhhLBt4sEUXbQQJdum0KW2VNvfR
PIR7whlogrMUZfWNF7QZkC199JxWIgnAmIaRKWvNyXZqKBK9PsLkhch2ebUIt78nUphAnqbOiYXM
rAyDZTbk7zlRjDhNcJZbDTaR2+uYZQWpL+cLsRsCK8pOOvyF0h3EUvJTEwx1rlH+I3kPxx1L0wOe
XMZREy/NSR0m4qjvZfsUk4x36efOtAGRPxVheVIRk3enCujvwscAQ7V9d0q+80CQ1mBsYrXgLJzh
THtR23I+K8JoRxxnykGzF+WNYftfTZmQNBa3ZblZ0iz6Ak25IoesJwzXgPpxvfSpPxHdOLfbMR6m
s1Att0ReZJcNWW6opf2CoLbRFeEOspP9vWnzZEVgYruaaMIua5qRsXtjeml1g2parvPAy68cwhFR
VMtGpOeIaVt5n4QN9svCiC+Xpd7aBA/vatDmu9k0EdiCdR9PbuUcZVle7CoFVXwtGrdft+yT26VQ
Yo+at9oqiIcrybKK80dVHttLN64FbJpr3np96rlpswMKME9CIQlCYF88iQRRFZugMLMvFd5Ad6WC
41HDLXDWaW9UtwjPlgtZWNOZHDiooJBzdzZtyG1O7CAU7aFbZzNZd1Zcdu6K927vFnqcdLHTKnpM
Gfa0c5oJJRD04gWE5cZUw3jhW2SlOWPbbzM79o/sOsq2nbEUK2uMJQ/UyZuoyxsEy4u1Cps4Ykg3
uQp2I+AvB+bahnzGL1kbU2agQfD7reOP4tEKOdjmyTy/aFenc5qINnlZU7O3Ie7gJYjC6GtLNALO
/CoSx9ZArvGGKL054hCuivloKC3MSYCPW29l1bkiqtivs3IFNWDeZGFGmiD2ocadM7Wc5WwYnscQ
ygTnSqd0cG0ys+NBLQ29E0Hqckgq5yn9Sd6e3QdkzA/JNqEZuiNsmERifBjtJ/jDIwKSbGzuFoii
ZwQuETBYLTX4DH7lO0i2ARV2rGdX5NWkHWR2MBwNbiYzfJrx91OFGTtHKiWJNu2aez8al+9qWKZt
MLb2MahaiQQD57dNJUhLZSUcv5L24DUI3fGgQva4FII8jSb11+FYjPMKBaL6VgSK+HCnJmZ3VWIl
MFxAU7SPJwFbdJVzzidOhECz/GwuVWet/JmQ+TJ0S2fTsojkWPV42aVTli4hpXFoXdKDHa/dZhDk
6xXRMBHS1maXNhMDK2+6oNAhh9LYNa2ohk3VLHBrWA5O88jP6M0GWf4QdEWN34fsyu2EK9J5UOP8
jJIVE2gl8YP+X/bObDtSK93Wr7If4JCDdgGXB4g+Qn2T0g1Dqcykh0XfPP3+kLO87Sxvu3zOrS/K
NUaVpZBCBKx//nN+M1nJ0LTXK3mg9YkZqCs5WnCNuptm5UkPi9VciILHN4nOoZ8yvPKB+LkGH7Iv
gkKOGZH9FVBttVn2nkb0H3jJB8JawfF107I4UT5DTISHMNW1e6d/oK+xnTG5RRL1cWuudGzyDvWR
orbxJaLnzx9WijYQt3pPUXywKEIhC7vStmmSBbzdrQzu2AXVaI9wFmk5BtEdaiK+1VDLniu6Je5s
ytC0fdu00Y1pmlKyOu0yjIp23L5WM2c1z0Swo49zxUGGKyU8rt0adI02DZcOPjvIejidBB8NB6Bs
RuvGtTKtzHFraHk5KA3Dd+7vILyVeNzWtmhfBdmx3I9cdTnjqDNwjxrpocn0aYOnot5wb5gO6co/
H7JB4x9cdNzn+ZBTSkE1uVqt7OOV/0eJPBD11IKnjmQKWt2e9RWz3mr10f2Ar9P/1p86JPCPP9te
ceITjk+0bxjzvj5o9qaNxXtqAAkeHZNdVz0ZT7Cz5SGVtn2DI0DjVYt3vV5h8K6VGdeTIs9pyK1/
sfJzRLcufPjq4NpgVoRFf2mkFWAq1FJu8NymVzPJmZ1Zod+vED39uuSDbtJpDKbe6gHW63qvB0U8
w6pu+EeC8v/Kyri+bXRjOmEgMHO/lTEYfMsd3ocVjZ+xvwqaopp267nkS74i9LlKLcM3P8j6ZrpS
9ucVuN9WA+M8j9PmZDgrtB8DBnR+DbXG3CBazWYAQRJham6AFwYTeekngUeh3NQr/t/8aAKYP1oB
InNtCEg/2gJQCWkOcGJ7JIWBV34nP7oFenBsL8laOEBcnT9X/EZN1nCtqGZ2NyPGZJg/d+lHY4EB
tnQBlRYbl/aj0wCRRL8OsxI0N93jrxTqdtuupwah6lT+XpAQQSMoWENfDasu+J6UJ+hrjQL4Nxjd
9lqu4NStdm65nfEpWssXoo8eBs5ddDLk1FlygbCVfmNge2kVDczgrJEJBb4pj3SlKhTYjo5iegZM
19gHqQWxjH6Z4m7EKHJVpel8S3FZcj/lg2qgcpHF9ZpcV7Z9295F7sjDmgnuEltVTHkDH7FzoqMz
YBhvwTmjuaKZWIUJcHUlLBJbASSdTvUXShHlQOG04h5BOo/rAdPSm02RVtjPtKUzvYYWx4NDhLUC
Dd2Lc1eoi0kNa97r3qQsUEjtNB3OdB1aIJa4j6R+UzLs+hxPmmfcxLNyO9DiaO56Hvq3fGrZKKpc
AyFm+FwcB0zKoW/igav3lMCbUzCNYRzyaDU5f1W54dxPk2YGVW0rNDOlszg5TcaNNnYN3PGVyNNL
E8/ZRBrHLkDkO9NTAzDuDoS//VqDA9tVAqa+R3uv8m5qoXJ0KrumzqttJgbSqFANL9awgni1Hfe7
hA7RG2IVcXF0ZOJeg86U391SNRM/VyP1QLtyrvolODyvNXpAhRN9A0Z3Es6MmfeXQ/Y/Y91fjXUm
TrrfzCP/1uZ3+PoW/05S0X75in9JKpoGqIhAPIrwh6YCQuLHVEezxCfdICzI/CbQCn6d6UykFnpa
VMYZhzPsB/TiB7+Cehdq/FwkXcOy0C3+HqaIrNrvJyd1/Q4qUg+FpAyJNID+fnLKtLDuLcqPrqzY
VA5RyBL/RFswrDbF0WY0UzqmisyAikt6M79fEmm5XxAMv8XVYt0z3hiWr1XGg8BL/pzZSnIiEz6x
rtGpcPVkKZzCcxcWnYHC3qa7U3I9gmUTYfF/VMs6VLxySHKDJaubtDtQo2l6ZesxBzSQf86W22h5
QIc0fDvta7+YtSgoixymv+ZY2zhhTN2kbn+bgcBBG1HH8JzDtTy3vd7tUPnro05s6Sto41ez6EBQ
0sf7ghXEJgWTyNemyFSfUL04CKN9M5qUlt3JiaGhErKJT8scT3vO+SapPEe5Khkmp8CmGjRWHa0J
/Qai0UBhsOy1YiCQQVm6pydjeq3Esf48zNPZ7A0ZaMlEmiqJ1bu5XdGtfV1Syao+U9/kPk7WNF/j
nTB2Unefp8kRm0HF9W4Mxa2ZKvXe7Bv9ilK35tBDTfbVNEnO3LrGA0UWyYUc1BvRDFiwkmctHo3s
VNMpussrZfjSZnZ4mEPL2Galln8DBdBsltTRvhnYYekNpv1h7+rJt77nRuuScP4M+IH1SJSkdMFI
B6txkTuvPJw5uNnp2q1bPRdJ8VxjcrmgURFfi8fhJaSDmUQAK3czS2zfktQHePZYDoQbgbeSlU7c
4t5esKfzCIvlYb0iH+uhFVtSsCynQGVne5DLdeLFRGP46Qc7KJVhADw6GGIOZE6MlOY4LbozMy27
oSZ3uQ55IvnxYtJeYujckRN1sngVo4LlbZs7ZPiGHmbFSO5H0eZnq5DzOYbyeGFdkm5Zwow0d9fN
tmzb6b0j9UTwQzU6v88U7rNtm/asAExtVxCkO8OSTPYTeZxzB1apIuw3Rl9jdip+LiU7CQ2GuDf3
0j5pYJEZCDpbvYJIjt5PBQ0FCIRtSp/ot+tFTts/gSdCnqBtXN9mRlYDtUOKC/QoxtYS6wyHCvQX
6s509zQUBSNCJ1ng+qAnmy0hlXNS80PZtZDHdpnbx6ixOaUOmR5/r4CMbxwnd/eEYMUZasBXeBgq
eWmcEBjfI8HuUhl5Zi5RATDKWJOCqvuMTED0o7FPMoTOXjgOUxQr+C+D0HKMKpp456G4HJepwGwi
hljsVhoTC5Ru/OxWpnGjZKEdsO4h2NRVbuSX2TifqlExO98BiH9kPB4l0Ul64OZeX25sy6w2y9o9
L8RUBt1k6IdWzyhAISWzw7HVP1kcI255IMezx4KDVYkbUcsgjZkjhEuXhuPyK4kKZc7TcxpgCnsE
d9MM80ZbhhQOZDhvEly8j8NUT6xnam0boyMFscuyu+nM8BI7ZXMjRB1oodM88GAWd67R75vSWK5H
0IYktu0jZ9QELSnXp0MSFlBIR1HdpIWuYFzQWs6A0pnvszaXl6Id9Acdv/Jromo1jTpQhns0aepd
kjg8lKprAw6roYAR6zUmqV4AZG7UshpvI7NuzjP7VJ+bp3rV9vy54ZHHNNowsg9q7dLmOKqHpda+
MmyIK2nW5UHXBv1QtD0TrtYW/oSvAEtYGO0aPYyDMJEPZNzpwZ51o7uHBjt/K1Qp/UWx5z3N0+at
PZM046/IYQznQkwhp5Xt7H6SAeCQzlP1pTslMa4zWhzNbS3LyBfOIC40+CgQ6LkRuVE8BmHmOi8U
Vsf7WY75KhswFGKpUTgsW+KFh+Cyh2GjfNPSWvGmMTb8WZj99zRkZDYJzt61bCl9aRYe6Db1LVoK
Cqe1nBGc0zuVoC1tfzKs4xd9ibpzU+SUCVX9MXZFic7TyBPCWHezlOBKR5JfN6rGkaml8xALE9LA
xowEFTwmyFtGCidoM2cIekqQv0Urgnq0p/d+hfBl3DNzL8w4gDZMMmdCvLVXSWt8lpOb+KYmlzvh
jG6AtiZeegbQLTth5k7LyQ+I7tOljHuFG1bEbsxKzNcsHwin2nVypYX0LS5qpb2NTLQA4ZdHOKdo
D+Os761BsJJWkSvvE3zvgVQX51C4+R2p3QOnB9Wjfl4Tm0wltOGVaMiBnQy3o8yiZ4B8yAF9QbWU
KOObNG9xSCh1ND6pkWAINGr7yKgsP9rl3T33TcVvO/Xc2opxtyz9TY+9x6tzNScqQEmkxbX3kM56
cQwhI/ORSHalq5X0qUbxwXWUuwyxA7dVUxFUNcLIN8vI2SeT6LeR0+UbTqMFW4vwjA6YceZt+8PK
cIddrSbBKAvzwAcq3rLYpQa861NPh2S7AS9RnCOr4fZNYvEtTlRWslSznJahtd81O8/R/qRyZbXN
Lcqpdb845qMKv+Qqc+l4HEfDPpA9XnZOb/ebmvjUY1vE/dESxVu6pN0hTu1oW2cA8AYqNvf4UGzB
4BC1xwQ7GQ6vyLxro7K6WQhjB0z11oCb9VaLpP6ioNucXZ7KGKm1cHjWkoT+2WWwzoVM0qOeWNvK
SGtfRRUGTf00KaPpqU6Rb9AkQ8+OBjLQTiR3fefU19JBFJlaKAJqHX5zaDPwQc3HO0DcTC646fYt
ns5zjIp+klYWfR5c7FZ2i5tbLnmN4Gwt3606f4iLsvT1LLXvKY61th3+b5+fb/ZEalwG7qobGWuv
YQvftKhoP0tldc6hRF0mMZ0JrZqPeU1bW43/cQM9ctglTexukykLXxsa4ncmRcKv4FRh7boYyysa
/Q72mPbbHAVj1LivoD5oLMUHD2ZLscl7pt3eol5hNlTPdtLl6FLSZWdRfpq6k03sBQh2VQxXZl5F
WBbVyo9VO39MFVHec6jKTmXt8Ki3AGh4hIyc9LqqOm3n2pG8QjPYFmKdtSYVoclgJ19OlrKLU7PY
qrEene205Lajpz2dVSlFpyzkxQ3k7ekQmzl8eKdvgjlNLebQ8RUhLPUru2H1P47aci2pq/Azq9GO
1dKUW8sZp7feQWWjI5TuvpCFoMVGMKI0TlDUEJBcm96xr8tXAfVR5Zj7VkRuGPCDYIAr6m0KULny
Z/LEh7lVHXTTTNlH9EQJ364zZGzNzMqLnHSKIzJTbEYSb7FPFevXsGv0gFoOYnCFYGK0XJWeiSy9
5tzrM8rn21EnHq+GkifoGGrHhfsA0QBOm7HjqAAdFPX7mkzwujkfvL7D/l7hmN5Qt9x4HD2aTZtn
t5a9ZIbXqjOM6rBdO0r09KDyp36ttDba61MYbuyyly0Nem0G2RPmEOUKbVCPObD82g7tzyQcGner
9bblJYt6a0seSB4xtRTjUae9T9LOr5eJ+VYd9JyaikzfhuWSl9q9M4V9Ggbh4MTVO5jTQZheUeZu
8UApbJaZx9BykuzUTY5bPYzzwLtWdV8nRZk9t+Sk7KWN0Bbkh1yzB7/EvRpYbpLZwUzrfaB0YQoK
iGqab1LI+OsIM4lFRWt95muqVyUaw+2sDzQZzuEE9nFwpkBtneTYD059qckYItOK6sXgk2dkc7Pl
FZVLhnYckKDQd4mNloksOZVfm1DVLnjVnAMLuoVPMMPcld2LhyWmEqduLPHVzGULBcVe5ClESN9Q
WdDc4aAyvFRAXVUKWdyqIxhRQQcHtPh47Pdm3jnr3WAOOPXpLJM4wuhjW3hRlGR70eTmxs4t/aSW
LdRVteEIYKnGxsnjKbDEXKxWeF5PzWT1OCWD+dxqq/esxWyNSKMptHCpWPFU3rm7kZ5oP8m7+WW0
wusohS+BFdSd7vHURsGQRgk6CASJCxW9ug+epQU0AxdjFXtETyecdK4dnsLsoihhOKStxhm5lWy5
pyJNHyKwLi9IT4KZqR2u5nKJ7gtrabfO+mbDfU13itsxfVl6EV8p4TA2XlVOw0b0Uj3MAD7uw7DA
ZQfhIt31NIAcsrYp77rIRexlsfhEmkb7rIHK+FxW0VOI0eZsYkRJ0MJVZW/oUvbgFenxRp472W4h
7zHstWXAMqq0L/0UsxyL6zdWCxAK5TJF+FOBOvrOqPLYT5aIhaYKXOA6y+f8GR5g+khWLNw57GYj
yvE0fcco1D1mTT9+XWMCvtTN6NQWkQz4icpt2qR8CEmXL9QOdBblA3XDWacmEh1Q1jd+WTj1ceJX
sDRAGZhvatuBgFuizt81kctJDMgtieu01zeto2gb3AHugcqf5BDjQThb8ZAcCsh1Vzl4Qs+eBBeT
qnzJnWp5jGG5UpymkUlF2OOmAfxwfs64Vehc+aPqL6m9XCuU2wV5L8Ndpw/5HS2o4IQXrqtmMbHv
1mp0DHVs/ZKTL5Rbt9qXaaj5KWMZHIxyPchqVnO2DA7XSala6x0MnW+uRzvmskuL+nPVUYF3rWVp
a2zA5TGM1RpPASLnbez4fSzg8ntIIstXhVKJkZ0jNRaCykm+4aDMz105yYk9jkJDjad0DLzdTa+2
hq1v+t7Wbem5BtGmE29J4zjbKqoBzhqtVlEo8X8KE2iVSe/J1RJNO6TO+oF93/T0G/nnD9bR2u99
U+saGnM/GifRLxV1Z13W/9aOKetpTHNDG68ipSXA6uI102jCtafioDhkV6JXvTB2Q6ofjczaKmaz
tWIcGXZ4kf1CYrvb8Kvu6C3Fv5ns/vyH+31A6MfPJtjkmzhZXBZ4v//ZCm3AEhrq4xXprStbclYM
98nwF8GgP3oR3ArEOlTTVe2f3wCAXxNDL1tIghbe+h+hkIixq+3H7/KPJPlXkqRr8o7/70aT/8vO
vvqpWPrjS/4lSa5WLlO1DAIpqH6mhb75qyRpfiKOAE3RRgJygaf/Kkp+uLz4KtBCv3ZO/xAlP1xe
3Cv4dg58RD4QfwOdjif+J02SQC4/l0t9tqrx4/1MWSxqG0EmE+NZS9B9apJYI7gPhihLVOqp+sXm
lP5iesp0ei/V5+7DD5V9eKP0X4xSawpbp38rbSQeKvsXS1UCeqgVSDxpSUbel+NklltY12XhUy48
73GvjCThieboxXCAqc48zzq168tOXsp8TlHuqEloPddhk2yF6XTEgTqoh5QF8GU2w/ABeqAkJCE+
K6ydduxc7chXKV+iIYOV2Yo6oeu3Z3fI6v4hpoCmxLjRj/CEipG+NhzB7mYkVzaykF+4r4pcTHdL
NlhvqtQxeRJ1GS7YNIA16PFqRCdrtfaXGZGa73hk0n4xwPHmKFQlB1FEtX3lQnsAqDerya5WqDoi
xzl3u47dRU+iiqxcXJjZXhIA2qYLGynODSXfuDTTcPKLIRyudSssX7px1u5GEZfDjqBEF8Rti/M1
krM++RDJFqAWBeg0qx4+dxRkPYVLBU2jiWqO36T7JxJrjcUvaoZqr3+G68HQZmn5rtXx1phaxtM+
kmxVW605j1BPaTs07ZHVFggKL8lG6yBAdz25KcIqFnwI92SI624bt3RseAOXOiJzP6u3tcg2Osvl
Ymd0lOWwMp/YnaYdE0WbpopvDcVge44wmyqg9InQkxiKfV0hmABZ7h2K68ZxM3Zp5ReRPkBd1DuV
NzpC6WNrmI/f7TBR3xYLTwrzAhB6pi8qmEpzfis07rpbyoqsXV9N8l4Dgn7KRJd/huC4yp9E03zs
Rd0+H+JIDfTGvi6KuSGAgSscZ6Bd+2sfDBeNNmnDhjhBvcVANG0Am7jXk1XLXR02UJRqM0L9CCfb
q4wiu8euwNrLivv8q5oq1YHjr37oCrsICMqGr3waGkJkoHe+gCjVEm9uIc8zftf6Q5gn/WHE/rHV
c2JCnK7D9t4xh3c6cpRgmEkFI47RwssnIDlgTjYKf47gGfqRcLRzIUh/ZbFFL5ow9B3PWBGy4l80
jfW3HnmtjghL8Vj9YMFLu6oJ731hdRoGfR3NT9QVFDSHh3wEFVpoUk8qC3KXVNrruZrKq9qiHgRN
KE3pkhw4hmIeWGkvYfUooroDAuaWh9JNoueu5mFObDPM7zJT6j4QN7kbugJOkMN1aIcmc6WZqbcw
mXp/Rm90t1VpYgh3LPhNJ8lCDcJcJ6+bIgRYL9T8W6ll86F2Wxob4no93M4uPQXdewpaL6D+fPSZ
USAa4ilh/NLfAHQ8W3ljIX5GpGrcQbebLKiJQkQ5TY91LHtxM7YIdLxsZol+/qdR5L/+ox5Znez1
ny7qbr6VZcu0+1b+vkz2xxf+eDja5ifh6g6QBgdD80qv/fXh6KifAGwD18BliPuYJcmvD0dT/8T/
BGpgTVphkLR+48J0P9k4SQT8D0xfmETNv/V0/CkzgQ2TIBVma03V2TPiIPvpBJcXRkvMWZ331opC
CnDZJXzO8tG40sOJXTm7DYaPokiaYjt2onY9vW2ag+mQvsM6hj3aj+mudP267XILJdwS7I/plw4a
912CPr0eBc2LrNrUwEzA20AqxJLKIqUFhKrhlVhEjpVA4VStYIibJUXuMT2NmyaNlx144uqpaefm
OKdUlZMeVzeMoUidOpsYMvA2PAbmsHTtka/vo6yZyj3ads1nmhXI25IaCLqZxpznVcIQTF2SOvWi
n7hfxOUew2HyTdG06H1clOQy8TWfrblK+8BVXPNM0IKGTs1uuV/bhtvikYG4BjB1tG7Q3/LTYLjp
NVNkdxn4GO60MF18oPsg76puoLNoDDMsfFE6rPeZyJ/WvZPSiHWTVbgTxsOQYSW3jEen4W0mXYff
h1u3eixF1IMkAlyF/B9t2Pu7npmY2nFc3OKmUwxBumNhyl9ydge901zHoYMaBka1PFq2Ln2wFaGP
8Mxt2NVpSGuc4oLzMFI3sy1GAJwZ2SrOJuozNvzu3Ffm55ZM+L3WtqVDpwX0nEBX0kh6Re9ku7Lp
jacpR2/BXuTsChlRKz8sYXiBzJUECHSZX1TlgguOHm9bVE66ESK0jgax7e8tgtzGLLQ7e7hBhi6D
djTrnRmpN2bfJxUZFd240pS2f9GQBB6bwpiuQUZYPhH1DUwbyHfFurDBZUidyUR/X96EZxca8q0F
j+KSmfpzAtkzgLyWQbnt522Jo/CeZtJ6IxSr2I8qmlGldUjyaXoX9hjQIL3ZdKaa4wEf3C5LDWdT
mNyD416tAo4bLDJgbYX71A2tbS+K7Ls7ju80vyjbyjSBNVK0qt1xkfNQmgjr84yijDJ3jQ3rZBrS
CYsG4JVvK642qjPdU7XWMQDnFIESt5+XAklxmWg0i7G0eNbs8FO2seVHfRRiMtaSIw915bNJ4Pog
87im4VxKjoUWnhYHBhUNcDNWuWnwc7OJr4yh5rrhsqVZWCApSdxKXk/zFPxZM8x8KXqLFi1rupvH
DjEzSswq2gmzmCPt0QnzKdm2rjYaPPaBGYg+SMc4ih3OaFMuYLMqrtPf63pmjfcWTzPL9Kw6i7Un
zeRaQAJIkxNpV/u2c3BJPU/mUpDt15hdt+iWBLZzkcy8Po27LpaSZ1wulQquVmsGf+UPr4c25IrP
k2uU6WFcwxZejruO3ybFmVPuGjjFw/2QQKG977Kk53wCMyE1rjKDlPBLhplyKQOqvErOnLFFjniW
glKuodUn7mx9EkUvZJSj3E9jLeHvo1QFlye4NXUzzYRBGayTiV8f2IsdBTmOG2dTFwb1wPuZhe5L
XxGRegedqGXihffI7enxYTl5JDhqIIWVYdYZ/Bc1OIdUrSz8iDEIvvChzHqqW9Xa0AXZZlZpfLCo
tPlnfi27pJv/Yn5lH7bqDv/7AHtVUePyX8FbVnW/a4b58YU/ntSu+ITpn8sWEL8F8UXjmfuvMVY1
mXChOqk63JB1jv2fJ/WHtwZ6BkOujlBjo978GGNN65NrsOG3+TJnbQDT/s6T2rR/P8cCvrZNyikM
3SadAGHs59g32QxmzcnWzwsfvWjZJQxJHfWlCCLF3F6AzLkbpFhSyoNjpTUlXcbyoug5a1DW7fuW
M/A55GffzHQfbyM4dgjgS3tBTdzHjdEfoU/aAVQZcar6UrmvyxbAeBkppy5xNKDHhbin/m96TB1g
5l5fpTzvZI25uGVTJdqWxUxFEbNe12DfXDr9dmmNA46fG0+bFe1h010EAB1MNCaG/jqk2r2+ntoK
O7Cmeib+tH3NFotRysmoSBZHiCGwWYBxxlH9tbe0EeS4ZIcxNHjxjHK+0I0aMVnhVRtUokkiYe3Y
KpswTbXtrC7LjlKciJpXfUdTU/mM6TndQIJP4B2Zm3xqrpuMilslyrq3Ru+MbW4Xji8tSf93IXj9
Avcz75QJadVx93PbY+6NYgowNW3Zy0x3fe4eIe5AOdCunpIxcFl7tNmC3z7ReJK7tJWpEsIr+kkA
5ZgKWc4e6JN5e8Tccok1l1u9Udyx+Bo3XWjv3KLfS3PlseQ60WK3anyTYTzQQ3VHFEIDATs/Wd0w
+0O3/hIygwPL3jfI5z7ysWeITe70XwpKeA32JEdZaslJ0ofjG5iBq8UmUJHLrbVgG+qpYEXlt22v
tsTeDd1jN9M462QcyJIlVJ5mI6k8g3AFOiL7XqOfpi06NHkXOsgPOqeqBzuVy6HFb46Vaay37aRZ
Wx1Da9BOkD9KzoOe5US7qWcdUwN62Lha+ionaZ5qxTnQWln4EL/YgrTNCLQi2sVGT+oaRH+Q58om
S+sHFidPzrScUx07aMReZ6uUibrR1CXe2bJgck5f07ozd1BiG6ynWEyZ/JRjDfHMhGoIrNG1Aq4J
0KKTJ0YuCaeJbt0qrbb9ipLUo5ByaUgRAyWTvtkCg9Y661Bz9n2dzUXzs6Y9TUr2hULkaTPFjtyk
CblAq8Tysiylg+7BtUDLHr2ZkTT32IjYAMfz5KvoElBbG/Sbrggym3OnKNuBA89c74iVmxsc7OZW
UJa3DY30sdFFdAHrXWwN5wu1e+pxipjhUaaVB3jzBdWwgpCEnSfJXTFkDnZfoXppRuktps7mQS1R
2TlrZHdgWMygbZcL6c9866TZSBEqcZAlwz1v6aq9KSmf8TpdUW8SYoobdcmKjdY62HQRk4K4Mzgz
Uzh30HTcaUnkDJxFo0PHFH5qFbUPFB7Rjz0W+C17TSPQ8UizeHbHwBqptlYtzBGtlaqPc0itT4c5
mE9uvWy7WNq+2y8ai4CsvM8UY76h+EY9al07Wp4rcKL5IxV+GyGdcW26FxiHcSUbbA23/Kg0ISsl
4BqhnMsKsEiV0fxhZl+SQcQ+T20yHTVWw94hUWQvvJ9yaa09ZVHUrRvqd4zIDl7cyjpStqqzMevu
VSc59OUgjs5iM1U01h1M/RpWIO6v2GUvtYy5CEwTB4teu+99l98l83QTav1NjpgHnzjRAPsq3wpz
mbcobaems8/JyL/f2uVupIgE/asst2AnGr/AeBDMIVIgvnGHtW3yVlcYPCJnuecgDLgClBl1gkQ5
R6en0kB1KLFNWNo1Zc0lhfXkMus2jgf9za3XA0uSGrSVtNY9Oa0I25K7+tA90F6Ylsz624DI5DFb
hVdWk2KCyzXtyCKa0STXh002s5EloSCD0S2cfWyo11WuvwrRnlOQxYfWmp6csbU9O0HrzGdDHHo1
KR9cd3jOUfkCKe1vIubgPIQUiwOtftC1/mSbXXMlHf2YgIbxSJbkl9UhUarNTU49GFAgVjRhXX8H
LqwGiWui8ix9tTPJdgehRXqNwFx+nknaYBwAu2UZobvnVIY9OX51Z/p4Z3PeV+x+T4vARAAbpt52
Tr5WFvOK5bI81IOZ3MDDPqcaD6EJw6WXjS6fZy3Kt01vWZ6K84P2ZJZb7M5Oc90eoqYmsTHQFImZ
RPfgKKlBXNTiJc+mz2PY93t7tr9WPTuYOMrxnSAe7rBcKtuoDC2fbKJ7DTzgRiV85dWmuf7g40VS
R+J3FnMZbByKXarNKJLtVGME44aG1ydWngGDpV6tTF+NhHJvStn6gzMsDfca5EC6EMSe+29yJLQ1
7iIsJFQzKpbfM9jR8aYbu2QxLMC7o4HwJg1/MqW2i+z0eYS8c1gU5wEa0anNiFmgGH43FGkDNsrD
LdWc1JtIGu/JVTgbzSxULOLs8gBcl9TZVsTsBeLmCPfFKL9g1ii7RzOhsYaMsaNgudtPo5IQ9Zi6
mjKVpy6kOoePYi3aFAoMV1/hXIdW446SEQ5KLB+yKoXWYOxrYNCDhulV6OGj0Y+lIYijzA0gh43V
Vty9qYNZ2LyuLqXQusNwT6b6pRqmcimPkP9aWk6JhmKIRo7MEyXOvZI4UtP8E0T+z4QwTpN/KoRd
3tr27T3u229d1/42jcx5eP3KH+drQfMimVlc6vDK0Jtczuw/zte28clCdrcs4sAAKpHC/ud8rX/i
T2eYKGiWCll3zeL+63ytYXd3Vt4K25iPat6/c77+acnIt9bsdeNEGpoXU38mnLjGLJRMKpJGi/x7
XEXuTnGqcI0O/VXB2B+9kg4WwVDX0/y/neNzngPmMmm8EkUOHvZJcvMAO8iG9P5vxpw/WB3/0Svx
Gq6hQtfhRrP+/78B+USdEtLukcl9N2a9H/bqdTtgExL1X/H9/uCFaPADkgnjj1/r5zXwYOca59RF
ckLOvmd59j1Uku8p//23fx9eZh1+PoCFP/+NOhEvyCOTpLJmRJl04ASyHODkNiX/D28d1yoQoBVK
6SCM/vTWAXOBVMhvNIRFc55U9v302zvn5i+7B9fv9BsIxXrhOYKtpc7fac3v/yTA2kPhKKRC4faM
HPoRru7Yhaw9KU9yGP6K5fyTl+CXFzOEELaDwMzZ+/e/lqJZFZ/NStLPC0KRmi8qsSgIwCaSvKkO
h9nEbAwPI1739y9FFmAGJBC88uRD0Lp/eyny9Oh1qnzlXtZJdd83OJXgogMFpHvJ+/OrZH3D/u0N
ReHkrmBTfWL/lEFZ+rSfk6qQe6Wvm33RS/rKdDW8//NX+aNLnk3Xr6/CLeu3vxAgcHMACcaruJN1
IjL9NBRjefxgdPz/vdJPb93I4aQaaHDex3k/B+B+3paKJet/8PFS//2XckGv0o4LNwLAm/3T5VGF
heUUFQs0OdCMItUBng6C/HSzIBJuaJMFc+o22raGSblXG+iXqHvuxqjN8jgwQkK5r2xUb3rY/Aax
7N2Ok4KsTWiQ5aQ4orez7zO6xCFatOEibTxsDWdz4eluVWOL5l9Bsyw2KohZ5hyDQ/tUF7dz4+qk
gfTqwIo8fP1v9s5kOW4k27b/cudIQ98M7uAGog9GkBR7TWAUJQKO3gE4uq9/C1Tme5Ly3VTVvMzK
clKkiAgA7n7O2Xttxq0TDsuR6CoEh6tqKoPdkPI8U1254I4mHI6A+amDehnbh65LiMwj0HTTmV55
12kQxlBXDm8yYpU3Opdrdw3+SmpXp8GHfRQmHhrCzWTnACgy1M2i5Xo02havBUORddaTEY4lob4m
fQUCqGM7LlG60TIqUKjcqHO7YOdGDTFVejRu4A/6a62ptbDQ+XQzwRarIvW60OtKANIei0sSi5J2
OVsAMQTkkyR1RTUaGNYR/KTYpYQBngydpHKfxsLODwqCoXLdfMLg4ZzGmJI69qv8EfwhQ/nWql+k
W5hPcPpponqDUb8gk1Yz19QjRydnJehCi8gCi06xTWsW1VD+2A4+kVUa0dwaYZefI76aU5LK+tpV
6btucE9V6ppPhS/ex3aI7pg/VIdhWRoZ3VenKTerbNvkOrUL5Mgc5bhAa5COwgbIyaflUCh2fZzT
4HFcbDq5qcqjiAHCrcjVEpfYqoPr1I3Ld8zMxsWoUr5ElQMPNLXB91cfj33ekgk/65F/hdih3GT4
UJ8iBTVvptwma6OO7/2ZsM5VjF3lc0DEwaqQKOUiJ0mLdd7h0gzR47r5TmChqc+G6utgjXunf06i
Wgs2pgGIFhtkhgrC1cvmSqvE/OTTP7ofy6x4N72kOvIZib/oWDl13cdUxRz8saKJf49riefHaXSH
QBubkDYgAAlwQDUWwVUz0txinr/wx6IxIzzZrJFk0H7SMGK5ATlmnLJrW59JZrbZ4uYp8HedVSOs
YCRXJ49dqcX9Tvll+hoMmGSDkvcIByt1POlyaB/6aPw0IJZ6nqmtd05NpbodoG6LbVpbzrz4tTK5
wpnOHModM+PLHIAgMmfeLVuLJmOdD0770Htd/RKntnPyppw1dKy42EZp1hGgk/iIh9BCI+NOQDvP
PsvYxNEXASZvRrruWZO+QwgIriJarUcuxAC+WUyQV1tkKEnhJpcYRscGKAdBFhp3SFlsfcpapCN+
g9YEHcJd2jfgVZN6TL6VNTjPMnN7DAmJi8HdUM91S+inVVTojwPFgzAPfnlcEIxtJCRFVKeHLWKQ
oIm/EQLkoS4Z70pp7ruq/wK4XRwLEks3KqrdE1uhd5soXkqj5LJ0I+/PfdcQkpbxntsoAFZm7WVP
PmaNEznB2wIsHz7ose5CRDYUQZlATYA4hIeaVXG8SfJ6WpcqDa4tDpVbqfHWZwpIS9/X0cpqwbrN
DatbMXQ9TSD23drmc5tF+krIEtJXxMevYHj9W6vvjAu9AeM+hc1yHNUCRWdB/awCWlZ6PlXrnrhQ
SqWZ14jRErVnqYY37C05UlYMDmFiZ/6t4SL2tPX81XFYKJuG9cNN4KmS0UaKSNOQE4B1mArcUuSY
VllzZQyKlezjpKWCRu5y8HbrdELvUpjQbl2QxpDyqmYvlumcaRjDW+KUh7pEWrX0rXiCEUw1Ir+2
6q7aJoOFT6ot6usWZcyKZkZ1gmnPwzTIBDRJYdhhRsoS0aw0kOBSG5uPVXdIxAu5l8Y3fWC1oion
7VKfjUtGUugldcZ420/Mdj0knHKlIeG8pLGzbW3msH3VgAOxZlbErlpmlW71IEa+odmj/cCkl86q
1g6h4g4DVdAb0O7sBvd9HUeh75blMZpVcdsq1h4tZvUYAl76rC/4znGME6lEBHeM4fRiRab+JTBA
2fSaw3m0Utc+/q09rbl+lybE7hVBrJ2hsF1bcPGftTRFjkK86pl58ZPQreHJzya4dxMWFvqNzn4O
xLxBQVxc14Rz3uTZi4e+dw1t9b0iozm0O/HA+/zY9DrCer/SNklcyLDTrfranlqT+fNE09W1v2hO
hY2UNO0jQZP2QRNJ/ihLVl7CnYNHvfCNe7xldRXO3NL6+yILjrfeAjwyttReCEsYO4Ts2/gFp3xU
YKQdu9kRPrAyjaRGTUMgF61qWIPVKqXIw1lrplh6mDVnh3KQeoCljZK/zBoUXRM9QBg/tSWKlYXk
Rl850SCLFTJgHDa4hAYo+0cgJdB9K1/JI3gGhTChmMx8DX8VFdhpGsyxmNl88ob1D5te9EmaAzM9
PYO5vrNFXyRHGAQWdnpgxL1PsA3TuxWwDQtUA2fxBosbonnvvZ3SxF/5ZBd8qx03ZgQYewcwarUR
ElPWkE0lSTqTLUmrfAdeNomwa7ruBsgbpILUVgFYH0IINh3hyagZLAXBnbWn/Ux2JP6ZaszvhtQa
81VtuDEnBLqhYkVoXk96bJqtRa1/sX21r9PFTjnBcILxmmAR5v1i4ehvocpoZ3Itlz62hyJJs81p
x3tqkuCTMnRRUBj2plTdZpTRK8KpbOMNJpI1vYKc7UnjuQAaeYGnUBmrMW70NSIlBegjt+YLr2v8
FueeQTa90WpwcUfaKaA9D2JE/ku/smB9s12Wb0Io1MK+Y7w82AFaj5oPvM/UUGCcnJz+N9LiRf7y
8zkexzq1P851Bw4qdvKfT9iktca2avV8L9lA1645wEaJFRQfv+Gc0HG0vEwW1uiVySB9lwVNdeKF
d06dVcRiZQS/C4n/xdvOAI7rWSSuHh0Kit1fC7UYpDHyk3wP6PpR6dOpyVhTB0+8lrn6FDFA3v7z
wf9vlSE4XCSz/CXgGfQ5lmLuh/K9tXuniIc63/eSQ1gZKSZFBA7vyzKpTgQZ/Q4p/0s0PH2P5Q96
DjolHdGR9at7v0Q7g28oy1lQJMJKVokKdmTZ1+u0KV47DTlQ1iacB/Ey3XxsOwMDP3eXmANGWLLZ
wijLnddqloSItezr//x9WH8rT7g+B0KwQ1ywTifpl/KkHslD9W1FUl1R2Bhr2uK9soCNrYZugFO4
wpUwbvIc0/8qSY3usjCXVgaOquva4KCNhOmVo0x59E3kQZNJ5Yl5BaEgkzPnZJsiuCrR915lbhts
AACBt8bq6eD9YlW2aNViSPeK6M6ydfuVSdYM4Yn/7HBPeLe439iAI3LAH3Uh8Osuu2KJQdcnHAsf
9W++C+NnAPb3e4UMDFCf60Ju8H95OGI1RCm7V7bvXNz1Dupgwn/SOMTG9iyFp+01jo3ECybmlr4r
mpKm+w3z/G91NihAYOB4xbglPKa/XEE3uQMBLobYB9TbOwf42om55e+Wgb91LPgrNCpIqmAm74H1
/fklIMqoJ8i6EnvX5vCMKIrwZFwaIbM96gw3q8hXwE50SUjyff7n5838+3fMEQUxgL/I9Cz713J4
MjIb7fOQ7AHIxNE+t6vgSosWUrjiaNxWgzNdB5oTPKLUfcwwprxrOHs33dQ7cUiaZAJvLm7w20kC
5KxN3NUcJ2Eu7Tl/B1dpVbZfJUrR7qBFLYXrx9X/x87wGzmIAZ/yh/v8N8DK/zQZ/KTX9sdO9fff
+bNR7Qd/uBTsOl0QG0Dlh9rjz0Z1gJoTUixgTEKusOQsPWyoS13y3/9lIR/hV4CmI/ewUGqweP3l
Z4CCuwBEFnjmdxHov9Wo9n/ZGIni4X9EfqDXBOdCx/znV2KxeKFHVtiecx+Tk6P1l6akkJijZDzi
J+X0qFVEXVbDMH11qta7cjJ7mXlzRv+EyV0HuFxrrzkNhHPm2AEZm5F176KI5oWq3XIdt7Z3SXJk
fFPai3vmivkuIwD0UMSu8bmqI3+Tp17KOurysLfyC0q9dD9qfiPI4SLydNWqen7Ta+pagUuPHseY
mXdNK7JjQH1wijwr38GHXJFtWJ6hOhH2nkfFWks5tlF/D4dSFBwrCs1lrKzF3rGQCmgSGrVrdAj5
rs794Gpq456Tvzuat4R/BhcKfv1sTAJXoTVpPSILS24hhec7ozLjZyMQARLD7MbAWX6OTON+1jlj
GW6EN0HakBh10lreAd0D9yomN/SNnl2DI2t3E0yGvTJSz9oQigDxq0HivnNyvf46YK7YWg0MNSka
HBOqyh6knbpyNeZ2uqthbeyDtuvWgz0U4CwmI+wMUz1VvoiuO5UMtx39hTeyYKfnRWJ5G2f+tLem
tLm4VjreIlMW2MAp4GXkqJM+uqA60WFQ9sXetu7zfucZGR8jHscV/l9OCyUwDpnZ6qsWWCvROCg/
AngGZXywlyxXJZA3ZADf1q0TnYusXnxk2oFxc7aOZTU/sejJnZS98x4HsAjbtBOnzmXm6OpBdMBR
WdwYWE+xJTCcOwLajLSNRQQKy/+UPsaTCChW3IKxJTgRCuzhrgaVcR9w7j3PRKOc2azJileNJehQ
2UyZlZ7fQV+uASpggITVU+l7Z8xBFma5Zd3OENjOcWzP28nDtw9s1SdkRGANxr7CVi5aq79yATLf
UO57RyI/3ChMZzt/Y15aXyLXzffTqKyT29U5ylVXvCjfE88SNztRuLVzW8Bb24/oNS661lsnc3Cq
faOq+Lqzq/Y+na0gHIs2PxSaosKNBozqpeNfTImXH5aBe6bRmB2EQZc2TXOgEwXlH4kQiXOd18PJ
TLAX9hXtaE3vNvDju9dE+dBVJ1owG7OOvFdpDd8ciacvnti3gbE6hwpoGAVYzVnFK81Hy87epsGq
41CLbfPF88v7qrfmx7atJzgQpX5bJa5brsYEEhgHAh3nBWe8S9JzqEJP4crXNmrSGy/OZL5CFB68
ichPdsgeqNhnkT/4Ao0sJTbeE8qhUxpzEwfLwvejUD9AtIG6Y7XdF6ZyfbPqMuOeTe6A9cA9gm7c
EX9JiK670HoElc0tWWr5JyfK9y5606MbzeXBziie25qWoWKxfOmqQBw8p8A6LZAAeW1Hx6Ec0091
q9vf5hGJmkVBF85g0JYI2+zZ07XxwSMK5rY2iyrkhoKyaBLkKuA+6hutGbcoNeRJNgSZhkGwdbq0
2EXtoJ9p2ec7md/2Eb0+bUlwy1zLuE312NqXhq+3YT7AoS/1vnmzuokrsfX1oI/erjKGcdPnhqLK
9iz/uQNyUq9AakC6HLypIqR3iq/ntsp2YBpnzDCT44VNP7pBCJQbWzfcGFXOLd6vStELRjnxEKMl
ouuQEY+TY2pimSO5BDlpMZ8qbZRnlFFInAztOYVh46N0xcYi8sCjYyv1MKB6D3NNYLqF4ZITCbfB
ECRXZppVDOiT+RRVSXDrFFCMWwQc6JIJir0VC0TS88qQsNz21U29cZfi0bvRW7folmRz/dL7iwIs
KoAMAd1yN0QSB4+0O/QLHdbkqfFtgFFzT2u1c/fsiHOIn7q/0JYF6wEg4apNUdxDagmuOCY1Nx1c
xzMoLfmoRSK/YOqqNwsOYMvIMF7PSIhoXknriYgnc+92fMom8ukXjan5bfZidR6coH61LblsLmq2
n9Hki4eONm2+ckUW0IYJYjzcSbah5TGEmhElN4ZBK24I8GL1sRzvdIpfqLzOvJ6mrt60o+mffBsL
HXFEVXJtQWTiQcNJFWjAIbmztMqn2AKCLsbukAVz/ZCraCcgPKCWieabDPDfhvmcXiOc0ZHRK61E
Dh2PW1dW/cXoYxNeL63RQZrZGriCv+oNtlvBK35qiTTYe4Y/Viu0GMFL5rpiXZSD/oyaJtqzMiXw
Gk0qFNe5YZylvdW2px/rzte2Rey114Yo84NDv3br2nF7m0+D/xAPgJIMXep3GLd1/pwXaeE0ae4W
OGVzaSb5pQTt9KbPiuWf/KQZD8Jo0yOyBoOuBcULqr2TU+om8ThlQ6MMiefgFBpFJ3IfVjSh3/rY
vtj70zS+Vw4HETDQMp/C0gq6WxnLfF/R7OLUS7uU6AYUfYC7Il++B4yhD32eQOtAKQLCsdhMflnc
9H1JBeOoF6dxYkgerUxWvhrUl6xDYS2SVz1S76hTXvxq/FQaM6aueSCfy5LFoQEst2mkuMcfUR9r
SF907jLzMUP/90bpMj6R8vzi9yWU/lek5xgUjzUBybo6IsaRPVwwd5Sze+aoVcZ0g8xMdzbCrMD/
L1F9V6MJElQNo/JvZCcn97l1o3eCAiwfsx1N9hdtSsx6q/VzH0aVvlPwuuZdwejmLGqpVS81Cyhn
r6DHi4IPRGZTDHtRyxrcD6m55pCXwcSeyqNqhPcCdFx+JnYnTm+iMclPXuIYzb1K5iTa5aCucXYy
dpkrFKmdk3714Q1oDw7p7s4G2lJULkPcrDpIT1jAzvRpR1J3ue3d9qn1EJc1Y5yvdUybAMvtp1Ez
h70rEOJNRacu/OS4DXKP42SeHEVjXynEHDAbtApGScwuo3m9tucs8lDOsJ8T1/SO7CDaXaKJ+GpE
ABDGpTFdMCHKS8PdPMKyXnWJGF5tKqNjg1iP3HFN7YxyRAunluOWNZsK/iscVSEOZHmQ202LHEjp
3s9hiGbSFzsgKXpIy+y2mJN2DewpPsx23B1UFEXHpjDFsdPjK5hidMM9o75KIrdbT0gmPysLaYA/
OhMw+Z75B11KlL46rkiRo76KbBRhVQIBt4vQFDvc5r3CE0tCnVnsHD3S32FAc4xGQCFGnCAgD7+6
PgjCJ9xAxNu8KRvsivMQSWwUXUikqSjy72X+f4q43xRxyEgo9P93SX9Y5VXz+vUnUOb33/mziMPP
tnAykQc5RFdYP/ruEPcQPeICNSJUKeAdpuXwZxEHDnNpZgDEpOK36b39UMS5kDINMyD06U/90r9T
xNm/tBZ036O1SWMDHYZFifVrupPOKqFHJCKemD3IFOBNgCdGPTd9YJfNMdULj8UVBpoPn4RjkSuc
KyvIkYjHBbuaB8KnmrDdHO0g8jPrXGomtNAJhAUm4BRBaN7Av1QZ6IRol/nCgfLogFVieYWPn5J2
GEkCpABeORzNZ2zXCll6ckXr+iM5ZPDRniacXUKt55kvjnRnLBVm32NHJCco/cX80DpU7kc4SSrx
5wKLsUk5umVpUoSYCNGhzUfXmTOYIj82dFQJrTdXUHnxCkwanqQYgb5f/+et+Zekeg5j9X98a15z
8V41vxhWv//WX++NYf8Bt9Wml2ES6E3T4v+q9AzT/gOFFw1HW0ci8tGQ/+u94WUzPGwZ5OkwvzaW
buRfzQ/zD4dW8gLv+I56+LdcML+kojn68mqa2FQJWifP3VzIFT/2xDkeVrVUaryUA8KTHtFcjV8d
sDnDw6G/xek3HdORU8VGZ/hCgWH3D5ndLmShoJRPP3x7/x99nfHLSGC5GvKRaUt6tHzpdvwyoiDZ
sM6CRBFeJUuDoTaNlJWCSkYAY09ts+oHW714GG8gIhZ+J0OZNnQto7n17JBZQ/k16DoIb2gE1NrM
c+NhdgDlgpp1om/GhEds+89X/KHE+0Ec9XHFoFpY95jU6CAxfv7+7CWMzQ2m7mIRnxijJprzhx5r
kbWlqGGvhzJrpMRwRMgt2I0pZTLd2mG4QRrQ9PCyOHW0RkimIrkBnaj6VVckOjSaBq7cJibx+IZs
1SPuE3brZbbz2CbylKEqGJnnau4ZIlxf/GZU9PfbwOqjk7XmAcRCU/lLQ4yVJB60Om8vZRehw4h9
g3MmPXdqtFKNNzSkgrs6MvLf9Id/GUdwnKAfjTgV6R5xEqa1XNYP8xlHH2O7hvB3KX0G0swZ1KVs
m1D4UfL4z7eN1+fHUdjHX6KtqHv2IkqkH/3zX6rpL2O1TqoLqmz7FTkLnaaow0S5IrVjo0uVz6Gl
T0TPpRbei989NL9uVnxKE+ubCXUa8DJQlp//vOdZAgRaIS7Leee1SJXzmrE/5ztnLtoN2r5qCRBI
k92Qy4/eU+V962CjHRiY21ejazV6aJGXmYUpWNkHq6lNC7AcqR+1xnBJ1+YCzC/Q12bPbj6r381K
/n6jSPtm2UAmTOOWDu3P16/jey0dJ2KKqqLiVTRdy5hXyzpKNrp9ZXxEZJB9if2gvhpnmWzdClAh
kobee++8eYa5l8TEy1Vp/000lveVVKDE+900xfnbTaZrzENE25m1lbfT+vkq3Yb2S4Pp5gyFpI4C
f90FGODHD65E1ysUdaPUb/FdOWqVJAkNBqMEdtLUu3zBU2SEeHyqc4cJsZcP8dOQFhWcQPK1a0fW
D+6CuYiQeIQY91CrCNw9wypK2/IyLHAMuWAy4pix6Ur7oGeYfVLsHUgjn8w0vqFKwdmaK09eOLDc
dx8MDnfBcRhiMlkbUJeBbx789CpPQHfAZLGPyYLzgI0F2WPQE7vgVAfwgzYx7I9hwYAYA0CQOR3f
iAfv7pSu4ZgYis7bRi3UNzsyzXuZGEO2izwNxgg1fvQFtTPkEaD62me14EjqujUPWVXWB4MEnq+i
r13e+wVhIj5oJv0CNmkWxAn1Vb1b0q+uJerBjT00cmt8UFFyeu1x2A8x0oV+AacUrQVChTEzvTS8
d4ZRdXu2GnMIywW74nde/jwWeoLwM6gJAenAs+A4M6F8FPOr71YAEfUxnbc4tOKtBlbg1cQF8d7G
NcyX+YP/gisRFsy4YGGsBRAzxQsrplmwMTkz7H3Jj+JxWqgy8GR6IjQ/aDNehAmOFGwYNPaCo7E+
yDQNjBrG5ZN+OzBKpyO6MGxSnqRua3UL22a0vPHKJV4uj27VILuiWE0in8rmK2Zt05xf2kEbvYKe
YcNSXr2ZU5F2hEyqTqlav3RZV2TjMRBy3vUBnuZD0QgGpKmZV3c64NdDOlmcEBX3ADowko+R21XA
JyN9nf2wy7MBIz5hUXrYkOYaXZNyi3Btn03ekKwZmwbdldt2Fk/UENEfQpbDXrh1tSSNrum2WAzI
OClSkxpW1hbbEvp4QE4mm1e0GXvhhlpE7KSzmiLAOSHZvMwPkoAxKQ1BLy82bcSpYLs49qDwETNC
UIZJkzwskkYD99NOcUtkjFYUmyoW/rumek/oZNJAfhfoM/yLA2UlOpaW13kO3IQRiue0b/E1NMmm
jhOv2ERtP0tgPW0ptlOOZmKvtyieQsecchF6lKL5rhFSoL0AXPpELvFMrC2GF6A6WaFr13mqAx5X
XVk+pfAhioPVBABwM+LCPs2qs4h10SrTOCVgHD1aK4mZdLuo6evyjs3YOqYxTYytqrmCTdURfoTd
nsSr0E+hKJ8LH3Et4RvYY9aRYahjgyUjX8cRAYZrDx0Tpk8PSgXOqdSav+UZTZQ1Xt+8WFtTkciD
AaVmHwsP4KiZZdICnyii9awi1IHagCrjJo2G1A4taOLzqqhT6hs9yu2tUUexw+UGXr0h2QfZKKz9
Id5kgZ2AseHn0GsIyN0gfCwJClhoM+NsoX1uyqnCySZ4j8yLMZeC7qrf25p1jy/MVBe3DpjhlIHs
zlQXbElxi0RnoV8hcNgCgzfKF3D9ZXKUU5GPWwyGszgZXdzd26npvDpjRD462QT8tCpHBjytO6P8
LAAXIBe1ZNbCbIw2zLklpP+Bk0UKzeOuddzhS90k1r73mA1v/MzBL0VAFP+Ok1fpSCRab1zQCFr2
bds5xr3RafzEQDMK5KoxIZPu0fuJfTOaJvMuL27Na6F5wWOpy+XhTFPZ7ry8TdqbcbI7P9TlAvRK
hpILq1oW3RM7WPBIi5+nu2CVbNYMskdQTW0QmTcp8snsk+mXASFQdjqoczdCMiDzC+Oik2kuZmBa
rsOhqmaUDKNZdPNOz7zlwy+XPrA+cV2kLsHTLvkUStKoXyVZlc1hkPW8OlCpM3FbNh6vfKM4FcT8
f6ypxLcn19Kwp6ZcWXWic7uHZlTnQkvqhauv5LhFfgdcFC2YuSwavEwhn4gFZAyM5ZxMAPxjhEzr
6MN7QJ6FqonnYordVxxiXMbYpNMnqxv19hRzzE3huJVZeuezW+zaUjcuMojlC+N9BnGJnQjzWPmA
aE8R1p5+PTWeHDjgTktMAl8rrSM5vWFccW5G1erVXupTnz0N8M7aPYT54n2aqb43LU2eZE0dwDRf
mFPSbmu3CJ40VN3bYqhjuUIdJTdTMySfCFhrT0GRLRhZszGxZueO7a36xAwem1Tr4w3+bl6TWYus
4GCXlSGJVJjK6YhTiXdjWFbsTepofKMjLcYNm8wgT0ajgEjAZul6dlpC3jh6g4dH8hvcaxPH9ONM
doXxtWvLaUk1M7z+IAaTf4pMqgRz8xC70ES4LdT2WYAdGB56dx4nL0dy24IN8Nq9XYw9U+TB5eZk
OsFGDFyzqjqX7mhfIa0FtJ/IsuhP8YQqOfQdyNj3nETar3qwpMKzdLYgnJN2AG03wGRlF5jkHbNp
QzwbFd3mfjVzApse6o64eP4xJlPMVrQsPmpRPXyhi6FBNfFal6kaApRbep3RvGuUbMVGzAuhTphd
at2M9EWdS+HWjAVl3evu2TYSootIvxoIAExq7hrKYCbbzewVrB1tm2+M0RqbdQ8Xv9nNPo0QaNO4
rLHkTkyB6Aa68gltB5rbBHQXr4MIHnnWi/amRHDNAmvWQbr1iwSc0KheTDrWABKyrPceHLNE4zzA
0bHPND78/pOM2gD3ZswTvSFGnbtJ4QByTsAVqa68pk6sG3PUc/ew8Jb4XCMM8XPWaDUy2DZizYBl
prpzzoCcMhLVyxa2KSjXYdRh2Ur0JPBu3MW2HCXef0yP/1InxbKod36o0f6mIrmH/vWtbb99+1FG
8udv/aUjMf7AIOTRZPyuBvlLQ6L/AcWVcz49SQ8d4VJN/T8NCSdiHQiXSSMFrRs90L/aKPYfFOEf
xhwMcBY2nX+r/fhRTPzQB1jG6EuT09YpinR6i0sx8kPt6mH9IDoOvbZGQKMB126ZO/Qb5N4UcCRh
8TwbrmcOV505Yato5bQ2WlJlvDjy9rJAwRo5UVtsaK8al1ba7v2I2nVDDDnykdhtQaI31ga9yPhc
jKTvwYdyrNeAGcHBrPU8VIEzhBKO8Abo91dV1t2ht9p454iSrgQehdCIMga/sDJ3U6+zygWWXaHY
HdstvD00e+USjUd+2bNdS/+1bNrioEbiY4nvJDvMIzqk6xGhI2q5JlzH35ccd+9NVkzBYc8G2QSM
p3pODCV3Zq/Nx7bPg2Qdm677JUL9SzpNUef4dCCMnKtmAsWcdv4VZ3r9Ewkc5rrMvdteGcFZTxld
+0Ucf86Tdpm5Z/1+9lRPRCP+kCjVmx2wwHI/CEYajTXdVnVFtEBplpxuM0KcVW9cl8TdxiUBf9WY
3WjkpjE3I5jBYLS3yWPEfSqTzl2jW5i+pa2HAJHsqyAd24NqZw1D5GwcbaxKx7wluCcz5RwmWjqv
WzhEZ+kmYNKkrwFyHgZ1DwjVxufieFcxjq8dNvECagvRS/rczrd4v9qzJ7RolSnz3h2L8W2CX7Rh
ZpWsIi9rb+cMvfwwufnWBUq5Jlpw+mSL1PuiAHzW5fRZL+g+G7WV7hWT0J1lBtFj74tqm6aR+9UX
bjad1WSm5xiqFylymDzCceyKDQkH/Zr0UB/pfNNsJQOn9UTLfkOwFcGipEGsGtxgX/ymHN5j9Nlb
hA+jH8qowAPhc0qxp4FwHnJPHkiMBao9VtOrhozS4lTr6Getyno8TqyqFc7bBNcM8+c6BsGK/xyD
wpz5x0h3y2vL6KtzPhgPCdmEHXg6W+59xD23YyUJWistKKaE/J1siclpVaP1ofNjaIW3VxozQnIx
s0UfquwsC2c1DkfQrNu0NAnsmcfG2iZ27dNikECnZGUW+0mhVyghkccr01Zk++CO4tw9kLbH1IvN
qTVY/ke0zjea5uwD0Ftk4pby3Ljma5XDzr+SENSTU23kT65ovE9F5QCl9g3t0ApFLb2jqkwzTiDB
UAZvsz1JsUGYMF/P/Ujpo0y/eAtIl8BfU6KI8jv14NSjddN8zw9GH3RvR226QTpvbOKcnGHMfiZ5
XB/xw3Xi1p/q8SOVWCwJxcysCSs2vycXO99zjNHMV96xbB2fmOPCWTKPWSj53oslCjly0xJ0K/4G
/WVOgD+Eek1wsvzIUEalYBKo3LIt35YfOcvoChjbiTnAphUQdLfkMetLMvNHRjMWOQKRggYQLM3Y
nEOJ3gXpFw+Tk7b3y55DqVORXbHCYoDPqFcfjdkxUfZ5YMbyWEw1XS4DrvGKGGQjBtDQ0edkdx9v
ys6zv042G/gOSGLPMH+SHihfTQTZito2Cjalk/En5zxu3FUx6hjDYnhyIaog5Mr6UIsdax+n8S6L
GI+YAQeoNbL1FIsLdVB17X0P3Zu+R/At/VN9XS3RfLE3ejHx9KV7PfbuuHU40G10PUcJ1zhkRYcu
eR33+eCbp4Zag8DIqkEvMhfBsEupos/UA/KQiYD3fnSitZPlBCqZyvJ2yjBRAxFzuauIbbkpzZzm
TWB4pPk41dWYOMkpAvWxrYbOxr2Hd5qXiqoRdk8JgbjDHHj0vQYpcJku7yrkBiN2xaaJK0vbkkel
33k5CgrXBJRHz8PRVq5WlhcvUdUnv/fcC3zJ/oUQXXNacfY/MWm3KPEb0m4XpQK2C0QLBMwgYCgW
LYOc5Bf2qEUpZ7vbYVE8iA/xg7noIPCYRpQZqf8ALqu9tRe9BNiS/JAvGopqUVPk2qQfewjmb/Oi
tUDDvW49jscsndEe36X+nHmGWLeEQ730BtYTZsVoN/D9jCcPCdzZdkykOXLM1vUwpZ8TfAxHZ1GA
2EhBaMzYq/FDHtKReUqzZFGNpIt+xCVoaoNkedfmZf0wE0RxIF6O4Tg8/x08YUQoqQFQZW45Bg+L
RoWuJnIVikX/RORlDZfTwoEBBGs1LAqXcdG6mIvqhUDR5KZelDD9oomxF3UMRYq/rdsMyYyBKI2l
ER2N9SGp6Rd1Te+b3dnwZuNbr8wKzRS9QLL8jL27KHM0UqA2OHTjdb3odlJR1xsEp/klW1Q9ZG7I
M3qS5sYBd3rle0aJXqtMr7JkxHllJf0lq5yZJkjuLhE3n+WiIJoWLVG0qIqiyAj4R1qXk8AiOlKL
/qhalEjtmCBKEos+yVmUSoBUm1cf8ZKkLABuNXe3zYe0yV5UTv+HvfNYjhzJsuivtM0eZQ4NjM3M
AghNEdRkcgNLRWgNOMTXzwGzqicZzE5azbo3bdVWlYmAcjx/795zc7d1r9NF+aQuGqihZTdW0aND
sFOKfSTCx2DRTKlFLigeQF4R/LHs4hZxlUBmNS56qyEq64sRdPeZ/irH4utfr0ak9KtlW5GQ+N3d
K1rfOeCqQjRFBvsqd1F4ta9iL5xCtj8zycXrFGqI1Jl7grwRKXHjiLtoj7L1Id2hkd2qJGHnszY6
1BRGxD7QFgkrQdOkLugaaU2RfUuCoBPyyQtzUjvvWmuq4uvXovXf+oIP9AWLgBpZ9b8WGGyYX8Tf
Pv9c3f/5Z/6q7sUf/BXQApmFGouIgDL+zwrfsf9gCIUrA70AYgN9kYL/VeEjMBCU3S5AO7YYgE3+
WeEzXTU1KnzMNwzoFiLw36nwT4YJhos5nnENAnGadDoV0tv6PmRzODtV2e80rUecgsyQdqhBEuaS
Iem2JKY3BUYXnLMrN/oQM3EycKHVxQYDPrGGzgGB8qk1pK7D2ZXz2G2HHr6UPcFwVWPce+h4891P
t+UXM9hfHgrEv2A4Ri6fdbKRafREqmpudltDbeJtpqlA5PAorZli1au/fygupQtXAmQH38q313RW
x7SaDAPdGBQmGupzvcIImPrdaPf73x9qmUj9tD17vYA652QIUon1d+4epscAC0wuoIsdlqGsRpet
t1744q+ATJE/wBfVQ4YB1JVmzA/nyNfxP8Pv5S8u6TIufX/wxe/CU0zL/OQ8OwTEAZ7dbquUhoXq
fYzWhWrU578/xfc3ziSQQUMHg8tCZ0D39mq2oaO3sg56ZGqGhRNXK1pULWNty3VS5biyfn+4kxkx
V9RcdAmCLzDBN1CG3h6OFAGNbzC7yXCyOrqYzXdb116ckCgYNcvPwL39qUL5G5eRWAe4LgtPiN38
K3n7py12ECFEdPSyXxS2ANxp2XGz3HL9+/NaLtPbm8VRmFm5OCX5xr965n46ChI18rrrtN/qBG56
uqKcExNznEiyJQI0Nz8Ypf7qKv58tJObhhoirEMz6wlQHFSIOGAWJJTfimQ+ryQXAqh0+uX3J6ix
kL47Q+RSlqmjTOCBPFnKpiglIHHgtVMjyzhiE8geQtEHe6ucUeyVYQr4H6z0xC4wM9pvViecQ2Xq
uz5slmg+V677ETp+M9jV13HUFSotA+dy0NW3M4muEMRDWAb1/MHCpL5/jcwFvCRU7JC29u6Jc9rQ
QkvKaxQP7AI9QxnYfI2jKdeKohNk06pEM0BLW7Ero75CjPtMevh41atOdWlTgvlhFbpHes1/WsP+
5ZNp/vKnsT4vb7j5XjCRuBmTQDPrmC5HCxTSXCHLGJmvWd26rcOWfC898cVggQAnORC4Q4EvkpGa
BJ0+dlhrREHPtIVWR6ySpzPfWQUFuUsFHtmzsNeaS/LklP2corJHaYv7xTYruvoNpR7DnYdOOoBh
mRP5jaHYG5JC6crojbOmn3DooG16g5L1fke4GT4a8wyGwT1N1vYyNSYMf/oMaEQHEzgo3bF07XmH
5XH2ALYANAmy4FxEk3hUGnyoSYEJCZrgSzrpN53TAeTAAIFrMuqO/M3F5vdP6/sXhE4EhQFvPd9g
2z55WMc2NHtzWG56S/BY2kfIQQRBnuNdPwcVoVK5+rdfSY7I5AAdLDgi1pu3C5vbjNJx57TbNkGw
V1uIsMDs3cI4Z29Aw8m1nn5/hu/XbfJ0WG1QSNJCpFP59ng4F2XBvem2yZRVRGgs9PRyQPqnAZH4
/aHeP6b0OjVLE/Q9BXPQ5d//tLaFvSmTAdHR1nWg3JRKre7LATjs/+MoBk5WWE5ELZzeMpA8Sg4g
jc+dReqdV9uusmMO6Vz9/jDq+3WMs8Fjh2UW5RCfo7dnkzLTVBlXMoofVeIT1ZbQ6DGn20mKN737
1qak4MEXto5ewXlkZLQtCcD+aFlaZCRvPxiI+tDEmpDeceC8KlN/uqh1XRpzLO2W7X9m00x0sw1D
225jDGCefd2YjT0SbWIvRfk9Kwf7Ju0ScJOmkBf5POsHxAHBB3dgCdZ4/5uQETn0uF1q1pPPSmgo
ihJEerstwr7Yi8Zcu4LuzYy76zLALgSQqa8+ZUwt/axWpmMPN8Sn16ytXKcAH11k3zMw+JcpoYvz
PDzjmdD8Ou6q26mALVJ1sbkziRU+FFN2iQXro+Li1yewmIShR6CdXACGPz+pgdq4+QQjdQuE6CZs
7GrTD0Z4H7GK+VVtJ6ugVQVcVqvji9XkB2bgn53Yvmsby92TkBf4IEsllOjSvQbRXN45xvx9JiXp
oAPS2TBahJOSJgrfCoA+aAiqD8oj9UTjRX3EY/HTGZw8nZBW+cHl1G4nIh8An7jFoTOJ0U4Useri
hkW+R1+cJGJPoiT44gqT2+9fEP2XT4HrCMTZjkZiysnr7kysJYibWphAUUeyYuaYXyirrmyjRTXs
im9lJsdH8OjRV2R2Ha1lwJ9aRM5CVODzaTeagCXeWExZB+QFuUcEfAVRSIjtSOqPbySh+n0qVJWl
0sbJRgq9SBDXKO4jUT3NTpWmOFeIkNrNZfnZluLWmjhQCG6IaC+iPj+45u9LN8diNwjeYeHOs1t6
+9DQOrJppLMg1En2WARbWybZSpnx7ZWzqX9QJ/5i2YZQj9Scup6/+B1MIkutomHR2VbwtVw0iny1
6RkayEM+ONKy4zpZYDjSojA1SAUUp4U9VLW+sgOTJ6kJ71JVDx+TbF404BO7CXNKmdQKS6HNbqkf
URF+8fUFQEU4jo42GPro8tN+Wtu6EGs0AxeU7/b0CYHk1WjXN2RfvGR294Utr/XBB+qUUbK8NSQG
4ApQARQQH3ByC12ptGMc88iyDS9uep26Z4KEPRVEf+ty/o4w4A5C9bgKp4rixnBiX7Zhgw94/uDt
+eXDhKuBLwtafLSib0897jtJZCfv7+CU3UpUtJ0MlF2eEhOMDPvs5fcv6y8+zTjk8VUQz0dT63TF
pn+ZhjgGuMlTM27DSg2YcjjRB3vEX15flU4GTxKXl0nq27Mi9zUsiRdpt+yRG9+RY4TvOXF9ZgbK
fkCk54cIUVbKVGc4euBo0Q3IkIMpZ/NMZMnvz/n9phz1LbtCNuXI2YHSvP0xA5QQPEgpP0Z2At4S
8d9tM19Mcgr9MFcVv2rzYhvZHSODtBcfvFandJbXZ41qiItN3Y5C/+TwXSgRxEDP3k6qEX2p7GYJ
E2jC7tjGqomg0irhL5Y9fwEYIRfJubRqKD3YQVINBp4dpT5R3cOFjHTiZbSu68kSCM322++v0i8W
GgdCAnlXguH3O2BHpDjxZBZWvbXGoNn0AFLWRlsDVAnM+INL8otDof0gKQOBNO6C094PYQhtVSPl
2XZzkL8Y+gTPrIggwimW+H+cFjWoiSloaam9W9Wqopq7yiGzCFhBcw2DwtqUkx2cJc0SOvLPRuPV
j5XyH0WfX5Ux4Yr//R+/WMQ4Em0RSkTEyqedCm1mEl/2HCnWRbgKuqK6JXZRW/N1Q2E75gY+yWj6
YPn45aVkf23At1ANfA1vn+0wFAVyY7PeosKSfm4C7yFgF+C80NoPDoUDi7/s5AtBpYHswEbLrrNi
vT2Ykxplz3SGR8RoRL0Bjt8xPI2MYV4hMSsy32paDcJc2mV+rctB2bBz7Mf1jD4vx6tv8nLFDNTc
fUBC24MGBSECjZ86/QodECEgSJSjz5hXCdiGJ9xuwmgZu7UkYURYW+kR+Us+FT5saUIuGpD3T2dA
t9xtjDJsXiNEBykXkm10Z/UaGs2MURm5V2o+WmtYCpH25A5En3+3EpoloVexg4nOxqghhaOJ0ya6
b7NSnfaQ6RmzIXXMyRgRlXrISS5Xtm2fyvbSzIveuTC6fgquLVCFxYb/rwzoyBgdj15vuCl59Ojs
wgtmHosTlaCFZNObdXYrFdfC/Vgo5Y6Me0wnU9hogBCj+CFvGYahSkKtvsf2GVa+05dwOac0nsJ1
XqH4PU8k28nYt9xqABnZDgSiofeaxlUpUc+eEc0WCPoOeaWtqtxciqsYMvdncK30S+ygG/3ZMcrm
tjIRLBLeCc/waghseVuAD+7WE0R4+0aUOQj3nlFwv6eIHTe1M7rxxsBqW3lY1+bZb1sIn0XDJ2qd
BUv7T8BYBaTBfPg+ierMH7O81P3WAGGA/b8CmOj01/R5Nz0S/Meg0rKnTHHETVegxAoIQt0pU5JB
bHOP0BZJAGs3Y2QXN4FNE9WIEJyiIN1qRkr4k5sSgtPLgy6nwddwwycpCSVmTzhTn4z6BgHpN4Ps
srVESMdvaOytBUZg7RqxtTVc8sipmGcvKVxiufGSfrE7lF9IsBOPGernubbMnWRI5RHy6JkxWChh
kURm1VemmzeElxTxFX662cdcrZ4hfIgukIFDKLBR57dx8DBC82eWql7HMU4WVJvBPnANptlJ2lNU
tLaf8ZUg4cOer9Ns3BOA0pHaMpn8T3pM6S6Ng9Ec0nHUVrNI6/VIDoiXQDrFKwXeYdCjFeNS54rc
uBukmeNaHZxoMwPsJOur61eMYbXtTOl6E4RZ9Vw4rTgvIhscRUeC2Si6BlBrXfhKh4nDoWG9tcvS
3DcZKja7CMa9LmJt305ECtCkOGi4mWKzUsk4nZ5yRKBPRRzsbNO4jfvpCSEu0hbh0qjrg6fcUkLw
lWnu7GVv42JWaoTGpnKHJTI4tIEer6ywdNYiMWDW4WD0mHPOq4h9w03cKPKqDhvnpoW66g16e95N
gY3bfSEzKMi6amjbjt7FoCtzdPa5I1+MtusRxCO3SMH7xt084ZOoC+xmHpVmg8K3jN3uLi2daPY0
Hp7HXBP6uLJr9hF8TFkkEphcnyqu/WU98JQx5yVjOFX3oocVq5QwMC11ds74h3I98kKsA1Mzp/bc
mYZwaD9NUWO3tTdpAeE/qxljxydF1TciCdG8K6hUq62taOXXEeZxtdNT9CGr3GlsoKgl3rxzRbE6
eCk2yTZeNklTOdCeFS1N2hqRccOVQmxQZKvZyeVdRFf/SssSwlrzIo33Q4LwwkTdf6kOGjnnsRxm
D/zGeIjiVnyxREA9SX+3IqFRZGcVH9mvHdRDsoamENfRYMb6+Ti21q0h0+DFpbnfw5iwkKxUeEVX
8+SM98yZ8pemasCNTHmrPiO3blZs0cyjW2jVJ3QPwwq587TtqFjuHPAYn2TL3zMpGVrlTqsPrwTg
eCyMPV6l9pEuHGOQpI3IlJE9T0Kku/VThIvja10Z6SYdlfrJrrV4lzRBl+2hDZEfg8bz0SyRg+Oi
GIYVEYV5t+qBFUDf0MjTSIUBCMeyTB8hgr5H9gwygxbyml2p22xS9k35Lq/wP3ldHMqHOhgWob0Z
q47nhkMQ+6UwahfWs6sDi4my5RlUhgMwnegW4y9oTrvpsYpwOZUH5Bicor34CM+gSfNTrVQ+SG3s
h4swCMJj7EC4KUU1XyBZcM6NCHw28t14a6B0u5WdZs6wPu36YFVRdET1Wj3TutPWNM7MI9S32loX
ZT5v5n5MN0M5GvkWP2N4zLJK2n5lgqjhJap5qbi7NOHrQ4rF+GhHUfWlkWFzbcyNetfGXO84SSHN
IFHeOhEXVWmM6Uzh0byuzKb6Yi47TL+w5grpW53EwKbNeAd6hL9WwYanNkZ9qNTEPZ9lW33ppqp5
khHXdbbt+isIY2iKcx9xWZEWB4eQbsS2d7v2mzu05tGYa4WoFKjbxxE7c0W9S87xN5wKhoP+SoN7
l3n6gPjlXOWzvGTZQMNToiUkICwikrbR+QQtYivEOJU6mcfYLIP7yorCS8vsy2crRFQAkGkGKIkD
SvWkQxFp9roGuM2pD1MjglWILeRsoQ7sCEMf7x0lYV0Mg3inV/zpSijhsXdri/hBx6QCL4TDxEKv
s32TLj6DzqWJsyJ7OjggbeA/CKS7oF2GrFslcwWodeY9p41VtI8wZKYXx5btNzs0TD8IJkJimm55
yntif5m5aOZtnEfywSi73oa8zo/MEFrdOF1TfdaTyLpV3BnUT1UM0XGy8oIsbNzlT1k9j1eO1fYP
ohrTm3i53SQ8OedmosJRNSQHSpVpA8ofnRxFRnQ0Wq4aMMHpSoTK9CJmiIjKiC/Ao2kf3GBkMPY1
oqRzC5Iz0vc5vaFkH+9dwURmHjBswIGmJb5W8mh6sSvafORRELrs0W9BpASjYyh8SylxtYDuhU4c
K1ZwY0RsubyqR366zyXpTpw7T9Ks1A1Lr2XwpLFmRccsTUrVz9W5vFJ0BJdMTDPutSDLSu4tvXQK
HwbXS4kCEouryBOUGQO0vjJRH4wQobUcWvW7JRNcdrx69TWrxfxSaknV+JZWTKnfJGb/HaH3bHLP
bJ79quKyWHzJ260YyPfycExDFNMy5cbtBKuZbcnvY+XU112AfKavteqyk1P1aUQvc612TngMLFDu
nQsPCFgkBqo2WoTiDu83lO/usY5jmE6N4rSs8WW6AKGmkovn6PYFe+JgU/UBMUdoCWz6pp3eMxDW
necZ8ORlQDzrVmaZ3BlWzq3hs3muN0YKR9wO46tXvi+u0va+qSTejTl66cKyQiJUVdUqkJX+xXTB
KBsVTpQK0uhK00egQVK3tirXy2OiaazI2+Q9xKo23ah5M15RhAykXCXBg5aFBnSi8hb3/wXS4phZ
pCDUqWua1YBR7pLot4PoI3lI8qpZlEnWUQw4TXBRsW4syOZRxMrFaCmATyczuLUCCOXuGPdI5uJ8
hknDsLFWTbE34+4gpylbxbybFyIcmnPIaMUhjIrJo9SnBHQZ/9FC/eyiHN6ndjHepJCzvklyxutY
qCxpeK5nva3XhaUuIUbG2TgmxiP1tsDZOpZf3GGZM5WEw9NZ3tcBKQeolylIZVJOj844hDeiiIaN
TTiJhRpz5ZKHBJO9LnfOMH+m/5d/SnMkY3xzuEiaYoQs9OxwfHtCCuUnadruUwWVqgwUDOG5UW1a
HDVneQDqzYBIcs0/2DTlA+WurxWLpc4Nb/qWg/RmYF/1GC88GtMgxQgm/4yZynrATpft4th+ID81
39IujagDKeW8PJ5Kr4yH6IJgx8AvVW0f6LP6JRLBsJGoY7fgleaVE/f6apC8jG0VkYye0ioMp8k6
o7gwHhPD3BbmWG54nViAQRHPXmjV7tYlvPxFoh1+JORPvXRzd0a1kBt3FUwnf6SG3aD8XE6tzR4Q
IcNORfq9MSUu/Y1NXeghJsNLDrrt+8yoSfOrENZ3nfAYIN+D7bsI0ljWyLf1jDxp/bFCfMsAwYNJ
RW4E6cY+IYXJ5wS82iEcil0H8SzxTEM5LyeYejOZAR1Wvw2v4gZLBvBqZmwUZHZ/mRtmcI/ZxY9H
Q0KkQZblVU4X3ziimVdprjtn7RSzeoloHZkZNHa9MY95Rb6ZHxEtxtAim/fTVMKlNhU+O8S7pLxw
pExU4Zhg8dOj0sMft3immoJtaaagqPOYockLN+iSp1wzrC1SuoJPzgjtp54rWhp9rIxXbqDX5xPN
bHZ1toyhqDUQ+FzIdzdwmQ8NKrldIJcYwza9yLjLZ22BW7Q1yozh6ADXaWg7IB/J5FltslNHxX0C
A+2xz/lMXsdihkSpV1eWXJzaYLGl7NQn7GfNvtTsL+psfQ+asn6mYs2esxaDcdICIbIznJq67MN1
ZwNMnywqlmxqVIbebjf74Yh1lnJo3OF4k/FB0cvBWElbtPbOTlUUtoVhlUdlCBfv4WSXR9o3RANr
TgJQvAfoS2SDSsZjnhP3DLs3vwbnhPo/RsIMXn3ovmUtAPaiTSKAqmKufE3hL6xRARwIvCtvJ0Nz
hqeGiof7FrPJwboDHl8qlr7PKocvijtWn/ha0jubMxXXU0hDco9ET7ujPmZnSgiLcQjTsf2Wp1AQ
2r6liUDSSP6SGgVdhXbugmfRJuqX9NUzVBq47Np6DJ4RGLIJN4KYjPRqDtpvilmRT6LN0rXXc2oW
t1k9sjC0EZGE8LZJqNgY7kBHAyALj0ek9RQ4ZYHPNrJ6nJZuWAbPpmryZ9xqzJqVnbipuTIKwWNU
6AT5rSAjpyXeMeRSqwKVls0mBmm2l8RG0Z7Fs9mxbxSFVCN/IFot3FC88jcTEYd90BhoP64iw52U
rTItJUDHhBSwxRJhkUTCKFYW+dy9nwUWd0mZ+dT5YOEJZmkkOO6wj5fgAKT9L1q/RLH0tQ49YjB0
9/nHxTSlEvYehhA1RuEqUKbZ6oy4lv1EudWRwPt6jV+dpLylKYCfubg10Y8V2yxOaPegLIjZYKZj
uqtUukBHrTZHMlPM2Tybmq68NQcUFdxC5q3+ENScX2qb9EOaCjz8WYuKQW7zCeHHhSs7+SIteqNe
r+Hqv7AUNbpLJ6lB8sSFm0NjuE5ttw78qnLEHYaydtqNtOGDo9EvLHxNCn4jVTm/Oi4Cbp41jYXC
/K8kCYB7wrtL7z8iuYfouoBnruO/nwut/Raze4k9fuyCMpXt9xiDN4kVfYPxs3fzOMGOGWujn5Ea
Tr3L7Zx3Bf2/wwBJA4Rn2VHRmRgJkr2wGpooDbMVgJ11bMIcBvKu8mdROI9+3ouA/DynR1alzTA/
jpHUCapdSsgMtmSHmluL7tWExIY6K8WBmXSzG/Jev85DZzxHyxQ/zHM03A+aIX+01f+tQf1Ag0p4
D0Oaf3aG31nMqPoooL52/yhf/gEZoc+/xHSSf9jX9t/++z9+/Pk/5ag2eCrhoh6FELLQrhb32p9y
VNv+A5cnNJlFQuEuWKv/k6M6QK0MtGPoUWk42xb/6i/DmfPHQoFfhGW42DRsT39Hjno6yAGKDDnI
wPgGske3MMq9bflOiNRUWlhil46ln4cvWagcxynYJwshgC90HotDC5vNDfonNh9eorcfzOrck7nk
608g+owZPeesMbd6+xNK07IqxwnFDjcXsnPjaYL30cp0XdAITEk8Fl3dr1zmo56RBRcVofZbWzPo
SmmfDKkhal/BHQ0vBG71uHQ2Ha3KCvdbHVmBZ5jSgw65wtdLBkz11aDzFJeR1xeM4NLnpCVrhn9E
PuoRoHPfzuU2zluPrOrJdHfs4CBzheSU1oJ2ozeLjr2g0rS6TqIFHRC9eJicFPenqrP6OF6uQ0vU
dKRWfN7jZL42unahfjkEFioXJEaQ1dzp7bpNz2HuXZO81q/HAmuR4nbXlvtJ1ZV1G9qfZz7f6zxR
4UzoPtNcP69dT0QROqxsJcfcx0R+Q2zqXVIPDfD/fE301TNsQLGNs/4qbO2zRC2+zGRDYffwa4sG
pjXzM4YO3bpeFF/z0RDbNHEoTMXwtTBCWit9e15gxCdypfIrq+Vg8yZO9WOYs2V/fWX+vbh8sLjo
jAsZq/zr1eXhe5OXRffzgvLnn/lrRVH/MJij/1CPo0ZfNC1/rSj6H2jLl9E+0oXFpsqR/iKBmZDA
UKTia/in8fXPFcXQ/rB57Vii4IqpTOftv7OiLJPfn2ZI4KsogelAMOln3g1+6+3bDJu7n3kLzZ3j
8D3NI4rVJKw/yhI8XTMY+CKitxYAFhx4/VQ1EfTwCXQMabs+KfjYSuIcPGcMymd46+NVjhBhn801
DuyS6eCnn+7HL+aAy/36+RQX1hNDb8EyzGWz3+lhKFGzUU8ddxcaLhMcu2lpVIwqx126PImqlZ9D
N69cBlsgPzFExd9HBXYIRCaw6Vmjoojs6cMhtsyoqOjx9SlNi9ZJCoWMF7KKu6mBhgta+ALHbHCT
W9nwwar7y5MguQFVl4tZAtDt2/skGmIbIEu4O5pO2no0eNVzhZZEbA/Tfa0LKnI1Bbuh5KiKaBlV
n4alI2KW4cTvo5K8sgptvCpbB5uOpDHgQkVik5pm+9GV6WYRIt/lyB82UzHTAFdyeu+/vxEns9HX
+4A+nS/G6zfyVFrR0qDtodS4u1inVdSAffZG2UxMOz5SVSxT1p8e6h9HcpYxM1LBJYfl7cUypQou
RuVIUuc7xZiFm2fR1ms6vb4WJvqG35/ZyUv0ejxm2YyaecQ1vvZvj6epbVHkSsbxQobarCjY63qi
KX5/lF9cP3zmhH/SmnLIRjj59rsNywVOS2fXENG0dbhqle7Gu7R17n5/oFdfycn1Q+UvWJiWdeHd
ooC+S3MX2PKOoW22n22+upHLMzNN3Lgp1+ktIyJvvbLs0htmJM55hRJ6RXxfcIOZdj7LTbO+biaL
utySZktkU4zpU6r6vGMEFhwIGwcny7N5L+kxAdafBQ3ZMBnmxnttJNLy0NZIQONdq0HeHYDJ7H5/
kj9ieN6cJYo1pIZUZajiAZwuAoKfVE4B+YG0qZtxR6yU6uV0Dpj0Bu2ermi6KdNW82h5vrAzVBZ3
J62DyU52Gdi2jVSrbpNWTXNZpfHAnLzQV7VViEdVS+NLE1rbsz3k+aPJ0KBhEnSrujkN5GYA79tY
Af55AXA7mnENdbTu76HCYYQP42kLlUJNZPjMcpZC8TYZPbCh2sm4LM/wOkUMTAJtrWMH3SnY6/zS
jPN1pBnqtqU9e9cEZrJPiH9YFWpNr6kOg68RHx7IAymxBdUsj1WmDrUnZ9s4J+Yu2xILY64rqRk+
feDet3r6boB1QpBSTZk+wD9BK1oQBp5PyhGT4/RtmiCiOOS5L8F++tYMjKT1EiuitEsra6XYs3Ft
Rrq4o+GcP9phlL5UakQ0cypcIAhuEzFpH0qadES7jE8A+BkM5RrQOtIu4V8l4/lcu9bRykCtdU5c
uJ6ex8MRnhPw7YRkJFG3a2V0CRgN0u9KqjgXSpEpKyOMw7ViN4c8B52eWWqNg9/dI2MqLsuATDxt
LGjehE2jeIpdbEWVnC/XE20+nSBgEaCVS1Araq5/MhcoiTFGYs/0ND83gmq6V7IUTZKai/kShj1S
vAkKzVrwffGTfNC3Wuk6eyyh+ucmsNqrhOtU7DvRu35tt/pdamyKqOKJkLS72Mzrn0kyKDdppKFH
rUYn90pYsPeMyXu/TMeBWzOithjLcIdmahNF+rUW5P2atU3uu6ykFAST74Dt175hccyRbKrV9dRk
FzEpnb4yMIMlJpTMtwA6M4MS0HcC/jkcOk+EVNCJO4a3RRJekC3yHI2T2EVgNG8CdSbqt7EeaYF8
1vKiWCGlSHwlIeeuMwNnozeNem4zWTtgz3a9EosabSlK6R6utNdJEYCZUCKWqH7w1bxYJKPleKZA
DtqmLQ3wCTLDJ6WKJn7MGGxIsjf8KNXhH6JjkTxccrBXfIaYMoYECK6SIY5XPT6QbUOhfWaiKz0n
RgsEGiywz8zqxHXPIN+h64UQnm51Uh3nEmSWp+IOOZsm1dhHxZjtVD0WO7vkdbEU7KyYGGptTvu1
NpAsBdyByVkXISIWSfG1QTLylARq/82y2+lJl81wAMQm96mkZy7DCmuAUKptjffcNwMh973K+6VM
eHhQTcC990RityoZLDgr6pW6ZHnkIsy9UZnHewPvxwZvY7QnBLVaG1lp+MlENpmLIWOrWnVxHi9t
y0JgDGLOWpwnRZ9WKzAJ9cGlA7Oyyn5CbA9zoW5FugkSOb3IrhnKSzHBKA/IHfZnOZHrUALPJ+eB
AUnIl0OdoZJqoq/WQg6MDbuoOdhWx6izmdKVFonpbO4Y7s7uwECLF/WSLBi2dERFMjkSVSm/q0kz
rNyMRsqUJM3XyCY/Eta7/RDFXXGOyka9UwT1RVZW0TFNB6qTZUJXloMge8pFn0sEDRPFHv70ehRW
esOko35KEh3ZgJiHVaxQF9Lhm7YZ0tf9YNTpBhdP/4BKJtvTmWEcpkRilyUGaw8bUahFlF9WVgaA
mwx+16RXl3o0Bwe7xdA4Dbqt+ogj0xV5Udi+G8mZp3F0dEU+rF7Hk3U3a2sDk/txJkCzxZgz82c0
N2sfX8fYBK3wS8Cyii39XE4JHgZjFN2eSamCT4WkiSGwysLgz0Ubb6tOm3dgDjPftfvgQK1i+lVg
IaEBK01WMs+rqjPGowaWD7FsWNdLhvP4QfCXU9toW1Xk9TYoFML4mlK5mThAtFIyvrwzMaP87Cky
n4fARKoAHLC7EUwEvSAN+5tGaLgq7Uh9Eg4RW6nKHlzW5bZNtHnwqBf1M3NkPlGzKKhNr19KvTY2
VVSP+zzVSGHOkmhT6kG0pp19pwb4ANiK0mVLB3MNgeCqCQp3QVOFcsvsa4q2XH47/doYTh2dA5Gp
aX1PZud1Y9FPXpcTl9joTEfPXVApCJdGUofopGlGdDkO2hJC+fp5//eG9YMNK77MBZ/8rzesl9+H
f3wqm/TnHeuff+j/dqwOWwyHela1iaZbfNd/7VjdP2xE6ThN6V0zm7TQ9r7ZsS4GYmy9WAwXNeJf
O1bxB80xcPB06ijHFyP3//zXG5dde/L/f9Z1viuDcdoZiHfZZlPaW6d+UBU5rhQiLPdM2NLYT4vQ
POoN4/4ZWscH2653GwmOhTR7wcy7Bpajk42EbGHq1o5a7G0kEZcspupl0uvuw8QVOK/rv6v5ZwnA
+rkkxuPCZh/hnJT4jaJrNv1xjpcTC+0NoqLVnYxgkbtxmWd3gUV01uiod4MVax+U/SeC2eXgSNCX
TTp3D6/tycnWiqDWaJtiPzdd9y3PkEB6mSqd84mpws2IlwWUoPjI5vCLS2xytSCL0CNx7FMRK118
viWOTQ5JzpY8paz8JmEkz54bMwsPxfS3D4hnC0c4D5G1KJFPJfegQcdKaxt3FylBefYjFwpF0jp3
dOVZD6T1Qf9BfXddbQbGWHEoX5ft4an4fsKyNIfwbbAsjdCGeisAUTnPtCg9ZzAYJUx9rF46GXIs
e0rVm1qaxQPUWnvwI/ylhErZrX3TTRopH400e8nINmrP1dEdnybto80fg+HT3bNtMizk3UeRBy37
VDhdADkhpbnrd7CVQ+NOIaY4OGvDDIlxSMrAKq9DdTioiKez0HtlcvIOTjeKS6aqJsjOOrzqMF7J
P6HeNpZHC4Znibye8iyfHfVyjCMC6qTQoAq+8j0RAXIdoGKj/+u1lnGd0sRQPidtBrjCVOpSaWzy
tHpbkI6pTOON2lnjVQCaOPNmgOrmF0fqhIVbzTxKKKI1KMtGN+l6sEpYq5hcYneXCKlgoiEV/aZu
tIZHLkhqyC+Ud6RuMkqMVPU7T+mIGkAlfHS86AxXGtdjMQ3nhYiAz1pmgnoKxw780mUh+F/2zq05
TiTror+ICe6X16LupSpJJVmy/ELIks0dEhJI4Nd/C7VnPts90x3zPhE9HZ4OWXUBMvOcs/faIJh5
Tkdm7nea6pgs503rM5xvxEuPeuplBjV2cIccFuc4DOLFL63hTidCuAyDhvPHctQMNpnROq9+q49X
1HDMccshEi9W0o1XrdGMR6dbtC0znBOHhM/qUE3B+OKi5KNcsw3OiDJyxmtvt3xSkdtqVRaSFwQh
iYQESQQIZl8RhN7zPfpQqu4icE6PfcBFA9sYPKH7dF6R1I7XNCbcpQEpZG2J0AaWGoywRqGyROP1
j3s1yWJGlomFGfucLnNcJmVU+dgsxIs5DVhMpBoYNGucJZNjgGalPOT0zDjEuvh/+k3HhOw5GVTw
5HNuMNZd3gN/wdTEfULGkP1Ki0q8JLHg4W+YlAZwyqBG0tJeMSHmzoAeoYVwgepTq09cfkvUmL37
pTUxuNTfIU838qAxYx76B0j1DyhVkHCQ7JNFJKDE8lmVHRTMSole//j+7bFzQqv3bYBCYO+oBhMZ
NlWgXz5+pouiKiwnPWPdmBME0oO4x6MyrFVMPFrfSG5gqDf+2u1ydLFosqPoZMiB3vwgFafnZvSD
K/h9o7VWnW/pPQk5vp5dUBZKCNU+567xgdhIVLKITcdo2IIxnlaRpfEXwDQb+kEZnUcSd1xqgHgl
qGJtN+l9ptYNarLoKkTlFKukdjhgVQlw6RtzDqYXaADqfUBNDgIJdUl6pyZSi57lx7GNztWwk2ZS
YRPVc3Rk/qAhvMxRhziDw/csH8VyDBxTVCKc+ZCzWbgJloOi+jgy+pl1caj0wmFQ+yiYxhMSqPHR
LXuEHCKiAWRqE+hbYMdyOY/K5WRK6eeuyIYzbrXl3KoAl3KSjgbnS0fMEcWgJRW+/SAdT4Onob7y
a+qmXjdrTG/1fPHbPn6HYWpckMZCQksT9yL0KmC6DpDtxqhUGa+4dwH+zaTa7hbXyXuQAkNbS62P
0zU3d3C0keDDbbEHGaxoHEdPFnPyam1o9ifyX9DOtc1rZXjZJStow+8bDA5MpzyLm64l2S8m1IE6
JDH4PyvW5fHKNse9bEYk1u5dLWKXRq23myQ9bcfoFhha0pO0Gfuls3KGYbzOMEKexoSzBRIf8TLh
WIChnavXEczuU+a4LJgUb4+4R7PnrJ15sILJsQ6RTn2R0rw7+CJYAgqDqFqzjdaPrlNu5hS9jORj
0EyysHkcoXTrwfMshfGlbDVtPsyJ3fsHq2xniwpdyJGaHgfE0TUtiynU4NClqPJjEYjohkiI+I4G
QHKA7P+InrV5Krr2dSrHZfVPjSewXv066/meaMmwzqNNT49BLcwvNEnoABQJqYEiUN4DLcXcQyyv
DuSua8PaUo0R8lx6JzuqW3+Lfrm6HXtEu9vZNp/KxBfrepTYA8ihxxQwmQ2mrGIZEpZWRGCEp9lf
C8Pi5wU7VvvJSQITtL2vUgzo0P/r7ezjG1yZcd5j4pe5dkPqXc9XV0Zg5Ton/oysvt6j5/CR6lr6
OuMj7TxDtDkg5Ui+1KPPWUR09DgtiAthbgxc1iZAYpgW0maxsIHTXVpfTgdguf5FGye2hbKmH7NU
au96gS7BoUZzV7k7c9M0SC+vEtryOmYiyK3Uo6tdx0ltXBgjs5ZCa2RNzwJ+z2DybtwO3JBUXJqw
KFDjAtXOeE+g7TAXCdy4YFgqbsHRouXsFiItwW8SMFG0Q7ufkoF1cHCgbO1A1Pg3gSiYWvg1r5yx
mZSh5SHcERYv7zqKhqA3sY8T1ktWdzTbr/OUseB/LIEA5sALe9qiL5qUXiR3nar8atULZd+ovtfh
bDvQGttOk++VRWA4BW7LHWHOjfPqFeyPEucCPF58HNB2mxp1TtE5HieGibpm98fbMiqnxb+RIOw7
RtoS8+Yh4Do1Rdvuhwndajdw9i19FWyMmUbyke6NW8F7n0p7PBtujKRIJ7TtRZErmtyazsC7TkvB
Z1XDzEuSyjd5V7sh6oTdwiWbtFwVBK4hhVK+PngeUivbZcojsyZMG2d6iMhve3HppJJT2GrZjRIt
UWZ5AW+NLcOIH5U313RjwQ/f2LPlA7SG/PBQ1Br9tj7Rvnctir6kVyh6eM+ccj4Q5eaouC3oBrCT
N0FnPFrtkpYeLwHy29azIYTHY7p8ow3htqvCYZQR9sJHY4dgtqseouWK0jXhMvUld1whuYya0Swa
aXPWKbodIorTDRbwSH8ytIn2Bt8TR8sH10Lo+TC4Y4HBEw1jnPhXGq6By1YlgtliDB43EwB+gAux
8SnzOS2Tcqg6APQGx41Cr0n5wxSch1FRputOocRTLlaXUgs4g3g0ko45DrALc6sBHXKCeyOZwMBh
mzsWyLTPXP7mWiOHpqWWQI7TAkRtHabKQSZsPZNf7mPTNUh39WAM9nQeCh/HDJxB2lAezFAic8Om
tO6xdqRrq437raHHhGjMRklO39gc6gFALeg341rZLDErjiEt+EAiMI2cE0nnlvl3LbUdxl91tMeM
VNLMbwZ0ujXJCawK36sWfXNBPvkIoIP7moNB3+i3eA70W4dZ2xoZdOjKqdyPWMo2nI2jh9Htp23G
JgpxNFEM6xCv64CsR7Ov7rna7Ms0I4/sfOXOLlFpkPvQhT50rzgozj1AGABEyXSrTyL+JDS3f6GD
Z13qoVwyLmKdA+TY7IqgQEE23FmlceXkV21MTenfHdwCJAoOdkrUpBlkAGYqT9mAe8HYfmMgwQWx
ex7hLf5MEiOQNBU1B21tEBiQIpqvUz8sKwgiVhrcCb1Ij2iNE8JrDQn41IizzBcMaJmw2qQuxgia
jLBiVtEIt/duylWGOZtj99+U4vbvVQlBbxQcDo0FhuXm72U//NYsYMcTe+F8HPqHEUUd847x+lM3
5N+Mi/9U/TCdZCrE9J2yH4vyUq/+NBUKoqTrs7oT+wIxfbrqPXqZjVyyLWx4IyfXXkqXj+Xwr193
qa5/nUbxARdmg0tlCvNm+fw/vS4leWHRJRf7MSvc104r230pR6IWlJewftVlNV1dN2EtbobllPvX
r07f5k+vjtrEJtHK5U0Yv33qSSKkVYZb75UTUYDMfotzaFl16WCz2nex4N+6aClLlpM33DoW94+3
8L+O3d907CCHLz2I/9yx27+q1zT9uV/346/86NcZjo3GDFkaT4eFYHWRkfzo1/Gk/INunQ04DbkI
P0Jr8Ee/zjT/QdsPJQk9H7AAEAj+1a8zkLPpgeOj6qccWdgE/1W/7tc7e9F8+PAyeFsMLX3ggktD
76c7W4d+NWdObD5IbBEYbgi7mpgF8z7DuaDCEzbuqIQTwRtxt+ZjkuTa1QyaaVfZ2iTCIvWdsJAj
djeWJLWm6x52gUbc8UhBLXWd34PN0cTdN9TpXdaOIifanFNynWDV6mm3bT7sUqamj3fJ4o77MGDV
5pRf8T3N+4AGC+Bjrf9WzRoT6MRm8KHRpLgdqbuoqGSnYK6L6dWjX58uayODAVrfrA9t3s5bj97I
0Zk08bU3k+y1i9V0B5LcWCO9nl6mdm5D9HC5F1rT3H0b2thYmaCuifwmkiFOXHwsGut1jfz6U4/X
Nf+btfNDgPD/i8vHJVhIAlxVHWmNsUA2f74EJZTzTIuwFc4tIRkcvhn5miNnj6AetXxlmU2H/s0s
g7vaE+YNyfd8NOH6tROmuT7s5iSbNp7n4B0Bs36emS9eTLzR70aaa89V48hrwjBy46RZdu6dDiKJ
n3TFE2EL/i5OWjg+zKdvfb/91BUWECGhbnBVm49mYu7Is3nPGrf5+tND8m8W8uDXlZwPbevecgND
K9RtDja/9TMFoAMQ2GT6cL6LXozl6sd1bXym90W3xtPbQ59Z7aHMVLexk6qk76J181Za2Xwe+1H/
KnKDrwHC/ngbV3YOp9tyHqKJPzWWaX4zRW2cYkrp26R3jRsLfvCd40dPsT2aACexKucVky83L/R9
ijhzl2ittssx/6wnztebWWdMjb5QH076bL1Xbn+jWtPYd33k7CefAx44K8KBxinfjA6TOl0ECRLz
l4LYjKNt1+otTWrIzp2l3kQbWbQPObq3nTGQTgM5RQz9tkvVeOWhzC/eoPEwSUhYufUOWT7DaxW1
rlznGYJvEkfLkBz7sV+nKf7ZGjX8Tp9bMzRTuk9ehdtnrLhKiB3S7Fwmi4PCL0yGxJX45hOahvtM
LYd9xwmaPUp8g2m3lHscAempYK58/kjM8StjODt5w4czrZ7+X5PM2X4CFBCEBBKbVy3txlvZGXyh
JorzdPZnNqXl2dTy+b7EYfZsJ7L5GlCF3Nh2G4Q6FpfLX987fwqR0wl2cGHLWoaFnIdW/K8PjBmT
bh/TergmcKfvMZdVO83AZzONzBhaj5E+hCDunbae33D64sFHODqRCjMl7xkNqYuAg39sOr159hqb
aPqk0Hfkbn0GMJ2vm94tP5UNvyUfWlo2AK0R5XPtb+poOdt2GGElKeibier/Ouptbq88+mB0irXp
DI8mDVmupu1A221ZUOv82DqiMzZOp5kcygkTZ2owjJc2r+f7j9tWZFhp09Sdzm3jGDeGqKPvNf2n
z75WyucABMhzxazjksq0zcic4pSztqwq/Vrp+a6pW60Me3DxCfyqHt/+NOfeJvcT/9bXm3ra/PXX
/yEF+//1ivY8OAsGUDCByQ4G+7g82j9tGbQFpBbPLY7IVrjauoOPQuHVaA8ZDa1za0C8D91Gao/Z
lA4JuFMRiPPYIifZ+XrK9mLxDPYrs2iio58P4jUfXJgLAa7QOBTkWLzgueXD0IE2mCb32va//wDo
hhdsi8m+jH/61w9QzblsDdA218Kdu82YGeOFAXW8bVD/tAgNWWeiRrFemMshs0ocbUM+sCCnXXdO
hiIgnWfPYmGe6ldr9IwbV+HBSky8itum8KPHwluKvKSKEQn/9Xv/2I9/+/Jtz/aYAZhkgaIz//W9
K3J62tlWzrXuHZypSsroO3czJUSLufvJINfrTGLGeFt4Q7XrMGalK7OqXHpR6XAEV5GGKjDbQ+Eo
/E5eoz1SZ+FnU3aXhm3TV7ezL9Mbz+TzqzIoMMZIJb8PbBNcotT+KiPVH/R59iEsNHhse5z8FfNr
rw1FhpF1NLE4d9iQn00M+HvNxwUpQVZtCBxxt4W04q0okvEFhzxZR2qIDjQv281ceRWZYaY5fjNi
yXplljZYeClMY0O9G2ytOv+KA3MvE6tqVlYuxKGwh+il8njUOROMdx+PXhRo8XsbaclAEB//sa9y
RAdja14LEyvTusysIQzMJnnXhSSsQk+iF+684ZtdlMsKsnw1mRcdgUbPZxsZPO3zkpVPLHi4ySzz
R12YM+3uxk0/e2X2ZtU4xEi4GA+5MmXYtuYQapgZb7A6ybXjFeMlw1NW/c2NwCGRK/3LnQDljDMD
aCoGCxwHfzs2sFaXPbT75poUdJ7DCW/mSM+PtblQVKATeJiQ6oQPgN073nIUE68uEIf7GQsxQYql
PCRa462TIiuwiBZSQSzQ0zwc8OqVGLarbUcyHI+r4elfl5bSJ5b/7qup7OFbn3q2tg5oaBLakdDG
21Ucx85D1Tmb0tMn7gO7soANWEVUbAsjwkQVzGW/92NtXE+z8A6Y9D/hBjPg1MBDKELNRPfauNo9
oNSJVnCv9+9gCVgic1pwOPLq/WjM0Ad5avdekS5HzuW64u3qniU+KUfLh2k9mum8Cazp2aDjvkZ3
Z614P0m5khkPRBDb3KyZKVHUUfK9IbtGmjUM+bHGGLSfg4JcPby5zW5uzKQ+o4CysbT1efLEPpA+
SS0D7TYLZSGYScvsWfpgUlZF3rgxswdv8SFZrAY43UTyrgWecdUIcOaAQ7121P2RrUqWLl2QpUVt
MQfYgKIudT4uHNVVUUu+KKla/hx1/WKrSmAlhRjZbXtNa6p6jONO0mK22XVmI7O+JlYEJzKGupmf
NEjdHH+C6R4zaa1t5rjRv5bofNDAgOlfT6zseqhVs3ETOyo/TtwIWPMV+kXNnpI6ZBhsLdllQDKZ
Xcz3gF+inq56Nl5bzpZ70h4CGstynr+bbu4f8Iprm6IvcxplboTgBv+o2tgDYai+dFOCOqAQrhRt
bcJYG06ZqxEwXBcAuaQTHelrjKnFd89T165umOA5HFtpVGFfDguVlxePsM47s2TYymYQ8M0E03z/
saL+r7L9m8rWZNBOLfqfK9tzKuXyjxC/lLc//t6P8tb3/2HoSwVr/qm8DYgG42TPWYGa8kdda/HH
f3qv9H8gYIGwyy4G8drjlPebzuSvdCeEo/+6HFLDfqA9/cV4ReTX7+S41KMXnGOyp2So5zP443mr
mZLe7VwKpPYderSOwxX2IKNjUGk0E0/QgKjzprbr6dMc9Uje6lhSqta5i4g6MCgEwjxCmN+mnAs9
SsiXWVBSmqwlaT+fotSb+k3FHrWxjG4+Bx6C9kUnC6uKfL78MiTV8M3L/KUvlBKN1MJuYXgAdf/a
4DoFuBBxJlJstciz5q2ggGUntZFgOyNPjMuaesPbZJ+PFOcP8IvzFidFvq56zTpM/YSpyU1sraIh
Rjuybx+MaO5JblqmVghQkc68DzGC5K0K4Oo86UMUp5uyj0mWRB6mOS8Jql8A54EKuuRUdzgxLMKJ
G6HuGtNjEWIcpuLLjGAUYA5Fc3wl3Nbd6kVeNvYqjQlR25oSVOAawZ/lHAgo4idjgxTUz2Obi2rn
Nrq7ihEDOSvyPpjcRIb04jUYJlrxMMn/SA0p3Qj1C1CU+Gs5T/HtQFD7psaFACaK4CFmFXHjf577
sdPg9Ktxo6qGMB935vipcA7rQ/vmZM1w8fyMeMNcj6194VrG/Zya9VpF0YAz+h6PYLEr21I/G9Iv
dn6wFe1AJNVQuM2pLdW2Ye5w1yS5yQ0jPJ1zTFqHgAaj+wHH66dcOPlnPZly0qerJLQcxqhdmjvf
tGrMrnh0xlUTjARBBhoKckhshw5X4kvmyHylkqQmcx4FDwygjvFmsTcNo2D3zvL7YcTSQqc59sJK
NVQzyj3KusL9MT16iDCg/QWB/OrUaPjLPPHWo2WlhzxGtKqrrjx5eoEPTpA+jW69+FQPbI6IE5Id
/cDgzY1BA9CObbM73ODNazzQXwUogEMwIKE6IdXI0I4V4hCgRfrC46Bc2ikkVE+WWTDfFOaL68bs
IlDF3lK6/k+uz0Nlw6PZ0l2mV5KXw8ptRlQblvoWRdJ/ncfc2ASCXCniQOPutZ3lJptTCLSJsol0
VydgZQ5UE1lsoYhaJdrTqN63JEYd6sBwz/AnjBcKBf9ieJVCH666A0TO4kBQfBCyUchHCRn/FkEE
cnirtE4K8+Wl8It5X8bCuUeIY1z6QWSfG9g4L1zRAix1b52w4hV7nM9AaGa7eIO84EZh1MbeMW2t
+a5xiB0tu0VMk4qlXGdcdJ2yriyI07FYVqwxPftTa93jpXeXtDke+2Lk0LkSfpoeKze2bnsfA+DQ
WunzSEj2QAb7MmeFunXukrx5ZLdXD1R84mjlcYVePg1esNNnT+3gdqfOqQNtMzK1PeokMJlbo0zK
O0cPooOY0Z53M9BEtCkkaaNH+u4MbbPD+Do9jxli4jjQDlUuygN68DOToGoNhUZfqYDJlFHFBzMQ
p8nRJwJWrRWSlJ5oQgIRLcBZ+6VcX1WOqNcG8giCnCtvy6wI4vRID0hETn/SG5VuC3tCb1PZ6j6r
neaS5P7EWBIrdTSp6XPPQOyNXvVwzxcS3Y616J8JojXCwVblmueEZKByzPaKRLkdQ1IaFygS8k8c
sosdl52nRVOETHu5eLdAfu3geY0S6j1puqM72oyK2u7OM4bKDIdycsPMpND0pWN+n4l/0WDvcmyZ
dJgugQkJacyHcxKVd2LogotZm/Fn0+f5n2mGbEeL8cpKR0V9dmmnnYMuDy5aXZr30zggCDDkFNzQ
mcK0XlBVNT1UDoMH9dj3sb2e7SVzJkJddEhzIz6CCCEb0gc8yJdRnfumA8VvsdRURXXSECgdzcY2
HtypdMxQ77QolI07vSWZGls+tM/wqycBfS8nuii5622QIOVH9pJgEzW1+SVj/nMopMMIliHSo9Fm
8hp7nXcxEWystL5ZwqWmvPkkqz64jI43n+FQaa9glziAG4a6FmndUL7U0qOTqDCMAAiawjxunH1V
OeqoxeWwg+Q9XIautY4mAb5bP22aJ+U48g5Jf7Se7GEmimNM7tnZBBKWvv7qd5X3fUqhWa7cDr1I
EMTvKh+zjZ0SXgd2CyyX35+mUTprz9C7UEMgn4eBJrWDb5AiAsioGF5F6RtFOEC6ApA5a9mxSOzm
KeqrbkPzsz74Tpki6Hez/HtlG81WBkPz7MeV625sVChfrTj2dxVIinNvRP5p8CvQeePcHpLA3wd9
bjI2M9nfYAGQ7dXZenCb+aU858bUbXpf1sem1rpz1KHWyuzcuZCrPtC7rvpnevgMy0UwLKBEbfRX
0lL9vYilfzNrwfRNp2PWE4aYsl0HfMenQnUaDXPHfWnSmqUnJ2pmVVNBVMuiLVxS3qJoQ5IHSXh5
ZV1SnQDNvqKGyf1iAgYZOT7zvfrjnlCphdpdawBAcU4fa89/RYsvCHuzXu1e1mctrpwHP45xyOij
daOgErEMTubd1Mx6GEfVebmAx6awwAAhLB+mKl0HWWOee1Ls6HbTrMT8Q7YOI/pPnt8NGya7xRaW
voORIavE4p/e+C6bY5Gncq3VljhMsy7vPSe23zAqFN3K6MS87tUQPMAyEQuc0tzqSWs8OlGW2GGp
Cfsujxr6aOYwBvdFXHk7lbDJKt268SNMWCEsJ/3c6Ab6Pnc8Bp3pk6ukNd+YdsJwAO4b7Ik1gaqi
4QuShZyInZnknZgLcZdPotlniWnuR8shog12Z6jUHMw76PXeM2cB83G0AtAwgEa9736p9S8lBttt
lIvPQEe9jZYF90jhJS73WgfQzjlF7k2WvHiVdVlyRFzAqBWyBVn3NtUNm3Yzv6WiLZsFaKmOJiwj
p2Z7m3I/5ta05bbMcueOxOV8a6Rs1j2NiWyrwBpma6uZOX+MLMIXAuqbtWzaJ0Rm5e2gBluEEdY7
Ji0TcEibAMeio6+opYa3R2uFJsbwaFKROfjCAc2VmICAqDQTRl6RRSHWrsBEDgCi5uAUsRFyZxd3
qhZDErb2mCEV0GuOr4OcNrmWqythpMlKITo6uPpU3cITUjwnlttycwTeOwffZGPbubnLIXvDazU5
TI+cVCvkDLp6GPQi/oRKrfiEiNDfIk6bbaw3TXMr8i44zbnLaSV2ooPuiZ7+ApGyC9+DHQxLEV2g
foA9NMZWdsy6IGhW6WCkPUfMoN6XjRnLb1bJvBMeQd5Nhi9WVuPfIEoD69r5LSqqpLknC9I603ae
LsESqBjkKYUvnf8jCrp5E3Pw/zy7/imz3UdMego1a3qpUsfgU9rHMveML7Q1GFxPmMYazCAcyUr3
M8Yh8zDhSVsNKsFL2GtyI6z5tU2mr6mn3fsCDRQBY+5SoEPJAbcVgi1RO93S0DVBSBkpEU5pYZSb
Ios/cVmsbT/5Nrw2xFlWweFGK9JbZAHWWTr2iyFtwt+Jx4KWkBfrPAcLLsqCL6ZUwapAu7si5YMw
Is9eEGCNtVB1t0m8xKqnw20yIc+y2qrIQ39Ey0rSa7tl2IgFUBvnMMohXiGI6Vb1gkn0QXWhSbNe
0B2OO7RLUIwCfxdEjnc7uvC0UT3m54rb7xWBxcb0nOix7KS7F6SMHh1T6ucE2RZmNmWDzG3Z5mSS
HlLh+VvEdaDVEMCGk03Uhai7+ALsip09z6ZbDN7FOvMLss7RWriNaLvQFUz7fqpa/82o6dcJ5x/D
TQwJcNUtfBHUh792TJPInlCV+ekhKxf8pTbS3Wtnn1Xa6XNYnnrVvAnOUhVbNqqQv37xZXz6U5Pu
x2TVpM/sgwQxgt9eHBNp69LtSg/GWLdvc9ZWNyItklsfuur1r1/qdw0GQ1wAJ/xvqX6RY/z2UmmT
Zi6tJF5KmE214RmZMIZCLv3216/zZ8zJh8fDxnNh6r7B6PLXLzSvobm1uRcfyPSYtonf2gd3QYcW
VdrdYc/Ng5shSPSUi16+Cm8Z/qo5Tm6Bly3FdZTw7v76Lf35EntMgWxkoIZPTevR1/h5ItHrHQNN
qoxDM9K11Ut861YGnA7GScCgV2fI+TaCOXhbpgvHj9f+X//ob/pHWFAWUsR/7h8diiKtQDT/oo34
4y/9s3nkYT3yTFIKcR8tZiZ+3w9tBM0jHEQu6gRqcrKElqH4jx4SiA2YXgH6H8LZ+X0gNv7VUwIQ
5Hqk7bnBopnQEVv8Nz0le3H0/Pz0ghjyQHExll88TXSrfr2vUje1s8KQyXFsDC9dKVEjDc6AA4rG
0xBjjYYNDDsLHkTeUGEv9P8o1AckgOtY0tHct0ZJ7I1fF+5xnj072hRDjcWv0/XxvgeVZe+MjL7S
fR5k7XMDIc4J4VLGWYh2HoL4QGuFbj5W8BUki95c9dibbQTovUsuOjnTS6sYwbAxd/aqyupgMxeM
QzbDkmcYWgq/JfMhMaxsX2Mom03eG9bwAd92AHtw1rFXJKLoZDj5jumsDZZw8yYwu2Qtg9I9K2b4
2B36q4QZvMUti4sY/6NurR3XSB9Elk33mLC7Sxub5bXMQBZuvLHWQD36Y+xQR+qxv3IzcS0cMQDV
VA2i0Hrax4SuHU3Rpicj8XdjauL5Tmqi050KO7wpE8SenTJzY016c7O1O898LgISHlLoBg+GCaE+
SOwv8TCJW6eeAuzIlnXXm1l7GOrJXieGeZe4M+MXwrg32pS6q1Fw+LE40F6sSl0dXRGrXRTsB2L0
kjfIm4IKGg57C3PtZJQlqE28vFcqeI+vPUnjs+ylfVHJMtXo+rm/0dWmMev6EnH2+54NbrAdCG7b
Sofmedx68goSgCI4opSOAFC6GgZmV/Iv8IPPga0Zq9Yrq1AUznFQbNMefaGHDBzS1cI8dLLQgd6l
Ugc8nCdfM4IdX53aVes5Hk8o3idssTTxGP3Zq9YV2v1Qj+VD0eZlWOWFvJgofBmnwYyMgvy+LbIO
8TOUpZQn9lM+ztCcpDliHpblWgD+3xgO71QD8rleuoSPs+9BtUPSSQc1q+qAX5tlLSoHYZyspNGP
zAfeC34eBoJd3DNsRLsLvj24eqiI7/GODnh/oixa4T2dL/YioszEgMQC1Ohu1vrqqpvc0Z7bdzdY
zO3TxKxRtHSUDG77c0306MvQeuRpMNVIjnaWGGth5wWzPwSU6wbj8o5Y5nirNf0J+5o84m46D4NE
hc64DcAy4tXQz0Ztb1XFwESGexCg+4RVIdI4aczdk0Z9k8j56sPL3kbeyR6QAMum+jypPrtLrPZW
QydjMNzHT21fjUYvNpUv3qTwvKXP/DQtqUwMFr+UXltsAdl1U1im5smxKWSq5UpN71qMmr2mMFrN
vf5s98FI7RVEe6EG7az8gMq+F/E60+0XFkN5a4py3GqyrQm0jZ3D1Ej7yQYdDBPfk+syYg6JE5HH
Sjt6pBqu4De+gJ9t8F+V7Y7Rs3nI5HHu0puu7JIVxukVpd6liiT7IQZniNYlAYdZuVFEtG+RhI6h
ndNH8COroGHjxAcympoVKgLrgGtuvC/HYt5VHYWfEKLdzfnonu12AN1JrdBOqIzXypDqnhnyU28Q
Pa81E5UzadIVD1gtbaVDMmAoGqwbozUzMsiVVd4AD7yUrf+VyZ6zcd05eMysSWwJSc1BS6fR3WT5
6a2TyNfKFvbBaSix5tR4dcWAdzlp9e6LbPnI4MbFuhWFeYoLMGcERHFL6zFthNIuYLcnxd3EsrtK
RtY7IpGBmHrV9GXugxQSLevz0HMPptM4fcEhQ6EHp615aNrxodLpTMV+Vd7WoDHxhgdFL+6oYYwD
lJyEnCnT9qiRnIHR1JzVBxp8CJlTcsPXtaiCa5d532mBqjA2gTeqxKdDADcqbVZ0tXxEXFVZR6Gd
lv0Yh0z0MwQjqattjRl/vm925XZKaGawuJNiMfZPSYFh0d5PzFmPJaY3tP8kBr7lWgZwIrEzMkNo
/Zvubd7i+lkhWfX3ee9nM/nbrXs/smE/WG3EI5Irbr1D2w3OZ2mk7TGZS8AhHXEMXzvu/jQ0iAdM
Qgzzno1yXHjXhhQKcx0ZenusORgeKTQ1+HBZFe+jhmj31Ipvk6IvHgCGWx5mSGIzkjzixg1mlbwI
35YbSCbl3iDo+xWhrx6sYPuTWRZPnX0TY3KBeGkLxgCzIvp0EFDelDUMNE/HWbsXLO3fq9zWCT+2
TXXuBomieTQbfU3rk/YZ01Ec9jCsrRE58Nw/65BkX5tWT1/YkyHewXo8S2subykbg+/6mPSkKRSR
xYg2H561vJgvpe4d0I0U38rSct+dKnAYXCKn6mkYDAUScDs9OPVwKFltQ8n5YVoj64IOEkR8i0TH
Jf5TP0zODe6S4l3LyDv/P/bOpDlu5NyivwgdmBPYFlAjWZxJDRsEKbUwD4kZ+PXvZPVgibal13t7
0e4ImywWCpXIvN+9557KwYQ55DbpdB9J233hOeJvm3mNOQQuJoEuAdGASQiWlGObzvOXPE19m8Uo
jl7oRxnvKPjSuSuXRLtjj99RSEk46BPdC/mNVWBc4S7ubYE8RFAfA3z+1WZwz1wc6mpXTGaQrlV0
zDHVh0YOlCXkHCZvV2kB/MTbAbUONSMqt4vpI1ETCPrkTAsqvpfIz1hGx12FKMIEIvZjikrlop3w
+Ix3gCSYTxMh1b7Y+kIdL6BfCtdAeR8GsTQtAs3UfPbjGV/Hwnjt2Bh44cIszSROEqwTH6SXAjrx
aqt/yOxoUGczS9646PRHvnOgQQdTx7e12LMkEpD4W0u0+qfI7yN7W6V6PofGqDn7obDThwjqxh4G
KwOUYajobPWQllmeM2/jGCNBmtwU18vUy5OR9G7oNrYeLuPQhQVpesY5zRrMnGS2UndkAFu/39IJ
49vIv829MXR92DF/vC60EelCRLSPzSJrjp2w24pEZ9V+yttM2TTjoTMwY3X1x3wxm4pEpb9IOPZy
/d1lA3WO9KkJLdN9s+PEfxY4G18ZOtY7KwEsEbLERyXkmrxGt/JzVkQH8gscMV2c/dUWn0fSN4cm
aWjjMmOH+PFiLdabmNrkqo8M64UxXpISV7SUSN4SGKhqsz6AN+Vf83XIvQNo5uXBQ4MbgxmHzuvo
g30km9h8jonc3Tt+71dBNpv6p2FlA7mN9WngXtK7YeNVwvgKlEVm26h0Y+aMdRZ9pDKkesY663Y7
CwvK1dANy37MNA0Sd9shWFIecszi/E5fh5RRjLiJSWbUSTmCcNa2k0d/bLX0/r3dE+cchKIn+qVI
Q8dvTDhD7A09IxZ7DDckfBzIL28gW0yq3/A1vCCOCSobywlElaFZxhIYXaqj1cfxTUfMZjvhnzia
WYFP1nb6cG2sYjfo+nBtaMnWHdry9yQzB6qZBlfQdURHMAkXDCe527fPsSOiNxdPwm4EiZRv+DTX
Lmhaezgn5pwjjFk57SORozebtI2pH4nR9r42Ov2xgCz5R6MlBUuLNZ1rDDkfCoIYT6mjJ3s9dTTO
B9Fw3TZE87jBUabytvSDWGePWE7xyaMjoNsRcsE2k/rAM2kezj92hJewQUcTI48kdfpo2zSmu5XR
ul7lmtGcJizn17zD4tpkRvAlWtN+V+LcAU8lx13sW9VRFrEVmvn6ocEzCWTENNrX2JLizpJS+93Q
0/b4v1Ny1af98otTMiZ9dWr876dkRfw4vJYNmliLEPMv8u2fP/kX9kP/zQVxYUCgwHT59zFZcBZW
4FqO4qRX1Yn3X8dk5zdLdzlZM1+ifhMfxt/HZE7QsC75v9PkasBc0q1/ckx+rzuht/CLKOvDyc1D
+70cZBNNZzZPPXVeAbayVkCxphu/fHdR/oOIx1v88SSuXgSgCC4P3ieh6B9P4n2NPxqK73pghCM3
s+h4cuM5DBhf9r8Qk4hW/NtL2VwWQQ+e0J2LXf87eyt29FmSo18P85jSNVWk+ZVpWtHGqBsORHHK
98jAKj6vpPV8D5vCz9/pv11ONg3Y4XHGGAYf2nsZzyyQJifXZIxRTU9Ynz54zFp+/hJKCfxB1lAv
4fgYSHWFvnif1mpbbYGVbciDY0xPs2O9dL5RB4NpiI2+yt9//mKWp1SSdy8HrIKYiWtDraHM8MfP
Dus9gxwftzl+AQlfvqR+gvl2ecqdqDwVo/1sR5MsYQtiyd6oArhyI+nXajcl62EbdiDqSSzGhr/h
cZ4fwQFzHB3r0YfbUBTAIbqObejGlAatHWXib9rMN1nzS+vNVLXOI7UoFRIIgZBeN1+WzidOt/hD
GeYac7cEr3dogTgLB32ZX5YsasnOxRP+PFO0SUjPUUl0u4g/kEytN37J5D+KKR5y+ip/UAUIm9Gm
pGSIkbeHEYRqXPpRyLhT0lbhyB0U1/XINOhMZfO4s0pqHEXxUKf2F3f17qFHkX21vfLU6DOaBvFM
v8zcrebwO0vyDkQ+8SPm0mGoXBmERrPp9zbx5VFkyW0DxzFM/brd2ib4uame3JsZoiqTVdrzzNh6
EZoRnTLYX4HsOKyk4/i7RR3w0wwGK1yMLMPeI2NswHYRDF4e8OyKQwEPdjNP0XjATxJtMzbL54py
YOpsCPoQbr5y8AHlUMk0jrzxtMQ+XpdsoP2sFv6TFEQMqQeC0EUD9HWj06l8VVGgSu5gblv32SYd
/iHBYH9b1Qa/x6PA7ak28vGqaNPhgJWo44Ha9nQISCe5ikrZkkjVna1ZARtjDMItUsrsTtYke7Op
MraEj83dmBY6VUGgCZdRzjQjpebwaeA4Z8SBvhjX2iriJ0gDK/vH2oDLVSIWgXjAcJAa/nHViH9i
8m/vm7Vq74jxXgNNsD4xpOuf7MHKD1JLjLMxW+6hrLgX5OrS09dX874CS5jkrbNscvpbdpmw5oPd
pf697oLY1qymPa+xVt8BnwtNdkhnnDkNGJCm0HftlMlPteuwk8cRAt5kdtJ969vDFQPFfBOtiXuX
im4XRZiNmaULUNZGjBcgT4782Id5jE9g90nvNtN9s+TPBAZU4CrTSLBW4xXTmpxTDFtA6iumey2a
jL2pYHuG3hSHpew5XDcdKL4LlU+Pnfq2vLD6BhK+3kaLYv3eiuTy2imsX8GX5nqMMw2WBNA/xKok
dAvNgQRI88GOnaUI5YUUGF+ogT6mmaBWKMGoASo4K7ygl/e0iyjkIPVf09WccQoUCkjoKjRhpyCF
ZV5qG2pq8SrQChOUCmZowe494fAwrmff8oDqAT2s6zoLyhxaJw0Hr1ZkffANEImxgiWmCptojtZn
weeqeUX8mFNbtjEEV9pK1xPhcgbhCsC42lofsqUi/uFRGOGu2VnrZHOfyagIK7l+TWOv8zaJni8b
j/DJMaLdYUts6X6G/tgrDGSm4Rap/WZCIOHXxjQfPbeGJnAed5MWNgonOTBlf+0UYrJWsEnQDgQP
rCeYIH5QGTnmMGoVu7tBa6xXldg7pgpdqRsJM0SFs0wI+RcbB1boTXThXVoKfVkbXnHNgrQyZaJb
sDEdMsmgMkG6aITmI5QkBdLs9OQaMWOf8ABA1tVHaJsxOYWiNKqbjhbCYjSf8xKrkBkZVRAzVbVb
T6NsXovCKAfkGUP0jBTac4XxKQbTfh10u3kDtgO61AY1saEsxgtZEtzbVKFCifEUR1fhQ5Fy8rCe
1ukj3UAWG9eWV9aRpBdYoHyBNspC983PtOIDCFT9KVKgUlprXOajvhEYMGZA2jqFBcYAuKnL2Jrv
iTt/pSBNu80VBLWDhpozVH+h7q06LD6mi0C2BdtbewbfyNRMRdSL/YASf10AyUFKVNDVsvO0A4Ml
N5BSfBGo3BAkiTGHUgFbvcwTTyQcDYqAwLm2pr0EYlzSA6IlqqnCvmISrK9qIuYHOkecW5eeEbzg
cfzZwwyvwLFoUFx+BZOFe1yGGGK9HRepeLI85vKObuAp0tDXHkkVbF0Fp+2xfX6eRze5cVt3/dDB
sK0vNNusAWw7XBC3CnbbL2BvUUXbTeFyk/HwRCLpzE2kMLkY6rojz8cJQc9izZDYRtyr3igXswjN
ohv+2Ff8bxT2i02+wef1003+sZ5ev9/b//kDf+7tfZzQgL7+Rsn/NQJz8U/jpQTnRwGLeckh/zUC
s9QIzPCEzXzMZbLNJvJfOD/LFSoQwjgNzx/7x38wArOtd7th2jGAWVqgZdi4MQyz3uWNeDj0YyVS
msxkCSU26ygdzM38AX9N/pWHy3qcLuITcBEW1fyiSV3UqYtQFYlOu+PwziqOZjHe2VYfveQrQ4sr
qZSupE+z+FhfpKioGiwtoCYIXcyIUMXnQrwsTj/dD21jdbgyyoJKQQwDX0elsI1y8F6SuSYquV4k
uP4ix1VKmUNoOiZKqxuVapddBDz3IubxnHa/cs4qfq+Q+mJql24g7Y5UZUn7AbUSSRDLaPStVzph
rI1nOCJo/Cjo2adV6Yk2q/8HTjyUzCxd8k3DiIHbLXZwj7ezuGvckW/4vFgghgkJnlcBY3rjk2j7
JkpNu6+rbBo3Yizjm1Ezo6N7ETwxkSF+kgW0r8ko51mgZyvbXc7myetKWQde5qjbwkpJPhkLIf/A
8kpv36mhJZtFt3hcDHoxB2dAnMQTe0inIt7TGuRh0LDHvQ66AM8H5OVHyBCwwmkQL8RmYVnCO22Y
A+J4XhlxWNm1/3XBQNYwEmyFHqBKMV3xcWaYUQ5bP8qzLYX1lD8y+qIRSc7+lcqyXMaiBHL8xruh
So8OZBoEh4dRlPIQkyw50PvWvQH18/rAT4mkBPbqNo8Sj9yJXhdEUHPm4vgFHjKtqYpbQ0T4r714
zW7JRarnqSPGjwU79I072L3H5LAWCCDrgmE1ioV/4jQc9XSwTdm2oNnnFsgWqs6cojZabiNxK8+U
khFA7E89R4ME5/wc33l9841u1YU9Z7/KNNQ8llBKugp7Q29xAcTHXvsvVcuW+UDKrsCLOGdHIqFy
S9oxo6a0crEt0ghx504tuhZS2s7XrFZQ74Izx6h9pqZzaky3K77I7EXqObjB+5UK+bpgHMp0a4+T
NX2YFpHcQQVZjOIrny4xqyAh7ce1JUqVaN01oUO8+jcgPsvoJu6kH5ZGDfLa7sdPE2fGo7cY5nPs
8RpRJ8OsWB/tbo6xynPMDAiGjdUhqoxmp9WIjIzzIMlySDyhvuc7yrRKvt5WG6jUA3l4IDEVOhM2
kHrbgboMZG9EuyxhA6QJeMQpgdNNG1twbXLjyux941zrnCDn2n7Qbf9QTLpzvTZ2RJKoZSyhV8uB
iSrXfaD0ruTIhJO0AmWBWF9J/UZjkOuGXTdYARMKf0fhS38yMetvU+bWR7aZ0/VAaWLIUZHQq8PM
ZkPlq7xyOzmczGwoHxajsisaaVxnj1+xB3rY3a8JX8wcHP/qWc9QBDZu4eVfvba2wwxiByGurHvS
BrO4ITUngq5CZktnx3ikSJJVyyvZWPgI9liKmZNFOSjqbIo9LKoUUY9DfmfZ1Ytvt0UQr3yxMUUe
sj4GBlIl25JMWRDJCj011UdnM3cFMc3VLTH8uepq19MTKeck1BkIHiFfr1uzcMe9Z2bmg9socbpY
8y1uG+eIWlHSXIuHe4OlcDg7fq5v5cweCyvx+sEqbPujKJ0s5BBCdQM1uScx9OIJLsBw1UxuMbNI
dawpDLkZV6ROpH3R6SOjdDuP11udXlvmVnF2t46sjUCvvUMNmOAwaD5EJUPz523cxfMuMtch6OFe
BxTWxkGc5vKmxJS8F22p9EvzVXd97JVxOu7miBJLPNb9tmRLD8mAi3JP6Vu+jVZmsoEbF1xt08r4
onoEHL6k1Ldzza2RAVk6U8FOfBHSNiPA26zz4OTpRHHHKl/3JZbDre6R8MtsMezazis/MvD17hJo
KBxI+fg/Zvg6TWfQbpx8rm7pUuG4W8T6k+mbxbdusftPwojtR4Fp6F5KitMXBry7okHcHdfeOzKR
5WDIcSffIqIVLLpJOjymtlWfvKSzXq2OW9qy5HTNEKo6e6DaDjNVr7dd59Bg3suBb9W0PMZGqdqM
NCOlHNXvr7Hxj9dYuKODnjiET7KOnbHtsWQW8a3h01mYktq802Avept89CBeseaHVkY6ltNfsp70
okl2ZZ6VN6lZRM9JxYCNWLjTfV5Sk8bEVRvTa3PMOwoaIgmQ2pjfYIbmwcqG98kaLRT/KBNsGosU
BpOQ3bME+HC9oipfo/qPtGu7esb9JpMHxx2MRzL35m6tsyZcJsmJ31365EMjm+4OwQ9wBxpNvGFh
kgee6PMrEQc2t4mNmW9wDdI6E4oENNOVysWhP1Hddt8PcG3obiY51X/UpavsHYs7Gbn+EeBnUR1q
mrPTD4Too6oP+todeBLlupcBj09G6hStodwOhivDxRrncot4sn71+tHdRvmCl4+ctKAr2ybA0bY4
LONkGfaTXj5NsKf2aT7FW27S6MhHWYSEQYp7EKU9jhGc/bHWhJK2ueAihf1vf/yL/TEwXxMN8r+L
4M/9a/L9/vjPH/hzf2zo/m+6g7bMnpbaJQBMf+vfhmH/pgOc8h1SiP4fXrC/9sgmJU1k/NFx/94c
W+I3nf9YMJSE8pShpP+DzfGFDfydsIkDjd2xbiHJM3DG/K501u+VYrhvSb14y5lcnrbitp2aZdmV
LvjUsoQInc8zkLgxjpsrbL3dV2NZ6PzFV4Qnn+rBVk7AmuBR3GXDAOI4NWZALYtzRz1Opwo4ihnm
B8vmpA8jmabSRSd90ATVi4Dm/BEq9nPCcbxsDkNp4gWKp5H1VC8i7dYv7bE81W3Wdn5gGkbtfcNQ
tCCtTXCm5/EYi8Hg7o/ETMjCF54cH5uRi/yoVbWAyWMnpr2l86Vdr7iWtoVjNZoDnZelw61Rkb7S
jDFH2OvSP7QlybNhKlI6mctkL4W5WsFUudFTVZrJ09rzVORN1RikB+1twqT65GV2K3E1J9n9jA+k
n1t5xK4f75I6Gl59RlCbtiujbJPmfA9ZjKzAr2m8FlBvV2FWpyweU0fEmzWf8J5Okz7KK1OsFIDj
V/LmmyTOR+1IwHwiT5Fr8fKoLcaw6rhB8yzeRXbjmGJvkmIZ9mOkMxJHDouZ4lMdnI8ynx/cgjnY
uWGWW/EpENgxy/F/Y7E/Jli/WBHA4CtewX9fEa5eq+71R+voHz/y15nZ/s1hRgK8m7kC+WGDc+tf
WC2db77DxEGNpC6Tr3/NxDB4/hU/xiqKhxRZx2QGwlztH2G0DPvdTIVzsg/OiPy869D/5L6fqcio
9/D2z+5VaTYesjcc/il0DYwUfFc7reklIwxcEBMtu1Yd3dTVwqa8dXQNc9na85wCSCl1piJd51rt
vKWGpLWjgxfxjAsQ2BDEhSxWMosJoDixK1vsTdNNDw04mQk1Cc4LdoetKN7RwlG616Mtuy85em9v
pwJ/iamJwE5cQXbPhxTcyTiEZMHXwlvhAVA0kjZwLo2K6TM7pGzdMxTu9OtqNgonyDod0VC0JMYP
hWSycQeyKn9sZeR/6orVIlLCNpwCpXbMmisCB0m0xZj5UbOYnvMSi7tuZ2giFG/QNg1YaalKGjVS
T0l3BKSEgB3m19PndLTZgzq92JEPA3DVJtS8ZqM5s9u3Es3b9DW1LvlaFsdsKJLPbufIj2ZnmTUD
utT/QsvPl2Jebjy9zbB35eVy5B/ReRxc6zZ1EL0ZmBrbPrP8YLYgLW1Gy5f3VN8lQAaWRYeVycqy
4VjOjIHDNJskO3KXzWQ44wEKT3k34Ad5wWmPraBdUHtJNt77nbmc2CpLiA3U2Wp4ArT0QLY3/cr9
4Nxn+ThaW+Lm2m1SVnheHReUST0b18gn1VOyCg7l3kD6CpdHMM4QZwPb682z7YzmBw34mE2+1rRu
aztW/Z0coEuBCXFMjRWAk4OjIh1sFGmTEkzgJ+DZtQhw8MQck5AlfaTwQNbP2lI2pPkKbS9TuR5Z
5NcvemmKY9IZzeMKsvtm0GR9XaNug79ctQXi7+qOhrGbR7uH+UAu5Y//Rq60x+SsOSbcuCDVcWzI
jYS+XrWnrOloJD9Rfj4VdSj6SGb+zmy1B08zvEknRwNtZN3CXjH0L//bY/1/jAaGb3poc/99Rb2u
aVlKX6sfhcg/furPRRWYAyshbbjIihfpkCn7X2Ik+yymtzq7JgobTbZOfy+qlvWbbmIiwL+PVOkT
Bft7kTX5hT6+AORLvGO65f+jRdZin/f9IJmBOPssVkKHDgQM+ab637/bb6VLO5EsNtqjU0XCC7NM
Mx50hnlnb0ybXS0zjzImYvtvnSYiYNh+e1zKKjppbYoRvgXMIwpoTTWBqD39QWNgjswVNp6Xa09e
U3ahSBr8xuT+/MBIsvnWqECbZQr9RUt58WKbHGVJqKZk61hSGCUlc1iZYgxbiXBixHpLNrvU1kMt
kdqGaph/gT5795ThCigaJLg801LBiffmgAxRjrk36KO5NahPiDoGaAukMrPv1fvi7/7uFrn7Yy/7
kzqXy+vxXGPLzdOUWK4K3nx3xU0NKZAMWnOcNIBXc1y8KZVDoeh+xTh9ZxJQryQsHAY8kQmD8Ez+
8ZVWjolrRxUFcrLsQpNowQaYurb3wNs8jmZh75ckix7+8dsTJFB0HtpAUUGr/viiNIF3U1nRWTW4
CuqgKUd9hwzuhMPsgCT756/mEFohuOLZlLi8u5ixIp9XZVYcDX1yiNS15bqbXeTh26Hwn37+Wsa7
6Iq6nr4643hQFn0ALe9ebM7jIilzPT3KZC6Q1JKIY66UZR16qjM1WZL5dmgHnj8wpA7ERvpmm3bu
r8J36gp+d0TizyA9g0MIKw27NRaVH68w4Rmx0LCeHeXAZDGcybWHjKWiJ9/FF/2LC/zv9xCjMk6I
JsWizEQu4Lrv7tZW+oXVt26G03Rd72uv7cJe4xuMX5JJ+QLePIOV6IM8+vnF/k9vUmDPgkrh+sJ9
X9Obc0xKY5eGetgdI6kdPs3JGqZpU6WMhP/Ra9mk/Djpcv5hUVWH3ndroJ1qkzEmPgFLgw2cnBdB
QbfeLlcxLWrPP3+td+vt5bVU1xQESqHbznvuMNB+Fygm99C6rJMR1pHArpNaoxH+/HXezZj+eB12
4b7CoHK7mj/eJAMFNK1bzylYK2fMwnnKeFOEnlG7Rst5TNIUHPjc9oBq1pZo81Yv4+T887/h3b2j
/gY0ehY6QmVM1t/fO5Sd5ACEev6GsWNjbIzS3MQrTeiRtXCQjj0nZF++/GI9v1zC774f6mVNliCw
0kTdMEm9+zjH2CWZEIn0mJC++NBmbnlCbFhuGvaj+9ZqIOfTpUjEelpm4DCw95bxOAEG+soISwLl
Zdp0yqMqOsTq7BDh4z5Fa6bd//zq/Ke/E7wIWwPB7gCb4bvuq9yxomkVmoYzR7hvyzLYbTBi0uIj
YvDssjHOGgZKmSbIW9VTftZHk/ipVUXRkUJm+wpbcXScU8+6UVF1sXPHpM5wAfti3P/8b/33u9Yj
bWtxtiM/CLD73Z+qQ9epsb2nx9LXIUzkmJ/zoOq6X/kE333r+ejQm/jIiJtivwSH+eNdm2qAJSOt
Sxn+wvH0U4UKrPLauWKv7jz+/D29X84vL0aw0bzQ/ogBvXtTC2yTjsw+yzntcQBGojFEBB4CWIWU
S5oKnDlPy5UxzOIT7dB0AdRO/4sLa/wB0frxdiVYjivSd9gU8Oe8e89F22gm34zoIAb6KI+iMFlM
e3+GBBEPzXrPcU9/cxQCNU0v9LqGSiL+nTjKxi2hZ3awW0/+MCx3SOFAQDuJoSGQBaClwMzL9Qym
niEvvMiHtbCib+M8FC8EmdczM16S6uT6XaXY54yG6E4caXehAamczIdLmNtNGjBf+GivE4zhQ6g3
qfakiWm9X+LIGjZQm/B7kBx6LaJFf1s1tnEczsEV+nMVfYOW6TSnqpTMLSqmwIeVtE2HmSsBhUX4
QO0RahIom0rifaGqyvhSDaX1PDEExpUajaUWdMR1vhVjb9Ok0c9WsqWKPDnHFt9s22FpMdoxfRsS
Fu+6i51vcU2qJqhKto1wLHQvDqbUpyuBMJu9n2ydzVAlaHLysNtsq0yKT56cWu+B0RL3G99+ygJy
XEdkDCBTkLvrWDsx64tPqx05IeCY+CzUz3ZOzZ+xOBYZh3TqGO9xDHzya2s585wpXqRcptvL5Y1c
mMtmlej3jQUL61SvWG6O0P1c62QStjrnsY/VUMKdbrbislqR+rpq+5UVyjNm7XNV59yRtT5DGywK
A9duii1tg6cshZCp68mTPaf2h6HVqTsxY726U/EMNcvh94ADSc6EQOKwkyJ9a3V/gn/Wtku89+Ez
rhu8zs4jDl3r2avG1txoJte2BEj8ViBK7gxme6+ZIykF4EuDMyZKy/XemajjpQmU2jqUwhl7EqfX
UNhG+hn/EUsTZdok/XQSY5a6D0sVnvWob4qDJfH6FAASEKbQKOl2r8aCe0nQ+H7G+ajaFTh60aPZ
jTCQHU3XYc6xzxkSRR3OeAPdBo41GEdMVtpWBw35mihmFOks7l5HYUrbCCfDYUg4MbhOrT0BXuCC
UQSMUVCD/AARZuuvGrCL1p5vAXnIHdkygyTtWm/lhbCg1S3YR9ALuoIwTDF6EIP2NHRNEA2GVa2n
QeruwVIAh7gX21ohHSjGzs+LwjwQYhC35Sr2uUJAyAoyna6wEJ4CREAWw0QAMoKhlBVS0rcGJme+
wFBoCV9BJsjBwJvgqpovPgyKVMEoMgMKmsJTYGOoT2jpDBu1oUEBA2MhS94WbrGWcmE4EMsI7sJU
4IseAgbxWescl+ltC9xjg3Qyh6MCZvDAsXaOTJ9drJvbRWE1Cvga+pDT3qqQG7lf6kGuMBwJbC6E
EtAcqZ88dLA6iJO8NgrekWmlFS4us2JToT003fuIBzSC72E1RbDMHk+1gYakEirISnqdHHZ6kyhg
SG67T+MYXdWViD/2yGc0DC3gRYqSBdhWe6TSXG7c1LLO/drJe9Tk7qQpSMm6ute5kAvgEvtPjgmL
CFQT/ADNYTFqon9VNEbkLhUCxQBKiD8VztT14BT8QXVhg0sZF3N9dlbb2s00utDXNpr+FZN9ectG
yU7CCe5ymEODewbXGz+Tn5oelwuipe4aL94047qcc7FaKsAjdnbee1+zkrTHXLjzMcHozIuyiz63
sf6AD316ENOybK11oNn6woxhYgw/Jm1kedf1Yg0E37TiaGtotBszJ8zYwp+Jcw+KWF7BpHEveBqb
BjPiReTFROyLA31Q6w65Kg9LxbYBo2bvgQYBvGkbs7zt9P5FFKqVeUrHG/uCyIkL4rxhf0HnOJnJ
9FzxdCpF1tGJW+1cMcQf+iyeriwAPL0i8WTToAMyp4roswUSOdo4F2zPyDp5rPw2OTG6Je1pKsLP
OpbcmBl7B44IhXZfLK2g9679WCk6EC3P46eBGqpvPSguHCiVYeLNd8SH+QIX0hVnaBkAERLNZz9W
zfLQrCsALk26hK9hFNGfrTpc4BZxgvYBrxvAjBpjaH9vYJFtmylbIJJbZ6HoR/4FhGT7xjV1PJga
FSVpEAW8pAs6KcLlyuFfAZWMpKXNOdVQH/rCP/Gh+o+zg4mJhzBWmkob7S/zhdHUa6gGsupCr5Zm
CEdkG12gTksUO/tJkZ5cpqfEsVL7OV+6+i7uO2tTRkZ2pIjRVFBpanwIbckxMvajYklpfnV2kQ+C
qPRNCgELDJBSWNe+olC1zQqP35FGSBlUvaeOutkVK2DAQQXMWGhkMHaKauVdCFe5gl0lAN1glkxG
t4m7iHAXJKubQQGydIXKQoSv3U1zIWgtF5pWmo0FJdSV+ESFHSKOwm4xgvfqMIrsAmgPXK6e4/g1
hrABIVxhu4BJg/DS8opnuu1PbVDVo3PDiR1ZGU2VA4BRnwrFA+vHvjlPWVng6nL6W6+b54MluwRW
OzSxUmHFJgUYGxVqrFbQsWxA27XjsXzL4VO627zx5Qcbc9jOVcgy/0IvaxTIjAA8WlJWtC+iaz5T
JjNv6ZHCgu87q1kEXbSOrzpovIlFAERa3ChammcATpNJ5YR2tg5XRgSET68zCgiGdJuX5pdJ8ykh
h8uCIcu3um0Vx8tZKD6bMKoRDnamhZ7PM1Am1rpfFMyN9oH+ztDH7i1rc9ZsMLyADiO/zeM+GG1B
7+dzrw+V6L5gV/TsjW5Xc/It0RYJ+7IrGAfafcUxqde+STepzrPTmDfp5AzPJN/HN7tNvU/x4JOT
rOBiknHUSbjw2MPOJ2g1qMrqoLk2RWFmBpWidEdaC7BK6BBGcWONBSA0mRGqnnIjYBcV3yzmIsK+
kKgapoxwvBUzbe52j+G+yvSzPaUFnqSJZwYtIksZFMPgQpXI6wSUcSbngwGv72S0ZTOEFF7WLGfL
Gj96VmYuASgETHT+zGPEQB3a5BGtbgEsK+0phUC88/Oaz42Hwt7Sm/7UrOnwpeFsxAkjwSmulVyF
1ks/R6a6lVGUwCPR2gFJymzng6tb0cvCjPtVMxvtm+kO0zVpivjJqdYsYEpr7Gd79p+NKh035uC0
n6PGTtlO6j7pjfSZjTHEuMjVce3IB9d6iWOVAV1ZXuFwclOVL7pT6Rvd0x4oo8w3majWgLnVDi3f
3bQV1g18TbTcszkJBX2BG6NqsdxwxsZRYddMV9O3vDCTKtA4J0O+6GselfGBmYa5G9zpdyLi/p6z
vI232vR3OQP4IC/dk9mVTmAA7WJSOuyw9scBrhktFBG3s57NBszJEu+1gaGRX5zUg7c3Fyp3MXAX
e+jz86N0zSQA+Bmfs2r8pjXMwCUD3Y07juYJoJS+7VCzgHQuxcHXkQfMecTc17TDvqEK4i3v8Tdx
xuepw0boZA+1ve38VJIX6bHP9XN2nRvzPndjdvNsuAIO1S7znvl2cnWD/PzsHpwWbLpejuD9JM0Q
g4dBia3g3cxInk5QmHZe3/3et1q9bbR63RtuWm9K6X9uF63ctUuDwbpBO1hj/ZhNHZQX7TV17R3Y
o0WNz2+qsjuVmvw0levtAJseZ8sz/SBnllwEI/w4V9Tkfstk/AI6+YFJ975hNw19o3j19VSFCxAp
Re+/obx1wUqvWuhrhvNcFyl4jtp8m32DjRWdO6GXmMeCEjAgmPouG5qrORET1iz3Szn6pMhLVO2N
o3EiiCkI/LBa6xcyb0c3I0kjIaxPweIv8Qedac6KicYDRNk2I7bRBZNdau2NdTvK9OM8zkS+++Ta
kc+6Nw5P0pP+NunSRyqKk4MgyBxAeRs+ambrbedp7A8jZ5jrYWhJwM6Z+pov+smxUvERznm1T0vp
emDlaShIpYs8OmXqOCF8GiRqvGhb5vLAm1dsqNcADLT2/9g7k+W4lWzL/kvNUYbO0ZRZTaJFBHuR
IiVNYJREoe8dnX99LfDeLJOCYaTpvekbZJpl5s1wAnA43M/Ze+1dXEyfSGvwfyKOxJ+u1TkFnVXm
d56+NwdokhcSymOHLTweptvcbJffM5ssfUbD64wULoxQHiJUZf7OHbO6XVHVtFO50uH/7HDToBzN
2A8FrtW72rVEWZdscMOkgBx8iqZON3LkzPwF+2lib4my8FcXOryAjEqLQaAcbdmKcJAidqjiWBQx
7Xs0/SHUk2jpaaBxDb/2EQeEEKLgDt+2uIDGRjQF37hHrwnnK83GAmaCnNvKuXH061QTybCVCxO9
6F2WpbFDJlEay+nESKbhJVXk36QOxifdgC9tRKSIxhk4+qjQKHJH5Ex8MjqBnUK0nEQiNejfKxxk
AkjtsBx5fYm9KsYcBJxoYOuQa46+rw0SF9jb89Mk22nbuOKAvhFzRNbSQiTUR0d+c/LC3CQt27+V
Hde3olVLOif+lhq6EYKQ9mBmSFOSzgqPViwoCtBGvvJ6lxrB0ql5HW+obW07VxAIiVanZ5Ph4iYw
q/jy+o/4XmF+woTm3L/m4bhCqAA/dv3cFQCW1mQDUCXwrPFmVGx7NA6b9HpU6dz7GTeTzrJY6bFs
dq+F4jqfaKNMlbfpM+rGhCbW+ipJYn+v+fyJJJwSwKokPOtCdE8k1HIBScovso6ou47Cyy25mcaX
otd56mVGgFEI0/XQipLg9In9rtJAkKusJ78ImZAkXJrrwrYVPtSCY18zxDUA/jlt9mzVONv3fe62
myFbLGCJoipC8ZLFoCcBLtQRDVT2IJpDFupFwfzXlXbpV1H9TPEv2etZSkXRUxd+2+IGMXKfdA++
HfBgykhVO1KQRzww+C2vhTGKiypVdMiUoHgVquz4Ou80EjB2Q8oTsJQkLarN1V2MlYxj0rTw/HsC
hH9pSG2WQC9b3eX9ck/yni6bwX/kWU3XlUuygkORcm0btboyS6PcV0sprusBtblwYG7QWHubCmDw
DgOiAvqp89v+sPxgnjr3oCc1YE/YCel5U8934U5Ppat/IapC7bLSbg9uufyvleRuGc7EhDUsd74a
+KHtrFpfbJpR07/EJLWlmwy67z7pmPexxvaaZAOs/q+FJwM1/i9l2BSVUtKVLMWPAg+qnikl4r7h
cz58llBcLn1jDI9DHFbPIWBkWDYxrw62QB6m1dObHGV4DBE7PWduB7G6mTRrNeP50hEi5iFhl1PD
FZamQ/krjPDIrT3o7nsCwc1Lzi3tE/lp/AMFjPVjX3Gbhq4yP42ZTNlp8YebXRb/LKDaP8PPYOip
74ZjLufwICm5YkP1tO4ZhjocASpysuH/57eLiRnUTi+6gXQifM21rH+UuuejxicFrBvg4umSpyNl
yMs+8QaGPZjtrij9vWwHuY0qZ76yKIFf1SSgf21HgTxDOcq4yCPTuCkt7KbYs/jLJScfsSlZDiFg
CooftEUh8C+zYEQbcylqQUkBWQ8JMp7kTDgC5j06rtK/AwUlZsfxNBA9ce3v3aoVOGk5ncJsYH0k
u7TcR6AnHhZ27i83JHt85ctlDrb6zMwjVOKYRCbeMo84t0Bzl3gsz4XW6jnx8OI5nJNBrBvTl65K
JhxW3pK3wYa8pZRaR9uYbQVfRngdl0Y3lNfxKPuHRB+9nzVc/l9JNfnHQYDhITWDL5OdgKmehTtj
AUEtf8CSHH5NnSWZp2uRseOjpcC9Ifb3PzFM/yMm/Ug6tkTH/VY93zzL53+xCdfPxcv//V9Xz0n5
8rualL7O8v/4V+TgIPwi1NF2LHPhCwqf/sG/IgfX+N+6x/cDNel/hKP/EZNCKhQQbZeUPj4ZCzHh
P0IyG/kD7i0wu7rh0xBA/vAXmtLTpgLdBA7M/A69KMyRp0GjM5RLS86LgiDczv5WzFcInn+7Gx/3
9OnlIfIQUKZo5uiA/k9aTrSQls2hr4IhtGDC4O+dS9JbuKX/X1zyXxhludDfe7GhP00EfpPUU37r
tG/V9CLF34kT3lzISW/ZTSqboztD9OrO1e/IfmzU9/evglC5E8mFvQTOooZxTZOZYRinopMu12qk
pk0bCK1sf2CghPvHgmBu2deqQIRZ/gkZGatn3vOJ7vR+N3XWtMUtYuwhyI/7BMfmoxkrywDEBFe6
le4diLJBbNiLjpd+i4W8guq2seQ07AyIZPcJaDyyN4gSf4AiPa3c1E0vOgfehVdRLCB4PfW8bptX
xhD0IP7wWODa5YPmQDRw46u8rvGhN321cpKWWNy2Zzug5+6F7imH/hDOHiiEc3ylN5rD+p3Pa6VT
GCURBLd4BI1slU0wzAAG9Zc9WKnP4GPyTVzHJgL+5ocDl4JeYwEOXGuGTYfsdm+b3aWdmfLzVM72
3Yhsca9Rs9pWVpuyzcH+kfeGvesyDyXkVBtXHif8LenYE5Fh0/DJcoEA23wQLl1FnmWlPHOm3tkZ
V9jeeR8oDqyjqo/vwnQYf/iymO9Ijeg564X4dtwhZbxEvSyq4y9xjZJjQ3qZ+kxzUlibURkvbTtp
+Zo2mvylNTZ8TLJ85aNvJl6MDEPad8Og80PLDUbFcVVxTJcr+jI1ZgfhbIo6lFC9qHNgCYuKbYhT
AJdcZ4BaEORv9XmqXaeR/SI7DWLaLPufqZo+28p88XEekmSBXcbuteSLBIt/0GcKvwDXG3zFo/2y
7IjBW4yNCtJGn1Ypzb2JYwOQwl7n94qJvyOd3OxY+KJ7TJb0mHxq3IvC62O+yGO4tURr7PtuXCw2
JkD30ho2flu3u5H+5b4yTUVRiBiPtR/OIcCFWWcjnnsR2ai2GXCYYgBTLSboVO5hjmZBKtIBx7zq
7yV2Ec6afsfE8BIBt33GSpeH2ZG2tr2ygflvBzrHN57P7Vw1lhFuCmq5G5O181qOfpoeUto0RL8h
PAQilkDE7Ft2Q3YfRjTnEv0+LftsWpHmJW4I/kv3cRTpe8Nuw+8hPkfMkKYWXpujT42ZBBS3X9lG
CeKOQt8NuTLmZo4IgsA9ah/num0uG2053BRqODh+7dyGmqXtuzq2bl2jiC5HWzwClWB/RPgYaEUx
6HRfKEAcmpYIg76f8PugrA2/SzqQK78eK7mytF7bV7SDftlp5v2ivCXXndaNFy0O3u8x5JMtDHcb
pzVWhq3WSYIP0KNyP0L8VRtDTT9zejXpuhumfBsjow+MzpiDAgTuJcAq+4Gzg9qGs4dpxcJJtPcI
f9mL0R6/eGY4fCuJdr3Ti0YPBow/zsbuJ7b1bjJQqKXK+cPIMDc2RV9cw8Abn1syIq/KPvJvCE6z
HjgE0FPqOo6YU2OIi9GM5ltr4GAY1a13C/qqfJ5jMd618zzdTmksryfSKS6Nie00dkNxkdWcwoxG
kF46S+e+ni1vIxGHBOywyQMkcIoBGvykJJmZwMRapUNNV3qYuSsiGsSG/n+1G0Ki0O3EAe4R51UM
aXFIfwrldAE4tw4WfdHtmRo0L8EB7eq57vayGqNi09WgcPiq2FuwAw35CmAaKCQ1OAzY8ZElP+T8
pghjsht8JM+0FNWRvzZ6MMk0O87Z3FzQO4A4IMKkWadOqacrUaT+AWq42FU4IukIQjIRnc8ZibME
rqJI27dxlmCYdCzmBFVCjrm+Lrf63LaHf06VcePNuxCz2tYNe/LATT334UpI7sNUqYkARm+6LfO2
+Y55SrKMDdldjuVrH6fEsEhWgW8g/9S2Glw3ANo6vKCRVjsT1cnF65lprBKiJAErcrjNKuO7dEsa
jjl7918g5Mkt7ACxIhriwLscsczSETh9ORuhGiE6Vwl3OQWjaOw86tqDB8N7yxwmcmqW5PgY0dKZ
WYak90dlhSrMsO5nk727lS+FtUx2T+4kuw17X/5Ru7W0Lek189Xrcd7sIvMTVWG2vnZcPZJQX+xf
U1k5kYfQ3Q19lWqLY7ChjKlPy2a/6p/BU8mDB7I9W0V9KjZemOlBOmawWOZ2uPYpOnNajXH8tYaf
XDnZNFwZmoRBSLdsCipq++bKoxhxaE0Lxxqlp+KIN5mzgFs5sl9q5CogAJc/WJ/IDPQTSgUGcTxf
Xju1ib1UZl7lnKIGi+GOS9qnqnuGxR4WHiflwZhoOdC+5mQC5kTSpU08es9CMV+5lEH63Ip/vp4I
s+W0WrSOuAjx/HJI6ZAxNhF2mSbUvD270fZg1Vr2OPqJvy9J671f0g63YknJ9SSVhei1frR87OAx
dSstpZYyOlR7LIOjU+XTjompKd1aIFefjaKBRVszwZ2QzGPFjF4j4sJqCdD+JeUbfqDv2z10maMe
mUjRrQOS4kamvQ+LlTaOYyMeTVoSujzMzV8kG1K5ImIjBDhdRvM/Jz8z1KZbQgUJjdT04WUoQ+1z
sdAqlSQzauNpzr/PKZNT+GvW+WMn2xp3UEGMa+oh2gPIEBYZa+ks5CbSdDElX8u+8+5w84C51Xvx
ZPWz/TS0mv2Uinq+5kvl7OIm1jZzkmgbagvUEMEoL/yc9hPcwHJrtrgHgOpN1693XQo681XneTdm
pu/0siT2hwSPC9HSQ20qpPRlr8Z1xUTcTaLSL1x6KNvST+WhmKW1rZuCOKxWh94cuv587DlH34RA
Bw+0/Gm7vM5l5RmofDSbVCjOGxfKS6ZrtyvDLW2MCMSIHKA9iTK70Zu0OAAkdb74xI7tZYi0buUl
fAxhd/P4FYLlrCOjzmgogEWjbxHRMHOmF8pYyhJIHjJyrFgU5oNZh+WN2yq1SSrRR9QR6vkRgLIA
rq0wuitMlBTdIO4Duk9XfeamN4CftV1vUfyy+4Ia4khIq+GO1BXberpp3I5PN9xJXOcEgiDqVYWb
bfB6ANkCfeNv+TYNB7+lTbkK7Y4GmMzxVBHPWj30KNF2PQsOeyAaQheGbcqbhrIhZU9nQBVNAWce
QRASnjHukPtq86rJSu3hnyB4r8DGhpesW+Xwg9Z61PFqSlGnK/WqzfSGhop/veTWGmX+qFNq3RY1
lSnLT4zvr2IIu6DBbeP2+j77HgWUKSG2RrMXzRBd422COpQuF3ofAgrcozPa89aTc4s13qRUYs0D
QpnCd4ZpJQeUPKsSHiyIJtohQJVzakch/+HB1hoYMD6Vncteani4+UdvQagAJq5UEwadkdr7RLfU
IfVCh6S0ZL9c0Y0bT4Rs+OSvk8NLGGyfFPdgItstvetyq+pY2xPtJaGmitn8Npezl/JtaO5x5CKW
yxLtgo7ZbV/P7qqy6UOMqfbikf6+M+zyC/FCBJVAfb3kMsiC0StWThF17c7z2nFbUYbZhyF9IzCs
8gLxT4s8rNHdLTvEmEaVAIsRz7cmtYh11jnFD7fUflDzu5mwz+zMaQSpZRnNwYshnrsqeRirWK0B
AEUEQzV7bsSwRpBKvBV9fPpg3hfgae0aJ01Fd65rwg1RgSBALBoOuifpsYva3uZuzfWWtbDZVZkO
uNeaFmEdXtVlHJGwTfiZk+QoOytr6PHSpPG3qB9EkGE7AlzdT8QQeaq6r9HFk7MaIYha4Sm8iFOn
vi2JOfuiRVm54qtefEXJRTNucFGIGchkNrlXQ4sbZnU0Ez8jODbuAy3OBI3BqLFvba9Vt2nktPc1
NvYtCgCX/t/UFhtHOc52AhpFKlwc72HRpTssgRzJ9Tw5RqkxU2CXEPVbVVwY0B6o6+bCbzdjFVkj
LaJ+yrKLrvzO9t74Ojmld2X4vdTXrSmqu6FJ8VKZVT/ehmquDnKmypxqcbeTHpIIsyigiWaAsCKa
LjzFzRSK7zY5WON6gFRxYxsyvSuFBCeFJeKr07K/Wk1GbF7Pni+/ZnnsHjM7KZ/C2QWk1cBVedSX
L6RjFDUlby8OprLsL+LEs8lu6eRTKS0RYFgfj1BchotRm7Mf0k5JaYoNHm7Vy/B2cOviZ9HBBBkc
w36mmVKZvCK1ezRwAl22knK6g1+AYudANBeVfexIsybtz1bpFlv6+8S6AZ+LryttfskG1/tiVi5R
WL6Clx/laodYK12n5Lmt2OMpWinEnMNd1iaMdHPLSpbmaQBDHma/4xJJl/O1Pc6cKpCRWgqDlkfq
AvFTXVI8kKfzZSox3UWs8isKNx6hjPStMqN+aq3UAu9KXZeusdv0G8HOeF/5TvFQZUV1KVVuHtqW
Di77+QJ9hEXPtPZ6QPKAvIqA45KjvcwyRzEygmYwesd7lFqzhCnQ1OQUM65MLQk/Uw2Vl3wU4Y+3
bfo8GVb1OW2y5kvdkzqwrzVBkyoJmyTbD5UIxSqDGcxhSpZ3tmWM5fq1Rpm1jjmseiBxx8HsX6LR
o4dHeQcGmldeWOxsf5QYcjF4gYd3tOxaVUMOE9HS8r1EcgSoIa0uswFgOfLJWl7TxY+uUzZDJJHm
abf1PNEg+CEDsWsBT/D+/wTwAKeDb5q/6l0TC3Io1dGvuv42w0yxsTEXPE5tZ/HhwkxnlEV419VW
9d3S6m922o3fUEXdqx49186l7rrRKLnuYSCzstfQ4HjVwIT77ijX6MPaT4L4SlL0IAg7ca/v1DCA
SWfGB5pX2fsY0yIRAQ5F1qzt8aoVPmfT1Iy+U4KGcMxKuBKWFtF0ntwHjjp8T1AofgsLV9/Ukf9k
T/Z4odeGuedXTETzjby3E/unm3vtzVDJGVdLOBDfgPiF+zanVz7I8j3pA9wxoBL7Jkrhi2s+N8UK
3Sd3iO2HZKhamqpQzczWJzerZE81x6RACJDU0orNW84gjyzI2c1UK+fYIDFbyVE62zovw+fKxxqe
UxgHlm+l184U0sgXoPZWZsvulpi8Zh0NY/mpVB1YcFO7K4pCwlici7sw0ZxbtyED0kkd89qIB+uX
EYEZqdKx3rZ9Eh1D6Dc3pZjiy1xk4t4m4KhEyagAHH1NS+yJcdbtC5bb7VBbNQbUSb8Lw94B24Kq
uJJZtZ8HK7+XrLirfirrre8P+h6a2kPUEx4xubpztKJq3sux/Rb7pRukUcwXi40gwHNXCwrLHy7Z
yrnHkQD16y5qMva/Vfmrl+mQEGVWf7cQ/37tPAmyfBWhNP1evXIijboPL7wxTDdUS0YmW2c+9KY2
zWuNqBj/OsnJG1lXZdNMK6utarFryklxNItb2utzm+M6J7qrELO/j5NFzU8J6wEZ5Ms0ITLU8TPS
j7bao67GH67g1CBys1izqeKQ1KAoUOQRHorENxbUUaAhTDny/gv4Ks5jgaJmbYcwltgV5hvKHT86
M6GTi3cSmQPf13kcg35ynl2OIBPkfdHqd+yhCKl0KRNpvWf8sP18vLArYW2dhkxsPQNXhPU8GHwt
/BU7lrjFF2zedZP/q5ls7ZEMtO6z+QojFV3V0B9rp3DTeeB2tFJUe92f+q2ZNDAQZUScGqLkD4wK
b6ugGPhc4eDmI3HePPXxOBMxkAPxlAGg0mY1aBTjkrpiTjZ7zuPFB0rzN1VwbxnNNxDxAzAjRfrP
4rE7iYl9ktsGc0WMjI5OepUU7rTNozrfvF/hPTcUdjPX9wRMXJa+P4fSO6em/GhwYbEXPUypzScj
HYwrXQJeen+oU4uJx1UZJrY9DOs+I57Uq41M6DPpi21QtmV/meUyC5yW7M2QybtqoqnYA16Z/7ZI
zqCmYRkWdTiBf+NkUAKJMH6T+RLMhImsTLRoK6elZMeZ1P7g+k5tPMv18ULTwnCxC9qnIOiMxV/V
tdYGJBXASwZDkbK4eekhM6loErbT3NazQQUxV/FVn0/TB+Mvs+J3c8Lr+JZF/wb0HT2ak1kzR3Yd
61nUBV6hUYAvuUCnGT+//xCX+XA6iAWb21t8bTptgT/ny2TwuZA+QEspKd26Y8wuInKt8Do3dRWo
GZzV0ANLqlo2ye8PfW7+kAwgsNrSvDGWntbvLRVf2JMRmVa7FElmNGgCdE+6FIJdTV9icSJ2YHMM
D/79Yc+9+jBO2JvzZOER0vr6fVir853KTRjWbdL8aBTDZwBPKogcZq3vMn/fH+7cC4lRGG8NXEMP
r/Gfw0VtoxvogRiuk+KhMZs9h/8JvL2rf7DKvDHVLBOGeC8gsjT3wJ6c3lCl/n2WjurHH93r3JzD
/ifkKXikXW7gl0Dv4nhKf47B6wdypBT//uWem7QL2Nx1bAsP6puXxrWkwgsAINWN7DsCxanmRyyx
749y7qbyCJf2lU7j89Rda+NJ6W2w5f+sAgOxSWtyKSbYcWSovj/UuQuyEQ4Qt0hVHpPin88vm5YE
23xkQR0bKKNj9c3xqm//vTFOFjVCD0yHDzVZ4qa8Uk67t73iI8fb8vBPX3Tmn8HDYXq4byaHn3pj
a8o2qNm7XkW9bh5NoB1rNYzJl1hjhUGipC8Aq2FDZJt+wMD30Yr29tWzMCXTQuH98yldnKxotqiR
D1Y+CEUDqJuspLMGkNUQQ5Ki/Kn9cvO395XxyAXw2UfhxT599xqOVd6M6ScoyokNijPfubHhfrCV
eDsXLXroAhc/7HmEsicvuB8ZUrXkeAWgx/p1V1fJGk/BpZvSy3j/cs6MxEV4giBeA1+TezJN/C5J
1Dx7VcDShmpJ6y7Ih3mo2/Tx/XHOPCbDtU0dw9yyO1oCCX9fIZ26yCy/dStY6fq2zZ8hTa/TrFwE
V/+ETf6Y/k/0AtsjJ42z/N2Pb779xlp/DHWyXaFG5SzODaxCg0/hvrTJBRpdiT3WH7BkDaX6PEMK
3Av6H+2mAZS50YG0fAXQhWpQEWuT0v3dmx1lNDj2FMALG8GX8NL6KK0JofkYq6sw5xxoN6WFWJRu
Eecquc1NmcqjO+TT9Vj1VLBnfLtrymwp8VCwtN+/peB3Tl8/vuD09XReAAPvysnaDPhQs/yy5552
sXzyCbu6Ngbv0+w4yXOheiBtORRtBFVfW7zuO5fkZ3rWzmEJGYYLVa+Nps4QE38uQg5G0iFjpio+
1aN3pUIKS0WVNdsOkfiqSWCohm1qocOEfLdqB5CYWqr168mu7IDe9riREo8e46QbSnjuJZkTEHEy
P1xPrNcbPxrXcOWnjc0C43O3TI1zo+r07+4i7Hr/xpyZayZ+fhQcfLPY8p/MtbAYGnYfM/clBQk6
GL514KlPQZS2iOSn0BqD9wd8u+GxiDkgQAQHDwSP0w0PnoRhGOuiCnwPTjz11mLbRK28dKxa7kG4
y8uY0uuDjWvx4v2Rz7y+7OZ0x8H1itf09PVto3nQ4t4hEz2Z5y8DbMBvDf2eB4zq6cv7Q525SAQe
rEbUOvjX6daRvijnzbkvg2Jo6Ypg6Ggp1wLgJKy9PZAPQKZjR4MdDJBJ0f79wc9cJ/sqGMtQq7jJ
p9ZzN4tgI1RlGXRhleybsXyIFq+3l87tX28D7GWRMjDwcrwSp/gQakBdhHE0D7AcPc1zOW5Mb4Li
mlvWX09TthsIphBGcfp44xevu6rqo6HP0RX0ZFY6FF6t9GYchbOj8PTzb2+grVtcmGnYEBjeJLZE
SV6Xdt5wWaKwAuy8ZUUPkZ5Oly/xTO8P9vYFZDC2NmwNBA3t089XgzYkdvqCK9Psh9jSnrCn/Uwn
6wFB4Ad7kOVd/nMLwlAcSx0ujc+LOPlSwihO5lJDiIEtcWtRK/UB4JNVNqiVWtw8ufnRbvT8iPB/
kLEtL93p58WuXQ9DMjkXxnDM/Pq5mo0Hq80a1L5Ovop78/L9u/l27oPdhwz0uutgxOVu/yYTE9BW
cN+6WaD1/ZFs2cC2M4DP+gfDvN2ULsNwNCSdht3HaUFh8PQpIWsuC2BuL4bw0j7UE1/E9y/m7SrC
KMYCqQTl4Lwx6eOQmaAqA/9vLSpaVHrQlPa/3NIhRkLSUPfU2pqrD1bJhZv3ZpYsCwf6dgGZ4ZR3
AGMXB0BMMcEX+NjH3KcMV9YZMnOfLr0qaWJ3M+i1lVbZZMK6CutH2enuXk5NdMjpI+9ATz+oWTSf
EOJCF6hrNgfLtqBZTAjI4pzPvgnkAUeg+OCvP/tgFoY9zUA8Q6cPBklCnNPZINNupCWbzn561Cbq
nO8/mLOzbOHz+WCyFu7nn7OssBs+I1GVB6V0CSSthkDPjAfPlR/tWs49Ct9hb8s6BJ//ZNMi3Nwq
a6IocEvVFkKWMD5Mjj7t3r+acysQvELKcIAGKXYs9/S3d0aBLZqiXssQD+FoGVw+UxgA0dR3+Xf0
+n+/i+bMiEyUT8bCSDo9oeJ9dwYEVxlnx/Dncu/axLkr2vDp/as69/IAY3RcJLlnQqmmDgC9IgEo
yBPh3WawOldGKH7SbKl2bSS8H2MOYYdqYffBp+rcmvcKgKRwdObQQ+lUjy17yIIoMm9kqeGgiHZ1
+lin6p4X8YPRzk14jj2kk9ucLN8UyYAhICHFuhzUUZ3tC0e4d6OJK/P9m/mG1wL/SGd2uCafIwuZ
88m66vfm1AtK7oHXj/pjEuvVDrI9erTUGnJ6c+74OTU8Qr8qOdw0c5ldC5LD9zHJkVuFiY3GMqxn
o8Fjjj8DPUbfpx+dbo2zd548leXNhGV2uvFpw04XhJ3wtZls2gSyeTakD6nQ8joiL70nSPv12gVl
fpmXVvKYjUN3CP3qW4yiQzmL+3Is7ANVJH/lzFq98mOu4/0beeZdo6fNFtQlCH7ZH/75ruUufwMp
QlUwlupnrQy508kZrcIc/cr8/P5YZ26H8aoxFkuhll33n2OZ0Cd0mI9s7UPjp07BYVMI/bmbYWG7
frnQuB35wQ7jzEtnGHTs2NHwxXqzxR7anODcqOLyUvGFkHNoHKh26GO0amXhzvzctGOzQY0xBH9/
rcDB/KUixQbxdKW0QWUmrddVAWe1azx+LVXp/I5qPEEhWfRIHn309/u2hUZGGcAkFJGl7OTuOnQb
O7upAk2PmvVsDKgSSkvejUAPAtDKH4135pvDeOyhLD5sbBZP3kByuu2YXKCKGMGIzoXdjhu9qZqN
hSL2g0s7O5SP+90jHpI6/8kHoXbtRBYkSQeGX5W3Im9wa7rSuUh6w/hg+To3Ry1eqMWHsFT6T+bo
gCSuVFQGgq7oH6B6vAjRkI7E80ui5s7D1P7XhyMWMEwXJiAy2ienL6Ax0WszO1UGylRo/NzxU9u3
G1LvnA8GOrMwU1In79Gi8oyNY7nJv31Va4VbTw85AuaReIqmae+p5uH9SS8sfuNkQ//HGCdzwteI
drFtxkDQb6wIZ62PIGrEJ7MnNDPMiexKiNtdibGtoY2l0edqbF3EQvRqe6/NKP71qCHLhE6vDfKe
uFsDYANu6MSS7ZG4hvjOJHB5Xc44tMJaL/dFhziL0+28RgYbHmJBhKbSJ8yKxkIzIlnD+KT8ArFV
acDTqIqu3esDVN9X4NhNmuvsDqvFHJ4l7U08ufEeKvB8yDGMXg9WXFwNWjsEXuY/JFXWrbnDxPNR
KyKhFqFggDgRiu6oakLuY4FYOBsvK9tKoByRXvX+7T03N23DdQ3mibVQSv98gqBPGoLHmJvIhJ+b
ST57cX1jWxqJixWm2rH6L7x27LnZ7FG+pyF0Mp6I57KxorkMZBMvNafr0cwOoyw/2Ly+LfktxFPT
ovBHjeBN9CnAkRgetE92i57d1XXSohn0fjTZZ5rQVwhS1r0wv0Vt+cGR6TT5CePLK2nVdbijHK5P
zxV+DQarHgU1kWpWX2ICXFZea2t3GF30fItmhjNOIwp4BNnQbPISkSBQCxbyxhwOApW/SEftYOk9
cfbSJu4PYSgTrt7T76SD7affCebmoD4hBQRJE218aTjUXly1iYzwnni1bu0pQXqLTG2ilxX2vJS/
B/RDTQqda9wSBaX2cM+aHY4u/vtCiXXcyXTrwi54bCzx0aM4t9A6AGih3FJmsBbo+O9rRKJ3gohD
YnQAiM10l1bzqO8zQw4fzKxza9Fv45xujIZ6ICEJ7FXgiVxfl9Qb1kUcb99/Xc5tbRxoffQV6LdB
Jf3zYvSG6IEGbFNA04mE9sWyqJtPVRajqe/mD0xnZwejXsmZBez6m22v07IYlTnvihY7BSdRtYf2
s0MBipZaJh/cvnMLgUPZn68Flr03m998ni0nRUUVEH9wBxDNWUNKeary9kUmaBZi54M7aZybF0vP
mwMsEgL3tE+jujrn/rJPS6ccmogyDbK72/FgUovfVJYWB3bd4PiufetToodxMEeYGqIqITUm8rKd
X9nzZxdLEPaMkEiFD+7H2T+PBZEyEvVb/3RhHKew07KYbc7Y1C+WHz3G5nCfW+hI3p9RZ8f5J+IX
0cabzUE3aHNco8cLOInWVHPkczlr46bq2w8+pOe2rQvalhLL8m/uyXtojT4ODrSXgcQzEndIXMfy
rq3EMfWMGzD6D0Xuf1CoODeBfxvydMOaKjtHo6cXgTZO+6ivXnw7R9zuHNtq+ODMYZ2bvwuIm1o0
uG1qSX++mXL0CPic3IJlxpy/ybj+BROQsK7c8NaUb6P1wgdYF6zI26RZvAaasSgzW0R/oI2ewL3H
T2ED1ao3cSzgasNnFMv2nkA48L9lnq8hs3u7yR29R0+wagK06hBMad20UdlS2qzMX/poYmeBhzDV
+re06q+R4tRbyZYv8QZilmcr2fYkSd7XiK752Jvig9l07i74i1OXEgfz9rQBm+c1gZ74EwJVq4OS
ylhJ3X7CPH5BzZS8vnn8YMBzj3hxZiGUcSm2nt72OjWiuWEzFCQNzIGh7tt690onsCLgOqtu0aS/
/8K8aidONoQoZsiOMXldOGaePOlII9DE8fIicArlr+Oxd+7t2BjWpTWLi7jK80d4aHAIbJSTr3YB
LwbFUPQKOBWSvr02gtb74Dacue9sNhYLNHB4jhMnByXfmT04KFYegI60t3E7O1dlzLZxTqvuKQUe
HaCL/P7BjThTxESVAHh3WbXdN2ffaBKqDgfe6E6FSFmtyN4hSLV2Xdh2e5jL1oqZgnJSgEGM2ng9
05PBeWF/hCK2zqxhiy8cOQbMbBpt5p/vno40wilkUuBbTsGovPoaEgv0BdrqUlxwZ9yDTFEjY7GC
UpZTRDa0gj4qPJHhdiSrZzfPIbiJV768VPoXtsVk7o5MKRxTBO1NvtgjyX8himHFkj1sbSeNt2iF
7U2rlTKIncbdkkrjbrzowqwy6z6zyumG1xYT2syL8BR7vX/MdferDhTsg4P5ueunA4YH3V069KeF
I8ptad5Ji+vPs+keTClaVGdKnhJDi3fvP/RzQyG8RmuAG53PxskGhKYTPPLlswSENCYf2VvcfFOd
Hf2YrPX3x3p9bqdv2lL9tTi98hk8Pf6XmpP3Y5FwOBiA8awkDWPMXso29mFdDTBWc+PCIP/6Vk7m
eG2aWnRnSg1uiZX/P/bOZLluY8var1Lxz6FA3wz+CXB6HnaHFEVqgqAaogcy0Sbw9PWBsm/JVl27
PL8TR9gWxXPQZO7ce61vib2owbm8f6D/4Bv+Bt9gMaNjRfkXSuAXfMMDboL0vzavcNTon/1IEzp+
+///77cf/D3/x/2APowpOC5BZJsI/v5FcaBfRyaYjWYGtgOD1XXK+TvGwfnwPtsCYrzqk35KBrPN
DzYnOGRYay0MFuEfxeaiB2SZ+OlxY75KWa3rtH145taJ6x+XkUDv6j6OpXZlE0B3T4ZRtV3WGMdq
DXT01smyDnr0gpyDuMc1+NFYIyAJR0g3SUEs5LwGRFodsmRD9v6heM+PjPO8RsZAqKS3xksW5Ewm
wiL+mQNIvEZQAgh6msiknEzCKUm488EcEljJvJzoys4OyIpdc7Lfky2lXZoP/Rp3KYTpkQyYVDc2
HdbH2kLO3nm9vZmHtvymk5k5k52Zk6HJyB/zfjzcwwXrL3lD0KacHDiqRDhWFxI7h1MjfILkvZRw
cbUGdY5rZGde1uRU4mU8Vshct3lOtCfG7mDXd8R95ljM3U3C5bxpXWZoIa6teDOqNSXUe08Mndfw
0EUnRlRfA0WFI52z3vqHsjQvQkcFbfXEj1bkkIKtrcD2EE2akJ6zLda4Uin9eNfrRJjywDRbf401
lWvAKfCWCP5OS+pnX10tPTGonqN5pwojMJ4vQlIH2xM7ZSaqxjKzpqg6a6AqAtYH6dRyM83pE3mt
5sepctwjTezxpV4jWVPc0ht9XnOeRDuTVInNOcPmKcEE6Ve4KK3lgUjZohi22dT42teiVIa3AHkd
NMCobkem8VA3Heg+B/0FBrde9jjl8vkirdq/CZIAuNHkSxRn7QxMbV+ZXXswPUftvaquifIkbuNW
VWsIqtdDQZ0zrUp78FedNYZ9kjlnr2j1KDcUzietgCyMIY4+UJgPdnGjzRlW1Y1WKZUs+0a0S9te
N3mZaSk2NRwRnoNPYuy8IBKjqpf65BHS6LYvjRk7l3bBxF+QmtpkNLxCuP1tPt3HfVHtazI6veTW
8rB4TDsMdvqwEDMk2v4SdHAd3Y9k3XX6gzbOrp9s6RKXFViulUhh7lBf+Yp4tsKlEFfXYJlmIXcY
6msi3kvd+NT4Qt1PSi7skzl03Z2ZGTlmNw1tDkUqeh1t6LpgmyEsecIHtno3Fg+/Ue9W6rogc8EP
60BixEzksgGTGl/qMtVExEoiocMWIn0C+1BUN1o+m0ZUiVm/RQ/ojrsSyDhEA5k2Nc6wuj5BlEsP
TV2y6y9g8KLJH+YHKM8k1llaqz4V0CSx70nX+ixT29yArk5uZTrLW1dmPuhRAXciNUAa8wH0axCu
a5a8JEi3LpcDugBx53Zt/RQoiYLDkyC3QnvOuxKzEyAiAlTo9vku+ZbC02gpAuvFZNErZ2NoCPBC
3ag9bjnlfpg7IGdCUiVM8EddfxlGr75DaZPgELVxgI3ObZBjoo9Loa5EKaj0pZYsL//ZEP8vwU2k
+bhUw/9+Q7xtv6MK/Hkr/O1HftsK2WM+2C6RIBzt6RAyWvyfrdAkJo9oCVRNAIVou3BQ/n0rdD+8
HzxWCJCnW4ZJdfZ7hLxBNB5bJ9JJTvG2qwf/hGiEQv1Pe6GDEthFB4RaxiIz4c/nqqIb6PoOQXaH
ZM7Kg4iiVxGWnhTuLf5B2763XUmV35Q6MPE4popzwmnM3KiIx2aCjEezV4ResXZH+qzorUsKiLBU
nxx/1Ao9cosWHz+xwKCVa326Aw2rf8NDOdFKx6GNdKs1Ul8PzcFoIH82KaEFI34/G9psKnOW+9p4
s5IaxmPQSf+LZhZZpFh/Tl6BHaRpkoU0X6+8OIjESFVvlo0VlPptUWTNelRzhyGUZluRu1uK1gkX
y9bo5mhffOWmzPC0HLRq4N1ghCO2Bc/VWWHPPHqjM3yectD8ti6CFc7qppfW84t0QzDcfDfiswo2
wpyqdmsJvnHoc+7zYaCWYoMVLb2ScbEjqy6JerRHX7Jp7D92o5vmNw60VmyQwrvNWt0Gb0nKZRaV
cGwieCdpCt4XvSj9Pk7RD54DfGDDnZif45nlS9ORkoazipMH9DRMArpmjgtOXOl4zNw4vWJSop4Z
XhjEbNtKfyfNbAOXY06kG3ll7Jg94V3FMyA+za2iX53InF4uofcnratx62mOj8usihefWNHJG6BM
2DwSOaZp2KYq7ZZN7nRdu3FLb34hKVi6d3wTU4fiO1ZqE5QEb2X6YG2JJXRpXOTpm9eWnFYx8h66
zB52U2K5G0jxw2ZoUu9eLrZKoEkUycac++ae8qo9zQ24eXAqxr3mBNO2HsHYxjYA0dV3636bRGCQ
WETrg5HiArt+bqqURRTnuYHlTBNnG17dfK3Xg+6JEw3ryRfAgOoOoDcXApx5NaYs1HbBvnBcajbl
ULeyOcEp6mcue3zV2QQAonzIwrSmnUmWj2Fb9gY8dmbdD3BHU9xoo/dQiRornKepQEBiHD26602n
b3AOMzlq9RQCv6XUagCFKd+ccoBSwdkVCaRA6c2QfUoPBkuJe1A7j8SsdlHsq+amI4X+PNZ9euXG
9fRq0htFRttNOHdFTXSiSgDCYEM16etrRELTuQTjgBaUnAT6MUCyjWiCy9Af9LbydnWSZXeMy40l
SuFZ5mHTxsBcmtj3Yji9c9ZvUKkOE+nTYhzPC/BkuTE124oaKgFrQ997NCK91hg/51odJHcgWtbI
CJA23jWkgumm7BxsiIU3bNKE4QtPnI0vPV+xkOzB2Y3WNCVWzjgGTL1qtdpNVfrTs5l1DUwSFE8n
W+8ui+pzaA6D9lVbgpp3SnMbDIQUWETRNla37JjpVP0uGebmWcUkvYX+PMCZgUrV7O1YtHAsdTsH
+8eRvT+wEs0PtiQJ4Uh3oZdRRmnqAj1Pzeno5bF1tKii3rCPfHQG1z9bmdMtD2MBlOAwFZisj208
q40vNIOqn7yGJc7Ne6j5vI+xHeTUzO+DwYEhDBSbfL8oyz/l+GQKXPeaUmdlECbsWUxnN/ymYu/7
MYAwI4m1KONeNTB+lpxyx7buEUjq484a4FW7QW5eNW4dbC0/14KtlpHIuyHWzngUi51tdKs0uc+F
neRfWunlr7neax+tthxfOlKE223b2Dbvmq3w+ObEClSGq/XHFpZRBIUWc7Gbdkl7xR+w0fPQtyxD
TmFkE4S4aioYzR0BklU0254DbzWfS3vcqAG1ttm5OnBit02sNYplxEnWWozx+moCzdA41WBfNzV+
a9yOcflokJrwNE7LJ5tHGDpFhygcJKNuHlx/8u5dJzM2SR/Pm95M5RE5BTDpeuGEUGoOZphGTepS
c0S6AVs7jGHVepVxPbUN1JF+cfO9LxvrWfbqmckwpugexbuxIUC59COwYT0x52OuhutKVMbNMhvd
peK81EbAdFVyb6gxJqcEt/W8QHuCdOaR+25j9o1PsmPVuAHCbvzorvynwfA3DQaToTen7X9fT918
n/7r9L3tvs9/qKl+/NhvNZVnfUBzQFiCbdMKxaxJdfQ7JNL5gM4SHSn2hN/qpt9LKuMDlYiHVN1B
Zehh8/xXSWX5HxgZ0sPm/+j2qrj5RyXVLxOCADWrtyIcGTJCJfzzNMKUAHAs8PCHYNSIUOAs2W/x
lrTFVRqPzpXC8zE+JA5YlEbP0oGY2Lq/T4U2VvsCegU87nakZ5muxCHO8xZ5J1DFTaFg7CWxnd0z
R9D3XoEDJAkk6DelTTdJYaTWxpghFiuzdp7denwlJwGbelk9ohlwHrCNL/ddGzw2K+W5RIVqh41b
xh1LsUckBOys6wH0GpNkJjWXzgXe0otefw4KI3dDsLfmpa4hLXcrcbZZkzZdwQ/SOdC2dO3VTaWA
AHOCMS7xwnyi6rTgrcMxr4eiAXkWjhWhDMmYA5ZhcC5eCavrt8uEZn+xEUu+X6hikf5m7WFz/7NI
0zp+ekIPdHSKdvH3yEcRoeUAlBbUGpEHY5BUSGfqoNnVAsqOWwVV8GnMF5lEdenr+MJJAnJXvi3C
LoLadbVaBTtwsBqyzMXwmcLUODV3XUZC5wSyZgjTPqBUpIqCrjABoWFW6Q/VhiQv7WUYCDjy+7yq
QnewjDNCqUDfTw4JRXNRev5mTAbjuSVMKMPzovO3lVWqbn1Ram8LnWaCjXEeFalKv2llp24EB+f9
++fr1k/Fk42RIeef4Jp7bkYNJY+WklcDbmqHek88F8wrX4ADa7jI78ywelmB4F4PpDjxIV6Ah+gL
xByuGafpIS7hix/crm+tXep4RQY/ecXC5PGiEULSAKiym+PYEh0cYv8fdj2Q3mdB8o67M8QMn5BH
BZBnX/EsQG055RzUYR6ZWRR0HZms7A/OQ1Mt5VOLB+ohpa3yLEXanX1K68d8Gf1dapmtu5GVtE41
rKSrWNrpJ/QGFpw0pima4Gb7pHC4CArgqI8NXzJfwIsRuEGH3iFGMywc2U+hG/RuiPZweSFYYd77
KymL/dx6m1zoLjBhqoq0aWtRNOtMQBq7gG0xhUXV8HdBBRA7t3HNyaR5PHKHw7EFUL7tk6K7kJQC
enyZCgJhCkKlej2+rtwqU9GIqmOP/tHYtWVqPZE8gDzUB0BNvyMNiM1gKOEjNtC7h76xnx3wI2f0
gZ9Ay815tDaBUpo3iwaTvyivqwR0ZNQhU95lPslTNEpFNAAaOCWxb5thhp7odlnK5q5zl+q+I7gN
FfhcATG3jdOQ1EFoQC/bVgxKDovnEggW2MsJqXZBAwagfjSVjvVR0UuFoDfDKI1b+BaTmuAydgUv
hkmERURThJCeflRbs+khAOlxvkTD1JE/LazuerCC/Fb5VnFVa5Nz1zuJuR1pHfIHvU6nh1eVcQ72
LoBVHqy1/KR073lctOw6Nozk69zmOR1kqqeZW7+IoNhA6XORmRgN1eecWy5nEn7mdZEBL72Wt3Ty
kqaSDzLQRb6dRiPdDvAzMpKt8M4pZ9a3Sy5TtE0CRZUumifNdea9KT3d3FqzBgayTQTdt3peOJVC
HLQ3pGV0W2uoHYNX2ZmMcCgnfTO6LmFmTBfuIcR3nwK+v3W0YzJYjtip1lJ9SdrTQIxPpM3usNCw
JYolrGoUmKEuhyFaUq8xIq8mIa8lkuPR9RKdo2iJEozjZn419nkxR2ObpeQUmG7GjExQLAej2qd6
UhNvUb02iy63bTabxyaW3k0zD9ojHH0W/wEm7S6YFJEBXg2OI1rQLNyR8lCc3onq77GGpjuyKnUu
7O33lUUWffxGOkpxgsYO4M6AqfbjLRJgKx7eU9Ra4KGAaHSW1dFsAOB5MztMS5m5p53YHkWNcYXX
gdA+MtWBv/dpu+Yor+EFJTjKaw7uwLpSwmzqG7bt+aZrARYCiWfs+Q6Ob8l+/DHf/0+59HflEpLi
vyyXrl+JU3mtv/2hWPrxQ78XS86aDb4a9XTkfYg1aQD9XiwFH/AN4APHKrX6LiijfiuWrOADjjs6
U4G9SqmwFv5PseR9oIOM3A3xu/3enfonxdKfuk/8eiwLK6sBgSw12J+njLUOIJljOyDqxHAWEmXt
+pxwrv1YUZZT7Th/h6Vex5Y/jX7WX+iRjYmCgPrwV4U/MVxpry3ufFAK+ZGujbAW3Snb/1Sz3v34
+352AtO5+/NvAZC0skQcRtW/iBV6p0Om6aTqMPfQ5yZTyfuiaYnm9myx1bWJPnCH5NiWuXbpJk99
/OtfTyb3Lx+Atd2ECmn7Jt85+NOgnBqB9IHZ6w9N6ZaKPDpWk9JLQdNiXD0rM21PCmpSt4dLRaqc
ILRsDQXLUK50uN4eyFUzkpDWAGxZIh9JHzHYIHy2xt1sFvxZaHwVXY1SW8ZQCWCtkF27tYPlz/Mb
Ss/iYuU+wXrg4Q6pDZM29lxJApojn6G7zvs1jTMLRWLMKFAls+YQAfxy0CWHW7qo4qadMAGBnoZw
acHuntxOvPpVlek0PMb5Le34RmNdjuzF9bzvclWfYwOENKREn7YHTZFzGuvYEbJZvBD+zg9OKgvO
HfEJW3be+BKMlIabsRN6c+RS1VWUGDo/yxZsW3uTLFTCEbwOljidr8e5mQkrUE1660DKQiYbYPqH
6gfvzMvae/oaVoLdB2hW3nvkE7k4tRdLZQhDq2lDTnp7KgZT3hN/Ep+wSKu9K43yKLF9bw2rH59y
co2eZL64D9wdc4tDmUhRk/zEwVXy69yQ7J54qE+yqZ4/AhJpXgZ94c5I5t8Hd8WdexM5EVZf01sy
tOwgGVi8TYOYP+otPzLrbffJZTx0jlViH2EoGo8DmW+f8n6qz6ppgnNVIS7ZBLm089CuoKlR4S46
SJhSbDsRl9FUj+aW0UtxEZQ94UDqKFjqpv1qx/wrRxDDihI41cmBLDfgX/Ygv6qO19nX+nnvZkN5
bHxu7uyJiU5CTuBOZwHc2eouOe+C1hxKUvIYPVtTe82Ii0sCUoHsu1TeEGLuEDGZjN8LfSbkFfAp
WmZdZ9Ewms+ZkuMT9pPlOpAjf5WVzntRoSUwFN84mDRxExfry65J51ZL9DGyA76La+f0C4K0ikbw
blVIR3D8Ttj0vJ8z075NbO5EjJk/tDlcbCrSmCryIgaua0Gai1cGTqRgYZF9qEhkAXUXxxdXj+VX
zIDLdT2l80daxNmeoEKgkK0sdlQy/Tc9d43HjHwK+mSw9QyNa9sl3Mec+pQeMo8oQ9nx+9zy7Re4
cwlZW9wJ24Xpxcx6fmuxC7+UiRefyq54mbRuIJe3rW4T/00fAtJMGClyDOjiyjymnfMZ+LN8NoGI
PSU0b4jN0jgGmFAqN7ZdfrZjbySKzxNEWzs8lGvCiEq5URzt+h21urgVlWXfBv3k3A5zbDzWWSde
BsdtPgMR5Gn1wBW3Ztx8tiB7XeXwsR+Uv+ZpajkxJj69stfEp98fZZRpELIoBt+/nJ/yEnRNp10U
Tc1+o5hTX6Oa7z4JZJGXuekNIkaReEVGb0D9LfMqcic9O/SN6cGFjVW2h1pL1jYNUG5TVQzemgkr
n40M8CoEZw+Ol2nJm57mq29+8ovAKNyXsamn/mvWDvZLBiGvSA7Mwmsb7MWi1VvAB9NwPcspdk70
qgf7AiOXWbWt5o8GkOaocYeUWaKjwDjIxd3xHDokkGGSqMNG9SxNQ30zNMRuQmoMTrZW3PV6p903
ennRnOHGphe1g+Xn3C9kEIUcnq2b1kmIZIxvyB8jxRXN9SExl/RYmcXHDiPZdlgzRQd7/pL5BPza
4/CtSM3qqNWU2oOdHtMFf05tDOLcVOO0LZ1RkVSY9N8M+J/bJOuuVC/jHfQXA3pyEdAsaOHUe06C
qTTJbuyFPFsiCsc5asG6url/0gohN1kp6yUUQSyP+KChxmiKeDk9ccIqK9CIV2X5Rv+SKFg03URh
dvYcBXZ9mWsv25qVFlzl0NSvsUxMEAR5YUHwGlfZDDdoCPyE/HpupGmM+pHe8nioPECvorf8bTNp
ZkSaH69lvSLn6eNHplbpV5OTBYchMR6sCpkCY7LubNSBVXKOUf3XTkyTGznIBCFJLNxDhGD9eACt
SrC5MZF/HBNv1hF8V5v6AFODQQJ1gcvAN3blZo67r1YzDfvESdjz2MD9HWTPMUxNQBt57coLEzWD
QXLRMeAZUkWnhilS4KvPvjMC3LAKdVWrFfVWFsUL1LjGi1zlzvsgG4ltw2Hob8gvx+072hYVooU3
xzBJARwcyzui+zaZHbCIAKcuhNmFgvfq2i47cUVMMRxyUzePeFi7jZWmvFXdlpwiGdbM3UNa/s5J
uK36uExWHrUrSxpT0GEqN9aoNeQqusurKHUH9XO1PIpcNOCRu+CgFic4VkM832WFtWzGeJCnohJ2
5Jol9D23GMNySoptxwDk3kOkQnGwukATzhOhLvydpH2FJAB6x+RY88ZmmPjsuQnYYn2ednY8Q8mk
H7aTUOUBl1T3paGxlxPWccwyS1khJItNoiXBE6kHxr7kpLt1rSY9+qOKt8EU01FGiU1PZdIuZHf7
N4Zc5tPs0ysLERvBnZduW323E3kDDso7B6o33cieJhIUS+afmKbT4lp0i3EUuF+YAqRue1UusfUy
5N5sh54zgUsxp7K7SmdCctFf5Pp3Admx3Nj4xNVGz/XxuEiJsKLS2v1glM7LVA4ZrYIiy892n3Rf
Kyt3SXTu7BFHlFEbifMCm1GHYFd0IE2bmn6VpmrELKkzfmk4C0d9Oa11gZD3IBBp+4MMQQgzVtmV
plaOCqTY3OPxq9IjPKP2HMiusSGeIOQOp8bJUL8wT4jyrHFuZzPODgtzrS+mIGoqaon2Xu8NOUpr
iZTnFvvQGvrNCK8+ByhCWJxF/80nk1fgXUHSuNOLjg0HGsv8hq6R9K5Ziy8CFwjvAGnmZy/WRbxJ
nDW9Kc0qMk+Fc7uAA79ojRB83cxKd0ORFSBfceZEFUUecwtXiS9KDLiNUsyvQJjZncHUyNOP4ktm
pvFI+7P7JghU8Temk656iWpV96p5Rv6QCfdBFZKybC0YAY2PdrHJU7M8WkiuziUk7gPzI6Ldm4nF
uM2TPKwEKaSb1OnY3IOq0S51EgxPmWklt0lFpVE7rrhJlvdPEchnS1sx87FEQBQ65IS/9WS5hFng
UZ4EUhp3LIP1N0u4qBK1BFRlR5l4chMWIsYSfJyVAb5PDW14SjMywkJDaj5djqqd90lFy0EfiWVP
h3HaJCufs6HYeoH7UUXdvJa/0NxevF6V4OH5CghtMcJXan4D/JTt1RI3pMxndH+yiYSB2Yl1sqeF
VQLxC+T9Xx8ijP/tDGFgUua8hE+SFYgzxk+eu9YkTTVZp4eJZspTjKR+LYe9OpK5bElIWMt7i77N
yI353M0tEN+p5mIPvfN3B5pVhPinA9WPT0Kvn3y4X+iMQ2M1FbFf/cHOqPwjkHDOLX0vc5v0ZAHM
NgVhGnBl+0RXdx49JOCgDuDnvvmcxDUPZm3JE6Ko+aqehHweBtu+JaVDfZyouH/Mdv4tBuoX3Tjy
Qndl4+HBxC3/C9URNW3hjZrVHej+02XpavdhFrxozN/TW23gqWMr4gEzRp54whugQLFPrcHUzWsu
qJs9whGu//puvus4/njwtRy8L/htfA7uv3h8EjCuZsBo+VBVFuG8eEhXRukgz8ukjfu2HdINS/Oy
nS2LjSceqKByweHVS9fXFAf+JZ9seUITSSc4dppvIiu9e99NgM/2BOPEWtvIUPbO37nl0bb/cvOB
nfkrhwQ96Wrm++OD6AwaiJUZaB1yQ5qpXkZvUNKq3TWkwXMtIeUEqeW9jeY8HjLfSnaaYb4CzfpE
VoKF+Y9ySXOmZDPQ2rseW9N+QcBV0+mlt6nrlfXZhL2hQPuJeryCKe6TaGkUG90mxDAjD3JfsZQc
koDwG91IgfiqinoV8duZApI0UGXNV/iJp00r4ek06wpjEiZ0GZPWfdAcb36r/EQH8FnbthZaHWss
hE7q3qkpj8PAAkZgITU7h2XOJUnBH1roqdc0MytW4vdaHSGfvK/h6LCmBGvZzqT5OSDuMrT1DGMC
0ZpbU8XipsDyfM4HUkpHg5ZDQsv2KVk0tDXAFsvPrTUU7qkvF288y3hKuEgZOeua6nq1dZIi1aNB
WHEJTxvdKPJLgpa0jjYqzljzqYkJ0OmkBbrdc5cyORaUNJt4Wf9DTEEfb/QOYXAUZwA4RjgFvnmF
HKGD5mwpwW5MTY8gIq+JAE/5xrSyG0RzDicSkKM8bYo4Em2myOc4rR84fbPE0uL/pIOCj2B+o3dw
NPIAq0DAUGk5uPmpLb7M+VDs2qzP9sNIdaUXE08kgaD9Jq3d4anPys9ey/lxUYZ48afSyjbtvMbX
r9cuWNHSp2Xh4rPpaBc429bRYOO4L6wx28fwNWrkB3157Akvf1X0mV/t2aA2NEvTDHlti53V++0d
J1H/PEsdmP7Eod8t6+4TQo3uk4IuftQVq1G/nu1qRgYRCoZxiuylVIT2ltOwM5akOpKMwaml9qyQ
2sm7r6x2eNINZEhEXDavTtcSH2pzwhIGp+dNWy/sAH1jdJ/MnIaSRH10Q/otaOzYZjXp49rfWH7P
ySi2bQDHjbPwjtC9J2NMGfzPXl/k16ZWXBXmNyFZMYwDM6Y9+BrlSQpJV87E4ATCbt1C04rl0pmZ
+jGKl8+gafyzMdFmIbwpOCcGbfls9uqzi/Jpjwds3jPldxhX1eOTjwou7Kc52/trBwjnmLipCvpD
XsYxGZPY8ubzli5bZiLiBQ3Q3ag88YU4X47bupPcGrVNvMCU4hi0+UtrbS2c10+t7IAmlo+hn6E+
PqzzbE3l0VhfVbWu7zqzsA1h4OKzgx5zp2jPg1fHQ7UdxozOyHp4zZTOAT5VtrxH6cadaXJKkfe9
WNRJDTE3MeerAlUemertRF/HYqRCY5Vvhw7qakkI3FEj3bX3xxBqMYVEUpMGpQZtvrYTOh5WN8v7
944PcuVyZQOWkUuqR0jESXkkyCM7lDYFVYnv7DzELobZtT2gJRqXAUyOh4acF/69kbdkpBoVgobQ
lKZvrb/M1wuvWx2pOaEYmdY4NT+he6ULVVykwJJO1m+Byhw9ImQR4mvkQOIHWSPc4mTSy6Mi5SnE
R2nSxFl4BTG50oKL3ZT2X6E7kRjI1Q5yHkGChQwkWetkEsk4kWAFkUYUPHpL4wuTGx4cOoIEqshn
9HY0ypx+kl9BN5towvr5Y00UQRibbXnU1uYKhEGWNU70BA2vnZo1cTr0KTXaqF4y/qbKpNkjF5Y4
y+DXv/dv3jdJVdC7rZvUPmq69l3Xl7Vc9jRuX1lRLMkOw/uPR5OE+p2waQ0h0Y8vulHWZ9GYxQZk
mH/2+04+NwY9NNKk6amBU6nPE4iv29HmpEVYa8/irpndNxiCzWeVUOy0ugzOk8c620wplzB1ZPtV
J9cNzHoxGPALK1o5aFsOPZG15/V5lu26DAOS667KrqQjGWQeNW/R8uNsovNVhr35MV273tQl6y7A
Ae2z4fNI2MvQfRskubapESe33sD812jX5we1IukQ9CFLl68Tr92v9/LWD+iQkr5RXKpppIuEXmnj
Ys9/fN8bDMY6p8FP0luPJZ++E03UUXPsWy/RHLaKKfDPMqAMkXNhPk7o2KOgInfKbaiEbY7DUerm
6JBc8mIynAjHgAbxcUYleib3rz4jciyP1XoPUsrDlw4Ihdi1S0NxPhmsZnYyPs0TZbIo6M/pTWk+
alXNYss69kxakHgBaUbqMYav6L0lOPY0LX0id05oQSdcBJSfHauJiDjmoLQkZXYnG2b7Q89hp+LF
3veWRRe0KXkp0FQ1n0tTo0E90TO2spijQk/hbLkSzh7N5S2bPQ/P+zKrPK4GnaP5CgVV8olT/SzC
2azW80Sn6EK1lrpradp8FB5Vu7ZMtCzGbuRi6ixv6ch7hJqWXcsdBWc8i2dN0+OLmuiXmaWqsmNt
O/I0odd+9dalEoCeuW0Lq7hFw0YYo5s5dL3IW7OQrXHsomXCO8lkLQKSNV+D0jIeLekN3z08Ffue
jx7WFHhWlAUcQghjFl+I76HkkN1SHvOalywTWXpL6NrncXS4aounWUfTT3lVxoJr0Jc6p6Fxks9U
JbkdDors5JD0BvS+5uBkN8Q0s8hOknKiaWIqyHmcNyOat/PsMxYsTFrq7//6/mLOq2431Iyh/epM
7KmCTeWIpkvdkRQ476o0z0iLb3ihM6rKxHNYZPB+Jbe28LC8Lk62XAt34UQ2eTOhncXbYC+NS3A9
B9j3RrHXic82qYOXaa0CZiU5kglzGfY0EvjGKPvKHNa/b78sbZIyzKeY7WmobAeH9GKMEoN/6uP+
N+7Ef0aVfzeqNIyA6d6/V3ZdZ19hFL3+USv/44d+G1X62LyQ7/DwotFivuhy4vxtVBnoH2xmLwFK
eQcb6h+08v4HGD4Mu1wOB8ymUG/9pJUnhBCyoL9SIfCNOv9kVvluC/vpCEW0MKB+m14CJkUbls86
zPzpQCyVRgO17PAxsZEgIx0TpCGH1llrRKKpQSc06UxETV4Y2vQxU3AMOTyghsH5LZxXkiBr06Cz
B+WL9NDcXUCIgsa086vElGgvaS2gi5R1x1zupyt99+s8cv1kf/jkNh8YnjpnJ/ycHEz/+Mn9bphK
LPntFUW1uhhprUXOxKY0j57Oiz3HZfjXv9Dy1+7AH38lNFNoyPj/fJe7+Sf/qJaVltCGJrly3eBM
/DtBXeWIW2IPYwenTFhITR6MVqdfNCH/UNFgj559CNxhjHdOsqpuY495ZLiMMFhDgmMxI5k9CXt+
ndHTb+pB3YGGMx4Rwfb4lOK6uSIRBDZskqGHCo0C0UsoW1ktkQP3nD1iqrnWmjuqS7mqzNBHOK99
LZouzOUq1wrQ5yXb1ovzajM5ZDOgbdM6P8LL08mowg837KA1zNezy0SwZWwno8kqndfWYsYz21oA
mLYnXK/10Q9FXoKafEvxPCVbY/3kemqXDAzSxHw0KA+XMPNQ44QE+8gXLSXWM3EnPoYyM1+RGGuK
F3OcSKJxG1Omtyqt+ESopawj6pZUfWwZMQNrkRptBDNPjQ5DMlKiGwwdnrZzvdkVzyabcXrq247n
L+nKJdLwoY2Xpa3ZcNEPq0/CN5T22TJ7rtwPZS4SfKTSrWDcin4FPx3hP5yow1KMfFoxEHq8JQaT
galaJIc4jWCYdD38dC6a8nrt9dEDz7AO1s5rPiXx0zC7wdM4tPw4NSUZXhJKYeoyfoz0TnKRstnm
Lrh233fPKVNGcbAXvaq2XEdriJxsTa7PtJJ9Sjl0Gx7mBblZNK6g9CvACWV6WtZb4q0XBy1Swf0j
8egqkNpsMMDoNTyUmNqu/5u9M9uNG9my9hPxgPMANPqCzEGZKaWk1GBLN4TkgWRwjODMp/8/uk4B
x3LB9VejLxt140KVRWWSjNix91rfShPS5zRfp2kP0Xy6WjtsPsemDCFiq2ZewoLxENFeAMm8TT2Y
xZbZWLIpHGmsveFpfqTr1J2xJJBrXAoy+NireoZbonNu5jlxn7XBM85IZIo7ghWTN3OkPqu1wvaj
zKy8tyrJh0+NpYuJAx+PbDrSsRpwh/hRKuDtRaiqyGM0J9fhPF57ARIn2Xb3ZrZoeCYGj8eG7CO+
3jErXXWrd5ODE99JtApyRC8tg2A2208XayN4Is0vYzlx77B72OP3Wcx988IfS/EdNM90yUqdAtTF
vR7VCc9IS/3TR2kdGI/M+bk9Ra5JtJ/xyL3lUF3glCWE+YVvhpfLIxV42edNPca7Vtea9nMbO9MF
aQQvgoZLYrrKzAapfU4dcXKYZjVhPOGFRAPKmVnE5nSHPUle9SSnTdcWGcM4U+qeq7jwvBcYk0hI
t0g1+F6IZudc0xMbecIpYqrHfFk07ZkY60Ved6bS1N08MSfYFbPF8osdYQ6eMlsv80s8CJpHtOxl
FA+WdVgG/P/hMpd8l4o5MoYifaTsD4KEL6KhW4tm0kc3YbOqkM4nkXpEPx7kfNK4caSb8h67w/pS
dIrCMZxGWiYs5rX5mPUaU3Afs7D7eSr83rwVMcU9hzEjr7941micU9fHnOAXJdfU8kRMRGgmSrwq
Q9GQCdFHdl+t2O/yT4oVwiAMO14cdVtjHnX9cEq0ONh6BYGbWxNpLuA1HqdjKz3ueVco4yw6lAef
/D6W+TfHq0xThvYsE9Iw9cE0b0v2n0VS1dFTOcSV6RNCW9eurh9S01rUKgcmjVqDdsZYfaG+zxL/
XAEl+OwMfbwmdT54YPPGyCjr/glhhLali5lueDDayOqT9GAVQYzmgXitsMyGETmmMZOo7pXOldaO
7koZE1LLPiWp3bc7u3HcCjtKM8cVi0x9aBpff26dxoysUn/VqiELu4riPJ8r3APpOPlXxNol70Ub
e9+mhDgbXMPVLTFO1/2o5IwHWE33BKMkr441VNuSTWrD5MW6+DKuXg07LXdmpScxvN2SCKPOU3dB
gvDaa3JCLsniLm6yJimeTNF6IXbxbrdoHakj2J6Rc9OiGMqxuR2Kpbx2GMRue07y9yzrzasI+vRh
sIu70dMnsVeSkDU5k4Wli7raD1mdPSStW+BJtttkpzCjXkP/NTZFLpdjoQX5Dk0PolQ5VutB32PZ
G6z6kU2n+Vw5ZZNuxNJWOz/T608pyiW+WrKwQgJU+ipyAWKeG5dhWpINJVGQXvs9U57aFPS7r8wV
nUr6uHkml9KzN6nuVKT5zZQDm1aZw0m2Zb33CzkTkFBY9WENzNwljnEv4rrZ61AvNmR7NZ85sDYj
u9TgHiq0AMN2Lr3+LDs7fgia1N1r7ZITtAYUB1L/4oPccN2zlnbyxII9X8Gamg+jZgRwY/JxO7eK
nErai5HsZ0E/onUfh2xYvup6IU6BHywnVSk0tr+vUJDRfahPMAHwj8FiRM7MR5CKrEtMNQXHyalr
1FWOTSXSR4tNyNY43DPoq08xb/nV76/6QX5m+kjxVqAGUjfCpkDa/lyIITBNvXR0gqPkiPaCAoSF
oelMaozfXwfp3i+fjtENAGKqPbz5H6qvIUWg0AY4WOx8rTA8XbFmr10+Z4pZMP75xXBPMJihQEYy
+KE/b/AOawlF4NEvxmBbr92YltN7pGV9sP39pX4tZJEK0iikFtdB0az0iJ9K8CTwGkKeSbdzZ+Nc
rad8B94UPeKuPrUrEOkfXw/aBOBhQihdpHEfEEBAeHlti9I5IiePn//YgipyrLIIIyHVSJuR3PU3
X+eHWRfPCB8O0NGqH+TmfSzW5zKxsR909pEeGtUV+VEUPyyo7MDVRJQ6KiD+VqSVA3/WNcH28fsP
/etD6jsELuFJhhKGMfjDh64rW+pTwZSg77M1KYhGwbQa2P4HV/Ew9sPiXtWYH56aIjbHKs5a95jQ
irqaM5o/nv+32Ki/+iwcKH3iFAJ0rh9fc7ezTOlofBaG5uieMzpmNPT+B48JdAoLRSmnnVVe+vNj
meNroL0C4syMaU8CG+KhGGaEnds57oxz10zD8jdHul/XL9Z0VhM+FrBXLvvzJdHvx/NYuPZRq2P3
s0ErD0H8QCnSAyfcVnRQzdBtFx6R39+2X1cWmEABwm4+LXCgjx8V1HymLw1BznnP2x3XrJOdi058
EfSsf3+pv/iIPBxAX6jBcbp/XCw9lEpcqjTpt60dntKoT0vbIXuzeWB++ISm9an5/UX/6vO5vIKg
YJ2/iKsYmAJY+HaNY4Hv/aoqbetQ6H6656Dzt2/62pr4sEwHdCcckLZe4K2hdT/fxDr1la+znhwX
1dKiE0bpQIPw9OLSDIs6A/VAZRYTW3c3jdR1I7VWex4kipidzVCOw0XtvDGYaL8C2rOoOheQGHd+
7jZ/R0b/q9+U1gcZgiAEaNB82FCqzBkzZCA84aXFhbKYpq7A/9KGQO151ERAWf/7O2H8+u6uVHvq
SitAyex/jJ9ICvolMXvcUfM1al2sKJwfSH9DraIMtsy0idfnXWTGWfaFfKGxie/TyoLpIltTFiTD
9ovcUSXR+WNel25+/wv+1XfCSvkjh4x79xGdoEs0yIPPW18uPkW37ohXI9GsI8EmVUanVP+7Ns4v
z6ZrBevbQCuHRxSx3c+Pi8zategnMXuwY0KemYlio5EVj+mEIfyflhBcDE498TCEZfyav+cvZgCL
O5iPE67aO1GhpmS2yynH0RtOSb//Kn+51evFVqatjtuA5exDXVTmmtG0sT4fXZLRXcrXjieLF5FT
4u8vZH4QE5hQM8BwUDw4fDiI3B8e5ILYlgnb4kgFodL2TucM10ea33YgeyGftqdG4Afe2gljoXRM
S7IxG8+CSVSs22Atp0ua5fQJtJHDUtSCHnhZPKWudM2llUXXy9rpBNtwPJc5h+PRTOa7rkK6Vv7T
hfhH7INDwzRwQPR/LIXg6wCPKdv2aC4o00fSuE7MRrN9os//uOriUjwD4EZMWnq/8OAR1Zi4xBgY
KfILGcIIPj+0dBzp5lSf7Gr62/7hunv9R/fQZlvDqbty7jALYVz5cJeqpbQMqRz76MrJ/kYCwHBU
dhw8/2iIuB5pkBu5FM5TPU3m32wA5sdHxObK+NBciFErEwUDzM+vmV3EXWaDwD4aaIjLBdmfDz9j
P6M6skxcBLH/jjwktzdD3RotvKeaN9BSSXZldjOTYiKJ54vel3QRl3zt10ji5zhY9Io//5i7qBKK
FPpBI7vzulmr+Elj5lwFWpILGpe+Vd87ol2e4Tmy3WlsBvu5U0ZzHNTctCHzqunOGSdaY22c0/fL
aRzFYSaHZOUSQrq+cXQtVxvdyMv7kW4D7K5O20925t4RGqSBjfKqHMllh7JX9xCckoQudDLNPacP
wtRWzTVcAXS5XgF7fVOD3uQAvWRHlBJGxBjV6RE5GKlE79xLIh/pfesDIm9rEVXNO0OOFV7CxiiM
ryOuNZriGqqKKJiatRmKvDK9G+aJP3uaXOqDW9Oi3CMLB79LoAmnokou/NdFev8uPoc8pvMSFGtd
IxvetbQqHKwmVYukNjdIJiXbXk1BfiAUb7o08CjSO9jiBenqiRy6+9ZquSFmQ/TetjbKJr/gvmO/
UH1nyB0wiumS66Z/nbhunV+8xmi/Tq3Op0BI6yzfMCsCNVDSWFtRIyHhIYIB/iIf3XlzEL4tD40R
2ME2N4V9PaxSUToaKHqJ1OryaQdWgcvTB6Fz1S0pjXC/nF1rO1gxPxHLbmy8o9mtDnISvfYw1RmX
lvnCrhXolU0LJy1Azt1W4+B0FwPYV7vJeVzSO86r6B6M2UPAiUnbPgyDar18wyBUi5amQnjgmitU
fkGfcayqgYOE6Y2Zd20PsTEeUqQCMfuqMWTnWhX0tOC/tMt+AuBphiZwW/Kve31Sj0blqAL1hsMD
BnWUdHMtU+wNP+oAevY8fcggaDWkbk3fDEkfwiiiYSdf0m2rp+9Bt8R3iJymuz9acE7R88tYKaYf
W5jOW4ZdOcZF2I7N1R+vFQ7mVXbI2jt6OIreVv+lojlP8pUxGWl2RbeX3rzZ2SzjynV4iqS/znTT
wuF7Ndu1Z26Jtn+fMyw0uymjD//HaIasyLfYsdZCIrGp7fzas99KQ6ydWEV7PmxIwbhCkEQH/sf2
57k9TcaU3pV37WDMxxSqZ5PYoYTU21OJNWXZl43GpKGYbb5YGzubtROBmWT3bSX5RQyd3smuKcyW
5HhDTq/95Fka0mrPyfOLXxN3c+NMBRYoYIJ21GNmmr/5GpOMrfClad/PRkMXOJ2pjYl/NEavZD9m
DAAdKaVdwbNiM83JeYM7y/tEYQ6GMHSAvDVWWGRDg049jpeS3rxWOOJYqJZu/VzQlERNUC0+LQlh
x8dS1ydabXTIO58G2QI/Y/xjx/+/Oenfzkl5a/6jZvkFsXmTVdW39gNf0wTMyd/6c1CKcdMnfZG2
JScxihgq0z8Hpd6/THowuCp/zEJ/zFD/JGAE/8LxaKH+pCfE0c1j0/0TKmbhBIXVSTQDguwfRI3/
/q+fBK/th3//T/cjMTFrvfYf+zd5uByCCfPiwLCCzX+EO//HqNRCaFQSK6CfKl2rUwkC0Ha1DYqz
GIeNMTXb3LYYvc/W0KjdRFQGJp2ms75NU4G2rFyyijnT3N4gQrCDGr23WD5NS2Hbz0ZAdbUZW+Md
bWHyVE6oorLEdT4NCNxusKV0dws43xg6giCmpiYS9CYZ+Y/R4MJn2kOjIgKuE9XJE6hFysm5L1Rn
vWsjHoUT06gJF5FrdteDwMTyZOVx7123i1zQRRbu2KOiAu7xVfwY3pot6E4XKzXa490yIz1f8nbe
WEq3otSz+heSe0ZmTT1ux5scrtBaC5C8scu5tw+4mko3ssyqzoEnx9mTAWEwTJh/LZHKBO1V3Llo
0BDWPrh2bx5ar0v35iS+FtTl28zLVremzIgZo62/F2YGmdTK71zBBPOK/8W6wTkQl5jTEMJ05Omo
UNmOte0M7Q3K2RT6uihHNIceGwUGmq3k6A/sAFXIhkaldMCiau3F0AvnZgiYRxld7xmHPggkp/4l
iJ+X0vceGs+JH1U3mz6gpM7SNqJtnAKJk83K7KlYfB7QaBCIAsk0J9CC76AZQtlP1dEN6uLUNR6D
8L4cs7WyiZkNz/N46vpuRaQmTbr1Mne5yCqxM30fJ0xncgO3TqfoFpndCPVqXKoNzaMhjexYip0P
BeXKrksgFouFanFpteUxKLzChq45etmVDduieM4UkThP2NKwT2979tgJbCdOoLbdMxuZ9faAFKsi
hFcUEIrekhYhCXcOtpbjECULHiwyEdadFycet5MeV1s3qIwDveuLn8buFk9KEeUAY0WUObhQ7FqW
yKYCIAU9qu9wTdHNwtYxMWst8YCjwyf8T/Mec0CQpWMekl7dOLMvwmVcILbVZ1sukkSRfI+aLwaA
V+0qKtMnTUvvJyzboeIyuwR+VlgO84uhj8uOEUK8iwFg0U1vDxJ18xa3g7iWpaYfGgeqahdL87iS
smCLGS20LeAMpT1lR5tW0m70a3wosJEOuuTVNN3CfApm87XqfFxgRuKFIu20yAYcsqsrr+uOGMrF
garsXVFNHFVmJyfJZGKzLCUBzKipGZ9Frd30O9iifD8aFrNSq6JEaoEWNojkoyRNvzmIf5ADY6xi
+kBuiY5GzlbYcrC/I/ju5+S6ciZyMTD47lF5PnSZ1oZGnRmADRygGkoYd/z24iScWVMMHrvmgMCj
/4bqat74qcWXw8t2JZthk3tskFWyYJiW8lCNzoO0iksOf20xYurSHo6CuTxmbgdZrA2OXjJe2gAZ
11KaGxxO2wSHjkpAY/mD/dRKuffn6UZglUN13U871RTddogXoOSx/eyC3Q3HqgSWUxbfChvZpFmN
LiTetH/INHInpGFEcE5wujBWnubMv7EbqDminJgkEXMdkuVh3+uYELflpCqGo8PIs9WAwed+uHvq
njbS0qC/8lXxZfHAaVPkB0eX5fLYKyZmhBGLcxp0AokUgG/eCuM+SeX9ABZM8/lQS12dJ98Wb8W6
muV97DWAgVrtBJHYvmSmdMEJd2nEDaOkIT3jxZPpZ11rKWfM6XvalcZV4rUcUTJZhMjBSTlicHns
wdduW5b1+84aUZYubnDIhXeJXXXPGFzfsUz4p1pooxe1udt9Yl3pN+bgxUPYWJ04C7MfItnl3V7n
Ru30WvZMtJz0AmMvuFGTjrpB6za2KF+QM5sRI7nbeSp3FYboFRzjkc/aXlq3YnVZaYu9LnbYoix+
vdp+S+0MCX3K7iBJkM4NAodF91hUubszyyV+GPPxpgF3Fk1GJ56QtTw5GAPCQhve2iX47CZ48/DF
8hz3Df7kAnegOe6QPx5qSGWBKWK+RWmfTSOR+9FXXypndraOWtorvTMfG+JWeYDB+G7KtBhOjhz1
c2pYlz5oros2fXZzE0U2Rg2dWJKQlXbrasGrHYyMXm0nyte1tNH8O7+19m0mpsvErVsJnOSqsYz6
r3mcGJ8Lx3c3yvJ41TQwi6Y33HjzsB0keBHf7HbOIM2TwgIayqHJGJsHdRrlc+Hvi6lfDmndXXWN
OA5ZnO9RDmZREmgNo0ptx2ZWRLAxvdAfkWWHtd3bX2yN+4XAV/PP86Lb92m5ils9JW9wz2nRPA71
Fudx+t5Mrh2NZn89ZZI9YSyeDHu4qvA/BsPCxiqCYGuq7mGgDyozr/wC4Pgq8OfPwsuL7cDnQThQ
5xE4quw0zMj4FchLGw+LGSWOs5wnpMb4EmLZbHpOYScnc5LdrFlz2PaJ9RLXfXOhe5RD2mQ422z9
nJVpKK3qLtGGFtejQn6OWjhq8OFfzbUjNoZhNLuqb/prE504Kg+Tw0uvYyOztKdUG9ftGfNJ7Qah
5jvnUffMZ8Qa1a2ewGfe2GD1sEnOi+gvcKj8Q9Dmy3EarCfwnc07AV5achWXaCN2jjcit7UKg0Q3
2waRdMU+C5SnC76U2nBnpF4WdfbYXVqnuhsrTeMAqd2Xc9rf5qQEtMpSu35y6yOW5U9+S0YKgOmj
CXJ4S+NygKBVyFeWV/tqBCT2JhZDbdFBqQPZ8+ZWQIvZu0hTQx8IVFTmwL6zdngJEoKCKt3XbhLU
Ss8NJvEQQpn/3SXkctMzxg+d1CregEvDMx01hCS9/2LlDgROv/SekdBmGy124Yd6qXhEbK+jp6B5
GniAcCxrqjeTvb5E3DARYhVF6Mv8m/eaXy/hBLMtxVeoiu+zrnmXIKiGT1Y7bHUm8WdErc5mJpsF
rUpjYBbJlJ1yKFZ22OiqOLXLUiN+7m1qhCq5McziqsvhqWLaQSjaB/UFcYTEguOn/T2+bH/FLclP
2hJc1d08PQ4tWRhGkEGvCvCAXkMl+Cpz/wurc7GTSBY3nOH6p0wYJxcW1r4J1LxxEHltY+b0N3j5
XKCHaMZTx6T9otXCRGlBAhvZvvJaGO0SFl07X5f2GFyNtTHhuJRfwFEbUT8VGX7EZjAeWCBbBGO9
Vfih241psberBF1FaedsXq1WvUhGlyccCs6uoBZ81kdlzbgyCh9Rgz1bD2VqGe80VNx3O6vwHS9d
QhxpKlHwFhQMPd+5SXQxWifskHY5HD1gVgi/9U1lmbcxBxWL97ZSkDrwtmxKKo8IiuqQpFEZG/Ql
TwqNxC4vh+Qh0ChEjRsKrajEFqKC5QCP6ytjLBfwFAFjJfOybY/yG3EKvPZlcoKQTXLPXTs6Ang+
PupmU9S1wPnRvw6d3UXm0vRhBcdk4xQ10NVYsv/lNeyRCul23HQhOrfiykJoEKZKDEdYxNtYWWeR
CguZkKv2ReP6pywtkRF2zJtyL0Bmlu6KQaoL8SH2Xjfe+yKlYEIPsRVl/ETXqQwLaW5iKKkbfBIE
Azoq9AcRM7ydq60nieupeO5K3LohgzUjqrWqAfo5bNAXSZYThN4IKMH9SvziS56+jkF37VLg73Sf
rxif09NU4wcmNR5lUFaeRjebN8LwEdFNlIZo2zBmJl7DnljUh7q2LwHikj2e1C9F1T+hqgF44S73
Xck5xewc1NToIDEGd5vGntPQahx1o6lpQJ6vmc8M3dqwK8ryaepaGijo8bGUaDbDKYV3rUYbkjJQ
DU1R01krl6dSNiii0GlFWR1nX3MFenPylvsF8eZ2Ktxw1kkZdCc/fvKM4lqmvX1WdtBFvay+U/wi
lU9biLxLHaUEInBLB6SObUq6T18+KVtkm8Luk520AaHaRKJRdPtOOGuiuAHCsca85eUOzpE8u378
rreKsLp8cvfpmE/3ckYKGbSuEc0FmFvsX8EtbLFzNc392dTrqKzlGC0wrOiZ6PPZhNaggXQkwrYG
vTUMDOADb7xm6vu15ryBa/3F9Je3pHH3ntFCeevYhk2Ro6xZDrGfD1tUafsi/a75Eqiq2+rXRiua
K5mrO5lZgAFSlsdU+hHiBX3XNBxvEdNZexgwe7OGUmYJccJeygYq9KOe+0/o1UnYyZa3yeu/xH3y
Xtc5z09t3ffdjVfHT/WwdAj2q+RV0zDM9TgxsAQsUWJ510vgf/abeqOCoN7nbI4hGAxgKBgtQq3S
jWvbbu7FSHWmtUKPun7Bpp5jVzzncT1Snml3eLQHP8zLaWFLEDEfl51AIj1o0t3sEweseIJfZ5V+
szDnh1Y8ziG8v1aFow15AWdM+VLUgpxHsNQlWcYmOPyptgoKvFp5ENpUdT8iq7watEmSb+vme5Fp
iYoaE7NgVOcMfc3RQKZH85NDTiOfxt4vaHRCvaaqzg+Bl1Z7O6jsXTMvyYmcAnenqv5xVrjwZR3c
Bn4v7qpMM747WdufljRzj6AliGUo5vzYAzPYOaOtHu1qJoVLmW+c4cVNXtkc8BNyBJZkwOFRJ9cW
HbuoR8F+Q8sY5sAyTXurxocqBk5LA+SaXcdUY6MwVcZWhearAhmdoBsMS8m8Lmu7ZENvA/KipQOY
IYfebYS1NdMivnWRCZPtM79D+AjC0vQQ7RZ8YxS1N1VPhJ0S84FwT2SL43BGfkdZ0aYIUfPgFfJV
tpG+h+6zTBHlNk5FGaSWzZjz49tgpJ3IIcudKPc49e/IEiKVcTIjZihil0ImOVA3HkioQKldlMNu
zQbasprP3Hqn2hYAY0Ta3HKY8i+90Ow9R2E6LtYkXoY8IJYktvX8hq2aXWjktHCe2+BEdJkfNqA6
N2ZMLkWfl5FGyzusARievLnV8TkW2VWb20akVCPAP7b6qctld2xr67tcwLAgwyJDIf1sLtnZYHXf
Tjgl74TiNtY5Rr4gB6FUFGOkoSoL3RqQdY6e+zTa4i4zETfmdXmTuN5z7Qct3FRDRlPD499O064y
9H0y0u+AtclZhtjQlVzAj0K4ifCx+7bUDUrC7mZe4aKK6JMFSzFdBs5ZplVFJa6lcOxSPh6+KNxQ
EdpiVmVHj69SQg23mNYcipb5OPKmRv1KM9D7jjXSMRTcleF98MQ7dvCDb8s7HKLTISNrY8MR8sQS
/UzuVgUYZNpy1OJJpssfdUM7hrwN+nkxenPvTyNtlIVNl54vqm3jMgvt4It+uwxuHgEtqAIOOkv1
SdoabZNxHP2dSY+ZtfNizsnMJ4LnmrsjJy9/jBLFcbDTdPKXMMLREdgYcTYeUwABIWky7xAdg3uR
aNxIf02YkekGxeHyhKLizlsCED6NYWJ11MmPIUzZVoq8Fgpl7QcvHtSYJx7LOP3mG/LcLuYp9903
EhDoir91RrnvO/+7GvBb6X42b0mdF1FbBhtJuI4hGrFZ5PC96YAsFlr+mpLZspVr679ttCg3gZoW
gBJDbxFBsqlgupOQsVC2iJiUPHGnUhboqO2VOyHzJYQFn5h51KjpG2S1BXr/gUP5IGdSZ3p2cgTv
YCP0Rm6rdqrUJu085vruqQFgg7sqIrqH2c2UF/2OLg4KnKJ3wnwxPMkOPcv+momy2tuwZoIQi4Q6
ZIVkAMKqBiW7NZRTUhrLFE0vFXn3qNlu2e5KH7XnTmn5qEhjSGm1uZwRZpYPs892wg4MiemY78iJ
G3oOuEv16x4LzHubT17egUELWjoWf4yb/7f79ftv9fmt/Nb+1/qDv1BcsM6l3X///K80k/993bX7
/dO/bH+kctz339R8+db2BX/1jz70+n/+//7HfwdT/W0nnuH57zvxLf1xlf0EV+S9/KkRrwcov1Ba
0mlHrvFnF975F5AKLEmr5ehPqKKt/8vlLOiuffEVqbj+nH/33y33X2g0Td3jf9D9VXfxT4xKjvVh
fM7YnNADBExU44gynY/aOkWmlOxlgivCWdM8igJUSRfaCO7nsHHt4UVPSg8Tg1NfsmauzmvHPJQ+
ZoCoCnqxNbxMfxBdvsxbZU75bQrvOA9dDZV24Kn9FGTWsat6gzZjBiHK8dHmAAQKbDYBzCc7cgnS
01CM9bWeMCoIa7O4blKV33m15e9LPUj3sRd7ezsvqN2TUoNFAZZgv2SpOjAacG/6dl1qlzbVUJQz
+8YsDUpghtv/KevNuo+80hTRhG4+ssCp7IW2lg+gnS7E5hKqkZEEeuj19zxf6jd6A/7NklsxoNPJ
76giGS2PzAN2eTy5t2M8EWdkuAFxviuI4cDh177Klal9GWslv3tNFtxaovKhtJbkwUxmLLHvN8Zd
ljb9ajNVF7u1x6PIPZ0pdC5m0IjC/CagrEbCwchAy9HiMIU/5JzoVXJqm0X7UrmJ6kKjqZmjLrI6
zJn8PASThLSxeiZSf3hKm657CIIO8zaoRfW+mlE+szTkAW1gCk/XTURPPytAB+VXKNXQG4SmnqlD
6gS5R/luqDfJoL2PTHv8RMYjW0tfFe9FRjBCsGTdzgCC/GXR++I609WttiTOMVddc1TxspyA/hGi
4njtzgPoZ24Uhw94tnNvKm5qkn/m6EtXjW+p56eRUbozW6s4zYYXR6ouXT7oFLDTGnF/bWSOBnZI
T/eTJBQAmWn6Ke+ylOT0qrGo42EQbiFECoNuACIjGmdWjvuAB5C+td3f9HawtFjXdSsPZwObWLqs
ytiETn00tlW6KRYLaiXWnPF7RpeQ+nFalVhVwTS7EWl1l2GqCW3OBNeJIigGGEIfmsovb5pOE9cm
c6g5ysuR5hTNNW8mxqNJnmNvMd0w6BP7XU6jjXUUv8LeKzgO1XhF1gRUBt9UfhRjxJedsRQE90k8
p9Hoa1tYU5zu52HjKuecFcHwBbhDftAVPaRR0LnfDG0P1K9Kp9Oy0PJlYNxVT0Et4s8g/BLtSHte
ii2hCMZXmoEtdHLgdJcB03G8HebceOmCIqayq2R/b/SVfFVoJKKgGY23nI4PdevczStmtPCvwISM
gD79oMaZM7cgkazJDuMOk3bYx4b1bA060TUY1d6p+smzMJgnJ5GnluKqSSr/VYCEvcmdadYPaC2C
x4VWJQ08Jk4rXqAYik1DxAlou6p8QxEQPNH/f9f0sdm4jbJujN6dvzmNYs7VGkZdbWM/rj6LhDoj
KhTkTG5WpV46j3NeyPCqOfhx3QFeBHRMxJoTXK8Utg0FwD0KQJjg0Nm6LVuxjCCB2VsfuUpE3exi
GyTGb7KbjMCMgFpo7CDs1IZ3dPR2DdRL6W0q2tv7uu9Z1uiHeBHwO30/gGC4mIPm7OtMz6eNFnSx
DeJc6S8mOc2MxFhRB1NvoNxVZSb2XtcUh2QGMUhHDFkMgZndRfmZzRfrlYIwMSFhBxq0u1nR4v4Q
k1jnY1sfm9eB+BfFOIo4YKmj10dcN7e3dqu0L7Xj0fFvDTHczXLWWFwWSBG1JgLFIMQedhpUzFd3
nMdvskjHl9mujBurzeJy241Q4aEqzCqOgtiSt+kcxGSRmE1Jl2Ike8zUAKAbevMA9rzZwEQc6fYq
YovxoWzcyjvazQwblVTw+wAMF0z7LD4IQguRzthyP+nlYwLHfd8q8HortYAGhsJqgp1prphcDO4W
DfnydcFqVG4HA64eXP2SpnU6YCTUfcjiulEM/ckupFt1TGvGJvsEpoZDzuzZVa5/Jj6FZjfdGsvo
OpBNcytu4ynWQjMQ7q0hsHotRqEuLhTQC9EPyR3LIhF7uNEP8NqfKVari0R2eOmNNjZDPRPx84io
HsoXk7+wAql/XElvz37lrscB4novftZUd3o/lXeYaeUOMhfIgCy3UXkxUeGgTR+UIRvLNlteNJVz
du7NoKcj6UlB1VuWZxHo/Lpuru2MtuAk1iLg4lUP6DwZqnWvcRK6t8zozBvHqWKOcksXP9i+cg/Q
6sdHCjofsc9AiWwt2nxbaUlf7jtN1mi05vgcwFh7YOzkHQCw61/ozi+HcVbOHnMybJP/x96ZLNdt
tFv2VSpqDgcykegGNTl9Q1IkRVEiJwhatNC3if7p78KRfC3RvlK4ompQFXfiiP+3pUPiAInMb++9
dlDPzykl0+V6ro35EIpsYs84MVdBvN3WLQxJCPusR10s5rNsZ/cYxRFzkCG5rbOO9FctrXdBiXrL
IpsSr5+DRbqQKCtlWALkUAA2va68DQn47Zfr+dCUo7gCFtEcWC7cfQLngv6tvudUKwf0dX+OXoOW
HGQ8ckRbNfVIJtoGBHKakKbuZNoMe3/y/WMvOv3YBCXoF+DjB54nZ0IZLhumVC5igh6AJWAlmswN
Cn7Ekdby67vBMnN01MQCNEpxLni5GKJFnal3HDeD69n1x6PmxYijh/ZYWAifzTL2PwttyZLuPbv+
BJg2ejbB4YMiNao9xlMDYELPUsPtF/GShg5vr6GCuru4T9Jb5JDhGfbDsElb4TzJMvbeyangyYuW
RZNEioz38zDY87ZppCzfF5P/ifgnEbw+8qKKqFXdLV1KnoxQFwb/KTaC9D0uTF3fOo2O9cFyCa+u
ZsdJAeglojavpMNQhwmyKMwa0CNYjUW058qXcqa9sA43I80o086KHHdHZ5m7jsgLBuskHO5mIRFC
2ybTOYAMI/pkV5Ydv0iHR3xN0tO0t82AvM1sHtrw7FwLQZUOYmdIuWl34paVDdJQX5CHfqmD+Ym9
LzWJiCOfk36Ujz7GgAdRh9WJLO1DXbjTFsxYfnRrXa3drsczV473TkZpQ9B9AeL2krTOk9sN3e9k
rthBKOinK213T65vJAfH9bJb8MjbQVGJxZeDJ60BMVXgDPxizXZf0ExSpxxmGckTkevi7NCUU3tn
2QPQfeb5zKeqBmXiwXO6ZpvPcr6LZvY7iFCDnRv/dw5HIBCaUpdf2h+PQ5cjzl9npf+njlCuB/v8
J9CHsmhfipcfT1CXP/PNynTpA8bxzTBpiZBhZf7PQxRHJdD1jK3AOgiCAIvJ6C8rk2nCjDfxwaMt
XAqGvx2llKLnR8GP4IhF6Iec3b85SinrjV/cBDfhCJqDaBrylmjWGydyxYgJbPIE2oVRLZsUgz67
Fd5v2mZrJ50OLgn1gplRCNFkSVlfgwQ31hmn4lcdIKKv3DCn3YPIeT2C6K0ZF5XadT7PjcRCQv+h
Qk+ppquSAXH2MZ5VfUW1rPmaWOEI6LFLKRA1SeQu9GlW1H1MGdoHbBYudqDa7/sTek4zXDeVU2wj
jKZsmxhpYqFxgJ1iSF2LLmhXDO2uzG6q4hWxfoivSTHLDWOO556dPKt0xPCqH82JnZwn/iANwBzj
0vPuewHNo8FQMB1TThRfZ1iVj13WuQej6SjRKfOEKURcjHd9bewljYmbUvofB6B4lKNmLdpHWC4/
FQLnx9FmOUCnQnwl7x35AoPlojIKwZRSBC11gFmCUoLh3uYVWyzwO4Zoej2zPM6MxuF1A1GdO45e
MrZPcBL1LbzfxDkPwrU/c0VgdGk/CZqH2anmI+lsbaiz24Rjuk0aSPdqgEO6b7wqAhc8yoHmXAVs
NlvGrhzOix0a+dJzN6goaq1DQjkjpn+cCFXfueeZKTuC1Vqwe5XjFqhrl/CKp/WeOOxR5PgF+jMp
yASnCG9ckhUXP7LrVptK2nAHLSnutQb1gMJjjK/s6qvki4/Q94VeejlYN7LQdk7AGtlsx4K/GMex
LLufKkCzbHdzv7+Cw5uesCPjBHebNIiQNrrkGDP+trZNlt6xsW62ZszuMYjS4Z2eULzNOE64LZn/
b6aKBhiYEeLkUe4MPNicd9Bb030K3F7E1XjfOh31coGRyU3sN1Gxzuo2PHke2/K1srjaa5l4AUFe
k8FhZk32MafUasf6ql9KWWWfZVsLa+en2mFcXzOAa73AQ6WCC4bNRvvipC1UYmWF2SlhDy0Oquie
o0T17XoulX1LtzDCWKmq8DlslHkOE5Xv8OoZ+95SeL34uOvMsao9FSfjXQElfJF72FUqEbhMyryh
W6XSTM+LzYJpqdQIJqlTHHtIcjdxS4HfCtauusIbP5/YhTHuhBW+STveTI2FhczEN9BlIb2gTCY2
nXKuSEsCpxjT4Jk9gb8DQNFzqrTUlu7T4tQJt/qAZ/8GBrZ9t9zZ7wJBCSQTAXxhtbiegQyveGm3
aw/JjQQ34gZXoDK/lIKm4tJOw09hFZN2rhUBeXqCDjpjLjnFTrhPkj7dk5YMYNNW+lUO5BEqp/Hf
h8qwVw54liugo4+zNN8VVoLrDj39Kp17+4r9IafuRA8f7RpQGT3J44C7wpJPgNpxE3WgNMLVkJnW
vSNVtxXE5L8YrocC2nI1dumctMeuzT6TSPKxJQbEKA06P/1V2jvqfWUNI32Abl9+Vt4UPqDPhuaq
TBv7dwRH2Gy46fg7KuMIUIE8P1CYFdy57DiY+BBSWsjXXpIkQPZx91tF6B1Gm9LMARKnt+oclAl6
hwQ3etfGZ+FH3UPLHGmdcX0eNLUa3NZo9HIC8c+oyE4D/2CAd6J4EDzWyWsMwvGQa73XkVL2Wz/z
4kMflMUrAy5/k5lsfVYVbmdnS90o+GxTgP5M7tu88Y6YU8dNyt39XsA1zldimCTGDitYDy3jbpM5
xTTaGOBct45vEtJqq7IzrecyC4dVHnX4XQehkg1xZfvJ9gYf938135dMz2h8aoaP6J5Qhq2kvJZZ
xaSjd8fPoKGx4Uir/RKipa1Tuwb4nUWa7Ia0Pkn8Zu9mwTiqhxV6OxV2uRMZlleJdnIOjMF874pm
Tte6btJ6V5Y63OqyNl9w9DcbNXblPVi5ssVxE+FQJWiwUqINvyComIeiL9wnixOBsZm5tbYzS846
aqfeWcGJGzYFfYlHb2Ds4Xq9cy3rOVzzRFo7FVKyTlSsOnuDHZ1Kv6nYvKGptIQmubJ+NP0RT7h2
bExIyZrmbmofzCnjlCOQmIMRwogAhnucm2nq1mQd/qDow9qKsfQ5xcryGtdWsgb32FyBTBnuMgrn
uin1r2ucfjENRnEUQHIz0uvIFPUGaSl5znQP6k5n1bVbebgfB6HxOtBaca8ggx96rx2P5RjEdOAF
CgYa9MJ3TV+lH3O/rD+GXtHcorgF8OmC+NzR403lkTd/EI2aKOIuk/3EBH4bTC1CqFNAv6AFHjmZ
Y53ZHmkBpyMpdLsPcKTMaRUrXWyMGEXOsSm5Z75i3tbaRUlymW+cCqpHW0S8YTrbzA7TddyAg/NK
ZXEd2+GTGpHO7B5fHz42TK5Y0+aTiIXzWfL3G+syKOJbYtQDgoTpf5xmGzOZmnnRezTsLFRPHe+c
OHWuYOdWD5Q94EY1CNrRlxswqKCldLzq6rLZ6QrM6387/akti9vpV/oCCWmm///15vjmj/7l9ce9
8dc/8ufeWKjfTDqEKG2CnsA8/y+bv1iyn39uhiXiASQLl/UZeDKogr90BZt/ZTuwk6mNk97CRvtT
T7n9atf/qa9fLsm37239S4EmH4OpnyAqoKglEfudrT9q1dgXTWVdu4F24Tcqm1VSGBzm52zpO87r
GvmvPDnCrwUab40Na8YdRgQt23dS11cgyzv5CW5VelMyQmXWiNMNH3VV43nueLiYQKr+U5vmzaYN
J7CaFfHntd97PeipNkFedKKi33fDJO47UMpPRR/072aSY1QEG8Xy3p8bF5990Ay7GAfUwW2AJ8Ke
ojfbZaq1dwihlasqSsaUhinSPBtjgueopsl1dtHoDeHBV2LuNiCIzN9pZAG1jkkgfa1do34Xh3af
I6Lm47sAkCeaLDZ+c0Ofx5QuTKnUPZZTo9hSiY6NJlou/9ZaYDYLbnO6reGETkdoTTgH83wajZPH
D0iKkjJG3JI1eO47iWHjzqfA+H5O0v5dnQ1kkRDbN+RReagDGpD2ydC4h9zPinqdqJKyELI6QCm9
LmWlUQ1m52srlR/aqmrdudoMdCG19SEQdtzt80BiDdl7Nry5ndsQ6Dc3MJaawlynNBbeWGBxCrFm
6TeOSouy4yUZ1hgfE0d5RZFC6L1UvOsqU0B1eiCjDFAdgUHYjoN+vEnrXvnghrK48en+xCa1qzwO
HqvOQtwJcdpGScD+aDIog4ZePKxtDamBi9n1bnsFS6qnvbE2Hbc8APQXwVk2+CM2tdL9cuMA3aSp
zwaNOyYDXKDcgep5atuuq8wb2gaS1iLqoDWdwznYKklc5FPIQUbOT2OcTUXzCo+2pcHTBiKVBXeX
p/j/tFT6/900wALRAMPhv17wPtLBHhfh99OAb3/mzxXPZMWzMXhz6JYmaxlH/m+SqhCCf+UCAljk
UbJPf61/LHLCJPW0BJQdaAHf5ZrM33yfkR/r3zKcWzoM/sX69yakbtIaZwpWYxRgiA3EpX5c/YIO
0wXO4eGmy19h6REx/P27q/Ftwf0+OMXF+mF5ffsBb5bXZrSyvBr5AC9xKKGnBdJ/AVIe+6iNrz//
qEui/vulHACZZ6NBQ7SEqvk39MTECTazSXheU/hE9rda5QZ5bMatPgDa2n6mLiT0PkdUwLXm3qwk
ERpA1zaclhPMgDrMX8saRy81GgzbEKT3QROa+8kruj9i4DZxfsVqvpy9zeUcnn09k+Nom3AzgCx5
mOp2R2LJPumWnEZSlxzspwRfDV7O5dzvXUYAMKYMBKuhtzCW2FleR+l7Qkph36wdVfRuueGHyIGC
ORNGwqKTJ1LS8YdpzLpzFtRkw+YeuPoOnTqz8rPbsuraozPfeCK1h2ejNJl4GnA8Vx4IuTUxe2W9
Y4ZdzZhA/ch4PwDfURRCUUGFw50jUdKOwSL+xd/gDv+9avxym4Tp4bubdzF6fDNwLE6S//U/b8qm
jf7H+qUps/jNKJF3Cn/02+Lh2r8pWzouZkMbbhGOjP9cPDyGgnIJSvL88opSyxLxbfeE9QKXhIDc
45mW5I/xp/50ZVi/8Z8ClyUuyZO/zCb/xerhmsv68N0jhzGHM5rls22SHqALd9ldfbd7cpfTLhP4
BFw3GgA1DhQLbGbNgIJ4S+OP27ani5BQnhthfcaaBTFZIldQd4Jmv5YDdqMdxcZ5ui3tMqwPRlYK
ogAVKE5zZUaWfs1jAPSAmxU1UoCHSp7wY6s6gbougYxicbaOfSzIVA8Jr3Cq/ajlzvGIXsE+ZS+1
gLcrcyZvTA4IOuFQCAD/kVQvGI7EDd3axCHKgoz8qivZpuwlMPoG1rmx/JFLlD1N4ulW1q3/2FkM
yTjKL/wq8m7jfYiT+zGPxfi1YiFIF2qBVY0uAXNZpOWphO7onWBD6FftmaBdl2a21YVXK4oLm1Ex
OpvwsHckknx+jYpMGHF2GULgEJZ4oN8d0ukSdy9LoztYfWR9mAdvvC0sKA3aMpmnYbISN1+Ru5UL
nfQr/xLhYhmo+Qnxv4pJ1iuge67AV6Yj58gnK+A4uxqthv9MjcCI8tK2X6aQP0ehFT+ALWgFZJTC
p5lWyOkziEp2nhZVkCs2nfzWaiGHeKkF1CEx+d39zAZE2Q2mdeMA/gds6UY3VooXwSOav6JmgIxA
EPdHqwRsAPeWP/OVB4aNE45bPubEwbmvucJfv9DMDOE+oNb6j7JbvuF+gpPLV6r1Jwd80Hg1VBR3
sbfFBLoxNa7OOyOX/AoltkEUsj7in57OoA+Qzgf0gklhKX66QAIGiKI2wyXItnv2T0h0VZpH5sfG
0STds3ymEJs915coWEieZl/4j6y+9+2s7d1Eo4RaE3MlNSp1cueyRVS0ftTGmmSGfCgUNyDm6OWu
zbnRU7z9wW6qQv6mOZD8kyoafrZouYlakx17dKHlum3P3SAbSgRXvtWCBr4gcmHNdOoaguJC2As1
N58hyccHveTRA5XQvrqEpsKtufB6o6HmIUQn5AsuK5LNePXBNK7SpCqmU4HDNF6nPq7Ybc8tyrSC
x/KqRGNTBwK21tFIGNkwVLH4ueO5A/OR4ywiSLQURxRDzh0TIG2+juPiPCpmg++uX+6TibPIU7d8
RZ6FezO3u+rJE5q/jGlCvIfuB+lTAbma+t7fVkpUT5hkg8fLLRwb0GGnVJfncnnYl2HHU+BANx4Y
sXfrC3rmAu9B/uKAQesKKQ6QgY+W9LmQCxTAWleZxw3TuQBaM9Q97oDlkaCGMt7j9eHikR7iy17A
L7GI66cL7Ka2K7gBTueIB4UN5dGAdkF0UydwCBL2Bng5XB5O2ioZI0kvxg9vD/0KYi2/jgmi4ito
uEbP5nmgtgG/sgWUWqckpYhlKPHQS8pcJgAdcoVxzgJGSfMYfTn+1VwvjRTthbxXkj4kImPA0Vp3
ro4sdhILBMVomLHTBjX7GxN+zwEwhAmXB+Q1DSDGxmJY2GBBT/l9rbEJh92spy7aEs/jCZMNo93V
bLFi5ZKZ6f2kR3SdBN5ZPEGRt5ib3qf+0kdQpPBpKe/g78G7qY6o3jjBabJ4ME1aMlu76riCpGnv
2dfxH8korZ9Suv0OPk0Te4w3QIuhL9w4aYafwYuSZn6vIf4oakNoobFmfuExTbmjDB+dfEOHgXgI
TLy5p7B0iWRbRQ79OA/g6Sf0we47JeFV9ANIoixeKFExTLqtACJmLc223OBwbPhaGw232kSpxlVf
CPEAfFM8kJQdGII35N1WOV11KRaGFqTjQo4cyHQ5q5xR9k288IHzXPDzJHm1iNr+cucQ7ygnNJmG
v16GgX4NUybAcWRzd18KC5Z7j8CLSM6KeeSBkTkWi8s9ryTjs7XZ8jsT71ju/w6v5E0X9zB/UL/4
Pc3lNdIPom5RmmyIKmasWd8a3XqbLLKW+9GfgHlUtec/GtZCvvu6pCVaxPkG5BO3kh14TXdMPI22
zhl1aLaVMMStcni6qNrzk3U3cHkt2L+XJy7vPfU4FMBR1mNtN9HusrKCuITfMtAy+ihiPP6PQwg9
9qN9oV5nalmlRA90TEWt/eIvUEw6N/I7EXUSDHDxitfLPzZVtbwManN5OQdL6wjliTDeZpuFLGP/
0K290qvo6YmiQlDdMEXTgeXHollIhNik6aEhGCSgg8/+OS90S6urG4zAq3XsZ3dzkmFAjDPXW5MR
Ch95lYIpau2cr6gweWrSbmSt5ZnE18wSU4K0knayZsrqvJZF/liGojkxVunMYTUxIWQfYjUPUmGD
9JcXEQna7AHCeUXQsvNuReGaAc9ub+2amlx7LUR7Y5tQuLH5hkAFwuhDDFMgW8FIeq7pbjNkWXPW
p0O3aV323gnPwKrLRW4Mh7adjjrqKnK4fpMHCzq9XGOE/IjLjdCMrneG4/q3lepXSU54mNGY+XFy
sspYCNK5ExxRwXJWVY4VlnIcquoYPG0qEwsUJsiZyLRGWSBXrpI1Dsz8ILAvRExqK2LBKrV2aSF7
XNtUgGEHGgieRSm5QHegyFIWFTmBySFSdPC5LZt1iF185PJH/rm11PzOG1v3pBOf1xzNxIvvpSKT
P4gPOKXKa4OJ8bt4Tr2TKwPuXgFF3Ik8tDhKy7BXViNAvdTtzqSyzGsXaL+10oY9vmSqTD5Mbv4B
BE2dXWW1Vnd1SgjcaPXgURLT+Duvt/ov1PH5v+PaZfY7UEI7c5NtazKxG6+ZGvKuiX8w+7pHwGiJ
T3oVGo5SWHyZqCXXXhMl0zXXy3kFhlPs5m4IeI/HJmT94YO/sC7SGBuwGwzPPWM3O07c38N6nO4j
eyo2gkTczkpdeOmt3dxpk8sKGMHZ2mM+fk46+WBgF0RO0frai6P5Lp8pDi/dLqfQjVhJ4PfuVeXH
ahvW+qH2OwT3xmFntNV5XV6DEGKJInlGhQEFTyH7hlOXN+Ikcc0dbL/Ux9Tv1FVpgezgohVb+k3s
98ReS2z2tbc1SGoSGnEMYAF5eksJO+Rq72TMqXjHSwDDkSJzAUXKOWbYAu9CgmBWYRUHaehm7y1v
CGuCGTDS83awU74wEATGk0bH2CSYTlD67LsuBgwA3dm8T5vEuyqnrP2A3GxcTXmF8GF4Ln9uYO/6
e9vTSb8JmE2d2rGoST615Sd6WQH35B3nVu5vmT7IJvAo+LaMGxNfJrwo4W5ST+06l0AfMPUcQc11
X4w0/zQadUpxJuHZdd80emfAvQC14lIoOc1ttzcpNFvbXlqvWfzDzWxnvIgw8R/7wn6tYCFtZSuA
e1fm0iAF0GJCEX0JGmIQGyae4yco51B+jYadYGwWmyk1021bK+chqFlRWPmbfBuXIl4ZsXSZ3+EE
IMs+bbScYAAMxJevUMdcxHirI5zPQuI1XLvWNu8JEGdiG9pZgzmVbqUxuY8DgQVCJPmi0c+6D19Z
/MNdlMh6M3uiQqfuiVSGlL7iSQYGvm+dyGBhamLn4KXd8GikWtJh6MCSxCokog3BGk4gUb11naa8
jjXPRYwe/UgANDvODg5nYrpUJs3tvO0ik/+ZuAgoTHI/DOHocYsDFlPGCUMzGz8WUhDcn+HrhFdh
nd9Efas/LuyFMyritZMWJPPZDbzPO2l+IqfvNCuSxUF7Sut6IpXtVJ15zFO4ICejFrOE2WAl/s7y
ra4etgldIvTkcXBjYNrSlbGu+pJjiB2X3lNAHSCs+iQZqonlezJ9HKQIgNbeTZJyttcyA3WyCjUO
3JAAvNlZTyi7vHUXwIlDHNqjLdGl5jrH9Nvw/6clW66NaedQsHosKs3Wxt+4RfFmA14Mmo2I0yve
TXFNJ+PJFPN4P5HNe2AvSv9APbAt9w32Z9+d+P9hMvYm0LAcnW0O9pIDtHQ5Ri///rujcxcFGcp5
nByCkjQYBa8lgPt5KcX6pKYZyKfKfXYjZWHDLV7BaPgVFnYJZ7w9vHuWWH6QJb1hyTc+oCFyRDnL
NjzYI6XVq6CgKGzT+SKQN8LQUchmM6j2sRVHIUCbYC62FSybm7BoxYNnduJGlejx//6yMO4k4MG2
nennMi79/rIUVheUuCbCQ2Gw9atpQw+3YwxfhR0ZQPMWk0y+6XJQeBujD6unn38pb/G1y8Xg4+nd
AfVmcnHe8EgLivO6gp7jgz1BIj7gUpwq3jgESRK+kGiyMTBag2c9pG5gHMWy/f7ad9OrupLvlDP1
KfxBGGXRoV1O0FUdFsmXS4nEUCx1D7/4gf/+JdquK2wX/BXj4Mt4+fvr1fthbFiGl0GU6LHH+NPY
aYg8acWmyfYxkRdVjltj1PULytF0X8Oqur/0tcTl2NzniC2/+IneKGpcQsxUi+hhKdcSvIZ//AYN
G5Nux76BZCfsPiI2YAhbRlKPmhEPkXGIkIwUJIRfBZnzWPWcLwpSKdleNLyS11pXyxmMK/vzH8z6
px9s8dE5jkdkaVEOf7i13N6smrypo0PlIO+z1eTs1dHeguw0siuydPEeC5WnjlPJtnUzYuNMT7Tl
9fed6n2NgXnwH9G+OS2ry75YtBxjL0j4UM1s3+NQs+cOqEbBh8+sp/BNnmyDaCBbU7cZCX4yGHz9
eiiNc8pKunmZAhQTDqUoiMnS9slM2y/7uJd4wdMWs/bwhIJu4AT088ux6BhvHn+HJmQFpkYxQvwb
4z4SRh3TlmTsrYhqMlxpM4BDr1uOOsXIT8/CT52S9HrjfSFnhidjHvFjTXE3vx99h6sVWguz2J7p
ZUyQzVheleSfI76zEHAUR0pL4sxaDWR8UeOHDp5oiR0+X8cu9JZtCIfg8LWzBP4iwxvchz13CAeC
r9rAf0+ifzGJhvm62Dt/ol/Fmi5UHf/QYfbtT30bQnvObx7alQ3S3vYwun6n2fvyNwbNjlyA7fRA
XObTf0r47m8mbxVI0vwbSTEFP8afflYJms+C7mA7zDm8fxkNXJ7av0bQymNy4EILliw4sHyh3P74
VEth4li0I+d8oWs2uRhvbQFAGks9z8ylJuq7C/QPL+5/+kDSkSaKuY2L4cL4/u7FDcpWVsRO7DM+
Hm9zORXPPuMuJ/PqQzgxiP355/04Y//6C/KYcr3Yb3neYpP4foUnGTJrVEosn2XkvEAlFzfwFMSD
tqmK+PlH/bgnuXwUXzXfNTZj06Vg7cePaqBDh10q1JnEGI+6mzABbimZXTkyhPk/z/6jmyaUgS2d
SD//6H/4LbmTbO4GVkb0zTdfI2jpHthNo84a2Oyx8CpWaMOmzhe+yi9B4AJJ5e1Nwx0oiPuz/OG1
fvOLjmRBcneM1XkoHT7IrRqmSENi8vrpW5dRJpbDihnUOLKegYHo2ZQJTGsbCDXG2lxmpf/213dQ
dB3H9ISL3vN2N5gI5ssZIDX8Zopf188ZysE75h//e5+FEI1Uyi3MjfPmhgoTy8yiaVJnCx/CTaeM
pRQ452WUyF/tp5br+OPDidEddcq20Y7Qgt/sBWKKaDB3d+pM9ueLlrweO5kbv3iT/f3W4UNoNKGW
HoHdfruPNftEubTFqjOkSkg3Xs9e3XNIz4t5mYb+/Iu6cD7f/krLjl2yv+ESvq3f8AJL9DN9WGek
XkrZLBAaZxEYDBJxdTPqrlP7hW0gD+lC7Z9wXB/DnoH6L36Mv9/BjkmRwCURYC5OqB8f1UAKPPw0
5Z5J/8qTlRaC8V+A6lUZmju09qmaS1PJXmWamYNuLg+vXWlmqr/uNfinb2AxdSFv8E2Tevjxh0kz
ojN5WvHwMjy5J+cwILNBb1fMDrY//8X/6aMAmWP8wvtgybd3FEUnTdm4tXWOCcWCxlokNAMT+Lz2
HL6Jn3/Yj0s9yzdeQ990yR7Sl/P327eK2jKr64rAKn4C5tVGUz0VFprERX/ri2U4+/NPFD8uwctH
chjDQe043M2gbd+sg+zzlGQS4p/MgN4VvElsJnWD2IMyRLmdDvheLZtNYuQl8uGy48xhbJxdIEzD
xoud+kDwujlcVpBWpeg000zTHsZ5g01tLMpfXST78or965GgsoW55ILudaj+sBxejT9+/firEuid
ljrpzMx35kxLcxk7xg6Xc9pBUccTFgJgSRpwIWVSTc5W8JfdNY2B/DRRWYWWlHMcXgc2NXGzlbev
I8oACeVo5rmSNIlGGxP4JZi7iyApQl+9AJmg9dJhC0lrRPt6Afm7uJ+bjYZjchwWdbjFT3H2QmWd
QHaQ01uC7LdhnNG94SAZPYItp8Uz8oNaHITGr77SiL80OvscoZB8YvL1YRdbzh5XGp/hcaUdHeF5
q9F4VooNb7TqYvQ2HZXcIRc5aypd2juNYPad07B0NsLHYSI9NYINdppF7Wua0O3hVoWsTrmIp3tB
YeUtcX+42TMb5vhZTD5fGe13zpII8xhWXtq1ijZ1XtJ4kUMucPGJdN2rxh7CG5qqkBcMe/JzhbR4
6Gu3vm+cNt/bFHoz1QoZK7P+AhsafAiwa0E05AH/MQ/pSF21ClKwBCOqzkXOnBRpv8BCfr+IEUYp
UX4uZxXqCF3iHuH8KHtIvl/Fasxq/qMYG/2a5qGkpcdCYpk16eu1x9j2sauWQ5MRQC/82gibJ0gz
l15R1ZnExi9vuYI39a6iSg7gQA7R7BAqAg2M+VzubIXUCjCkIF55ipaNCRNX2kWXM4qZSMSrcnLG
bWYaS6VkkdGfAqMzwuxuIp47i9o0JQlJhb70iPP2ZuBCS1rWS8ota73XqqddhXEmPwy86TTfNi3v
RQfYcsYdHHKguVSiREbOkW66DJOC0lsk1kkt2l0aoPuJwuJe7hODwy6KmN57bedtgEGjV4uljpWQ
E+dE8IhsOtrCRhSqrHAmz5nhPEfTsV/6srZfnKhjxK0vHXFw4RtOWrM8zPOADijB0T8XfV88eHM8
XWc1AfVaj6VYAUAX3g6KTnOKSRMcQ+I//C0ZDX/wl8sObTxwHpDB4wGDN0LfysWbfYO1yTznKiox
TAE9AuyriQHbhlpPxTw9pHDItl0JCe6UUgXOzshJwc+YurhrK+0BDQq6/A805PaLR5/10ZY05/mX
8r5pTJilY9+s4JHBX9sOnMC5CEvzn8OYT++0PTmfx9kVG730BpbahPZrUpwDUKwj6C4uFYNlV974
Sc8El/Nw9BxaBETcEjvo5GAgr2nsO4updSHU6sF5quK8RZqv5mcnHMqTpfKQTsBBzc+wINMtZcLz
Wouer9EL7B5a71A8Y8Z3W7rClwYCs3H3y2aUae2IbrdpmtzYQhnuVyTLiOx4ElxfNKOClxSgd6k2
CHHW1TGhfGU32d30R8BoYYvpwLibKEn5FKc9LoEJGnFVUB+Z1ODI3LR5cVvF8xETTghkHq27vhG7
nK7IpPGMGzVGJsu/FTDjT+EXiY3j0mDYrtOaoCAZJAKlIV4xdNzhip2ud5DW0khJixYppEtPpVoq
K+HMRUevrDSSGZb+eam2lEvJZZU6dbXuC72DvjytqWz6DKi8/MQEHUyUL8adNmAPklQ194x28zve
SqgMFExEV44igVSFJt+oG8rkik5XIuZtV91muuWmNpjstS+XojBDJjwSehmAbYHryuT81echrZFB
A6tt+xo2JgsSkp94+KqOmy0aaeN2jP68brTNbRpH5O1aYh/9KkeGn9cSsu1TIBSps8Vu4U5Zc2i1
z/vY6+wAhIZUeAiapfrBBM6u92ncsgSxGrMxq0pW25FzlNYJWzinnxHnK8Wj32FlPqiRsDnWlxTj
UMVti5DTM7hKsyIjF12H7OeibqmpLEnyYeXRVf6MluZVX6aqVyuN3zfYZm4LQjRRwx+5N9T4g1PD
/ug7ASpp5OsDsjIaUjGGcYcymkS/6759SSpI5raKQwzRE8vHJ3DaFGfEc1VaB3LV3k3fJPHayeJ0
Gw1DfUgMZ4ZXV1QfZsL89Hq6avjQ201+74TVF5C6n0apxLt0AdGxri5NcX7TbVVXyVfCFeErIbnh
fdi5fHM88cm2phHMX6nQhc5NfiQF8pBp9+RAmANZOmRVvtYO6zhWJR0iaWIvOau6nK5rzM73zjzG
ZOHztINZxreQEApalOsCpO2WsH52PTaNejfHc/aupmPxPo89ZHvc0p9Vb2Tbsp2t30vf6c8tDstF
2paxs9Ie8NCUcf1q6KD6EIXLWC78wEap99QJ0u7vQWUM74c2JCjYdeY1ACf7OR0cQoFNFvm8Kwuk
m5r0542vppjYv22dDH/wsaT2oX6R8VCdc0asW0rBujPDQ4NKQliRzV6w5O0MNrOIY3QGQIaAVzPu
oqywHhiyVgB6rPl9RVrnCoQMSEqCNKBiw+EJEFTdbU2tVXyidWK00b5NSLFeMHjpjTOaQ7Un/KUP
nHKNq8Sdyw9AbiRgM8SXYiUN10wPHTfPzcAb/ovoa33dVVW/H3kRnotE54BJsLhpQgkcL+iOqffQ
BUAKVuwsjHXYu/1dKHtaNYoksCvuy6x5SscWYtCU2QTmJMuoZU5wK+GFFzj2cmCn6wxA6XXrkrhZ
TUQePAAkLmA8Vt8/SungX/Kpt9mFFV4RpWq5tTJnPujOje8pJqk/dGLSjx5tIVsaedP1TH6A2adD
JNiMov9g78yS48bObjsVTwAV6JtXANkzSSZJUZReEBQl4qDvDtrR3wWqypZY9UvX7y5H2BEuUcnM
BHC+Zu+12fzjGQyNGjZ3oJEc+lUtJOeQVOchYOmV5KHJR3U7QGzc4Thy2sCCwHkDZmr6oLajcrYS
acSYkhtj6ypGC1ylLq0txiNrDCo9AYbXc+2+RrmYPtYIkF6A/TpfR1vayVatbWbjXa5ZzCurHKp0
RCzRKyuxJglbATlnD/jk1RJTfNulhcEpB9rwuNoBK9KEyyYUMJxnH6dbG2SczjdKPqYbXbWx+Xox
NXtM5jM0c1E5gshjU7qnrMcrpZjO8CTQqsF4ipf0RsX9qvpRXeY3JRIs6Zdw+i+COX7Amd1p5r7A
qDb1j5NgAWJ+72D/Nwv9zSyUTZvHSuD/noXeZPkz8sXnH8X8f/7Qn6NQz/wD9SyjE85SDENg0v6t
x0W9gjHJth2EuqSDMPP4jx6XUShisrf5qE4/+x8trk2fA5acF1l/zv1vtLhIhH6atVgaNoEV0Oax
DNLRhb4fTLRD5paTrTVHUypTaEBrluxtt3RT7sUSpaA08zDp+JQBi7WhvepheaMe/5rjj+J8m+hu
EZEUhZdEO84dlDGYYnPaJy9Jb6VdYq0nvPuTtdjlUWgxKRdjqofemsqFsi8pjvoUZVs787BJDml5
ldYNh3Qp6uqMnKYmSWjWIFMuQxAvQgclj6TL+zQkMwxqYAIsrGQz20/DOKG9mUl7QcSQiKtUr6S5
MeyV6+HFtZs8Dyvuo38jf1RtheGnxtBsX7FtFzLe0lSqBA2RaCsmBCrsg8frXEBccLZuky/1dQUj
j23O1LVO4JQz6UCUDgiBpg3kXFUpjiXuArzduDoZIGKgRhp07epgPkY/QnOPPzKZi569dWR56hj2
w0CsGBM8TX0Zx7wbl00mEgtxAotyixV+mVYAuIseGjF8sx7hhQ8mBdzkJD2TtkG4S2NqoZXW5kKc
CAPPOmjjWhdOBjG3r5b0KwqRmf40kBSzFuyiCpeno5tDvNOzKWqvnUIqBxVc9S3RbpG/QKTGYmCS
r9CJ8iAUZdjFGLbuM8XukQ91RE8MWjletJy8Adur52dc+9kGR34ezNkswqRCkDS4RXaF4djYVZ1Z
QGJGa5GVQyP9pqwYeA15f3CHCRwKDOmiKKsQZXB8Y+keLZbIp9A24yw0pWX4qR1Xe+IEoktbjMXH
qFQk2DEy6f1FGeqbPLU/wDSNLwYKmVvopc4FA/HwCXfYFMbspI9tLaYL10OFjK1KHvNuim5zvZrx
HNcKGXY9EQoR4qMQS4tz7XlZ9CiApe0nYSs3CntkyRxF8baD0xpXkR3l5OYoyRJqAAfmRyR29BRR
bn9obK28R2pJZgGLuxgtUAoQNkBT5kxBxWb+ULY6YnGP+gCeeikP4wQRc8yz+JHK0jh5i0NDqNXW
+MCuFKedWxMYE/bAMF610bRzHzMa0iqkbiXRahWdKezdW5L0nEM7Wg9p4zDB6E0DK/3kXGnohWM/
pWYiN7XthxuE2foJlk21x9HT+zKF9e9j6WsvIrfLR2ZFEHqB1X4ZdfFRa6Clydx1j3zTDFtqnIlz
V8MORHJ+iZhlHAECtw+xZixPPRJDuNPjpL+kVauelKVE8tQ0hnPkOPK2Zlp/G7wm2rMYaTZwA1hr
wj699zK3f1LtNP/IyiX5aIwyWVkibvaxUUoPDgZ3mK3IdscCW9/AnpbbpIZvUYFdKNwk36HGgQrl
ldZxnMD6shBFpgzL2VOAYtEyLdaScqLaanJbkpl3RHs2tQEkH4OrmK2pANeY+wkde0guw7ypxh4+
VTQym6Ehwc2er6kQKjDcbjxWqleGeOD1R5MQthuptB+Spb1Pa8X5OlmwUXzVG1SWriMzr0Cvl/QB
O6N5KpD2XqkSWp6ddlHISOXgmZ1znse24dbou/sFIECILLd6sXsVRvC4VLdG5C1fGtbbja8xpwRP
R60Zp7H5IRaEW9gNnYo/Fg3MWmr4M4PI/pOELFviuQ+wE4DtzjSNuLapPTJoip874j6/5QRKBN3Q
XOk9QT2WPU6hGHrc9GyR94biIA6axnG+0pmXhmZmYziSUifPIsPZdE1Mm7Kl7FaQAaludcnSjt6n
lhrb61VBObAvjHwGQbRbAorWtNeFnO6qcd3xZvFo3A+SxMhsLBiO9ElPx/eWkx5FYr4zlQhxGMKr
Z3Cz1YmWh75rlqtBo18l7jGJWbgLXEHyzmiiBVx1tAQ4dtcO6rOZcRtQOc1AL4UITRyqwkUwVs+Y
NhSIT9eApDIuUasKpDq9EExQ3mmjvdpPoy7gL0UTlEbdARGbt0PBNV0pUifJwK3dF7NqrddKMb8m
daNfac7QQQ1oCqywHp0PagVucgz3lHvu2TOy7Ipa3k79dHkRKmGFjZpXuCSmD5Xa3kOUUgNXa0VQ
MrpEg2WLbcJyYqcmi3dptLbaKLYOkcDsxm4fK+Q2ZEMM9jiJwrZstY9JY5m7FP3Slvv9JV1K967R
cY0KBn0PsYPxVBNtfRxpUDct+7b8bFUabWRXDueqVOM9NFCmMXZBfo+JMPTClVuEpeqNtwkqg6/N
hELK14mrpOwx3cfYjswjv+Ec6pAogsqqaQnyzCpui0ghQ0Gfq4NWSj1QO3UKoVgnV0oLCcIuy2on
+6lnkjDJT1AZgFK6VQnaIfssO+1L2pCcsXA8XpHXE/e+3Y3i1nSbAipKlYWIBvQAM3L3qhlDtqE9
6O9T8BGbN6lyFbvZ1kQUHBqtEt0nA+GjbCblbvSMht8C5MjAvkrbpIuHwd/UC6SsrVAOI0rShNwL
qySUSTXzz3As+21Ma/WV/C5tMy/U3Tz2Pgs3/9ZmSXcwFI571cmyENWzw9HteP7MGHo/JFI9qAgY
QmxE+haRvnYF3SN98VIXUl4ulJ2kRfPNLsovqcwNZJlpssW53ZAbFhOq0eTe3jCrlShK5aWQYL3L
dDGcErI6uY8mVIbkkymhilgxwKk9bAynK1+kNSZEP6E47mPCL2Zh73EFkmljnRdzrPelWWQoZz19
W2nWS6PWlx4iql8m4MzBBO14RDPRNpQnLWE0KgQtTgLf1rdz4B+ZWl2z1rw4KqkjXQO6rYC6BJAh
VEV55yoyOyKni7d430nE8fCH2EmJMUGIY7fk8TYy87NRKMqd103jLrd7b2/OKdpKo7goWXmLFlFs
ZUEmzEL+AzOJ+eINvRZmSZbvOgmeXy51GZpx5QKE7rVdORjg+xXHuFFAtPs8250HIi6TPSRrdNCW
9q2JbGVjzWnhJ8hEfRw8FgdZRrgAqrDLyALwJSlmJI4Kl1/VKXsb6/7FVsCqkMIp/MFaAXRe3R+m
ovX2aRkrxC4v7rGQ8yVPrM+07h/eGoT/9VK/6aXY8qwE5v+7l/r4rZP/Im4uJq7+p4bqz5/8y+Do
/IGUwkZvty5uEY3xl/7pjnb1P2wKRReBEqK8VYDy74ZqxU6TWIT72fFYBSJj+k9T5fzBrJNdusMy
iobP9v6bpgr02s9NFQNW20EgtWrsVmXge1lCPJsE46aMUNEL9CdguJSyrG26EyF8Jikekk4i6w3t
rmP/Ohcxya7JRLyHqo17ZlaM1CLSFret9Np7z+XPeEbuPUJ4zXeISmMyMEjkOVWT1Wx7u5AZ+VzC
OnQRo49tn/YRknAFvhcWZisnViWz7HDw5izErTTtGx7pJXrggYlO3PoxJIUPwI5QzDIDhJNqp4hz
x0eYnRGStaibPyxyYHU0AtAk2AripJn2F4bk2lFWZUKUWNmNGwkla1jxZM2dhTfoih9BktyqDmyo
SrkkUZ12TELScd+yPjov41z6U2eoH5e2HU6IC+aHqJ6N7dx24lYnqKTxvWV95ySOdcyebaTJZClv
aYnhC4lxLu5jYVlbJsJ1kHb8azw02gne1Icqqyw/duVwds0ZG0AuAwUkTRijF2ZVl5jyPmNyfwtw
wbhErMsnv7JbU0N13/OOc1dZQq+PPN/FmrfR64G5JC1tyO+cQbCQsL8qGJzM2hzC9IyPfZbVe42e
0wEvutN6cRMT7StDfeYxHToDR5lJpgZE33gxr6gcBzwjJVw0FwMSO0y593DWfDA7dk0+4Cttowx4
sM10Ngo8LKXF92H1V5yWe5mqnyA6QwjhvWyySD5G5awevbH9QP9lBt6slp/bMZ2PmiDfrZhdETKn
38SatMI8jeO7zqSRDFlw5mcU/M11XgIr4VMuhAMAqrKxsXf2bWZAIleEM3yK2ki/zLjSN1ZsT1fz
Un9jVs9uhJ2avYmaJCZmNO2Ok4d8MbVxCLCVvMrtjCNMs6OwL5XoohnyCRpyGVhssg7CbiOiSaSa
D5cJ/VXz3JKcBXa06cFVD9rFLmrrlMaNcZ/BuQsZdfZXFsUmgWNDwUc21kV7RkT+ecQaea3UOsuJ
Uf2GBOazM45VFxDT0RwQeDAlTwgXwZ5CekPRzu4nzDf9A/PxKiDdPodHFuV9sBR9X+xVs7fSLSmm
Zc44cxw/i3ip1JDSI6kJg2Rngg0Sct7Ct7yx0L5skrIb1MtQLaRbQjK6qtclC3l4c3QZav12tLRP
iLA+qWQQtCpz4tZRCyLR7KRmukx+VbsbwKLs1BiYO4asB4TT31Rqc+LsnLzetKar7q0cpeuNyGkg
cECTVyxsfR/zzLnjb8DiY3TiumuSE+rk8TBpZClyMZuCBVrcjfqZ5cYS79wIb1/Qo0MoEqXu78go
JaVRBbGt9NHt0JeV3zYZmzEsM2E3wIPvVW83m4bAyLcMzUXHvAgwlQQr0LL9nJ7YkNL4Jx3TSH9S
K+vcWUa0cYxKHATEvk1Tg7WzHcoXDTPBR7MtZsuXCzG4jrKPGSbtMjdHPW7rytaKsBJ56jxuy5Vq
GE959sSsHdBj2ownN3G2Zkmu+mrX7XHkmnBOWpwlDOWIi7WzwbfBwQTukJkAoYoGQLRBSHvf17vB
7JBmaUV8HgcL4X+fLstDk6vWwZJue55UqWBZC0Wfn5j8xGGRQ3LxE6qPDevXYpvWJ3uennTg+GHV
dvphWqJlY/GnTgSbVGctN5qEMBBlagnXaXQ1tAg6dw5MY1yeVG1zMbzWeMByLwLbpqkSlgacaq6X
eRcpUeXgPMmyT4R09PQIzniyTHI+eUB8zmH4sWboGUZRcrbbVZLGGHy4ZuU7v/YCBT3TDmcrrJjU
K2hW/W6KWIhEAKZt3FekONmlFla6Cma7mPOgqqL2Ksn7zxws9naUOWmCSwO0elUeL1Bkx5G2ukjk
C9IxI8ds63RXZhEx+oi1+9ixXTrEQj0lqsOYqXTTHfCxwhcLZnKMwr7GAbspnWoOtFIZ9joMnYM6
M+GKcPcf7NGcNuwe1ZMtmXChBnVBbKk6eR2ad5pKh4QsPSf6cpnxo8XObqzZyjG5SF77ZO5X1w58
0KLm2TuyhA09Q28OjacVi5/GkLrVybhttYrcuEnHWsMtehZ1nFwnRK4HGWa4YF4yL7T0RDvi5Y22
Y9+cpqJowDJN3VeraifSF2pcJnleXxFkgNUanMehXbwvrieLQ2zRHHlxv+mz8UtRwAdU0UIwyeG4
oZ87uG0X7/sxN8IiYuGmRXeyK41ro9BL3+0H6zJiayfLpLuO5/SuVzvlMor0duJzPUaTpXM35tex
UyzbiVEoRyPLKCKBhs7eWksHsg6bLYy8oZdBa07zB0T5M5stPte7pif2+QidcEYpjsms2uicnC2V
8GQgMVCNdWeIO3lWN0R9LuqGgPR6uS8A/ylPY6dPc5g4jruErPBp5IAYQY1ikJXn5saR9H570m3v
ie91CJ0ZFkqZjt7wesi0lsvK0gxilDDZsDFti28z0XwWwT5Lc6NXOlD/GiPvR6Pup4/Erk1HB8jJ
icAz0ulnZURYgaDSRlaSDUfVzkYe/XnJZzAIuZ8LddloBU9Msift5zl105AhOWGbJBoaPoqB4s5d
+oSQdrJqmLtvHMcbt2jP468kxCj0E6N1281usx3Jkd0aa9g1WhAer1lj8AFlM6oKocbxo0kwXuik
8FOAK3cUHciS9km7kE6nLlbvj1WvjT6n2zKuLE6DRKK+EBuptzVIRn3uPSjZ6aBuLUxN5JrOyKzY
UjMzXVDuHFnOlPRAbjf0B1XMEFlEphyUpmGqp8IBo18DTnOjWYotA9aZTbKFd4jd2PUWPKlGb4cZ
EKhPHftiHAapml5c0RKP4aWMaDx7JiYRagcxpxEJu2h194smJpKlM2yTvjq3DqqEdpYfc8TCYQR2
9KpI1zx78mnnp8VIzK3dWTsDJjpDaqxxTB9LNoBNlkQB6VPDHrsI5islAaNoTEpxbc42clcqoAav
E5SPg5mY6kcmOWkQ1yokVuYx9Og1LH6475lUIflJ+cTDe0GH1tknjNNfTNpqbmxLLZid9RHxLEhF
mHW1mdiMEl8W8dCWHkhpE48Mc7e4KZvOxeebiX5DStWZYWnNVKeQV2NPcBTOUbIISlSAly5v+2xD
+ueaAGm3G48vDZcC2YJhXprz1ylyxWePmvuDPtvOKTJFaQerrwEbLqVZSDRs7J0LEE2BPjtPsjC6
j3OE0MuOLXNLAkkc6EgMDq0+L0Qkpan9ycCCOwZwQ9p9AvKEs0T3znk6z990hXAW2ZCczfM0OSaE
c21mbIJPw0BIeoDL3Im22CqEG0qVBXYsC6ypJavxXqtY7dsjjSsWI7LiE2/nTUWPg3QYToszjGSL
xeNdhzDET8txImSFSWSFF/N5xoLW4M+oyOVMKrkG8dbtptEhyxYV61Ujkg3TJkGc76A6X3W2iVcI
PSECNUt9X4/sswKe5+krSIXuwSvV/CnW1DwO6bW9I0KE6Jg4OcF8ddRsHa7XEzAk+2IscgxQ7FQH
fWHcqyx4nzTHrDczuR3U/gwZLCvqUUdIAk+yvCi3o03LDoWlPEwqtXiNUfwBEYaxVdR2A948hTXH
Hj9Ni+E6xft14iEBtr8Q3CzOoFOw8OQzMlIbhNLUm6xIYW2ahMIFCHIavyo67vXWTE91Qo3CngfB
vQfIVWS2tYA7FuMmaXr7dQCJ/tUuGOQBg/Cm86Drk7EdW7Pa/q////8CQTpgyH/V/9+J6uu3fx26
/Ln8+tM+9fsP/tX+a3+AfXxzbQBf/Mla4mh/EHaC/BatK6u5H5p/2JA6zThiwBV/9DYX+MtYwl9n
fscasTH5bxp/402y/KOm1eUfAwEuvwO/l/Heh9i0cd8WBEzC3gVpm86iYs3BbBBDu0e/oFtPYzEM
Z4IwsDP39VMeW+sCzrkmySln2beILKxZmjEVK8rbvFcf4UQSioxVOt1W5uiGCyvWQ4upOTBnxdli
kRqpiZ3rOh/IIp0giE1j++wZxRkU4NlQRtgadRRKbH0gHdZn/tC7PivZ117tk+uCzzFokH74NAGN
ryqExlGOkBulLjyk1Vtb6wweyeNzNY3UolnLrQXgsZXJa5enWVjQC26wjV87xrQbcWgBmSlfvaw8
U6jdUdpQeyQk3OvZGcLyLU3tSY3XEjJVADokz3Mtq7BqlheL2WI+aC+VYz81c7dlCJoHLXm8H6Nm
PYxd7Kwkzm8qxhx+SYC2Jo2nbMifHYy6W5WnoNpm5/UTkAXySRK1XtNV0dIB294aOWmWRgEisY9R
WQzj8BAb4926+g5c3Y4Pbe69EHvh7TRh7oFYIMHQq8OSrzrxseODUVWa+OSoC9AVUzY92Cwtxtp8
EkZ2pGN5bpv0GaPxNRGlbC5ss9uYvCGqPp6f862Z813Nhtw2Xo3p3cyOC1AfyNuCgbfOLorAU6gV
guIhQhPpY9sUmyRbw2GVocJHSwRgrKyfpSiemYYjxaSg9SVVHfy3blOb/AEUNrdjp95KfdzRIZw0
FwCNMqin2iGaaMjEq5HzxywtOWfZdKKrsfYuwinWhLxDgp4el0jSEEg7B3duKCGn0+gPCXWX8Mzl
qrVSnvvLY2s2Ecuz6YHzMZzmEoEl0SBY4pPnErPjhqrixa2W06DHa7/akiPfOE/JpH5xG+PGGxOO
8FGjUJN7iqt2D/n0YWmsPZQpyYVq7BGlCV9RXdpqSVxb3y8nCDoUBUR5B7S+xhEwlkf6pWSlrBcG
wB31sYy1F48lIiwoIpMkQHV2NQ9N2z+YU/5aqOkcQNqGrF9MD0akCR9tX80Go0JzbCsi0LSEjc/6
uWulzSbYfKqaMt1iDb2uLdNhas3PrREogqLdHw37CfTDzDSZy1HRpmumEPXnNFK8wEnFHLKYGC4G
6p0wn+KIjRFrO0RTw74hX/7YVNbAcNB2D9OgkBEj5pwE1ZoKR6nnrUp+1LEQJDfrSm68cP5+nofW
vtJcDLpcNVXSmCFVEimQCPaN0MmW8TlyKojU7P9ze5eaTfmYldFjMbG5Dxez8xK/YKM1iejaLLPP
bE7RsE75hj33TAhUEtZypjpAP6qFLaNX8lkZGRzdSqa08YyJFHFbViCbITQ/Vgo7JUAfrGN663kq
5/alLHWChJRUbHImd65DRmiNkn1bMJRnEFZFt0ygpI9GoQEwr79UGsLhrikINxtUsup16nOHAT2/
ReT3BAFhS9GAsWIVvDFVh+5W56KbM+fJUWyShprxEA3tqzK2J9POjj8cOr/16lmmu4ZwMA/GZ78q
bN6PbxPorj04VVblAwHP0AckxKDpOrGa8xJp9m+8QX8bFvNqHgeaYZmqia/snQ/CM8e+tGenZN83
VGGpEUSfoyKzWXz95pXeuUTW90UbxCIL07dObNO7VxodZzLSqK72usyevYin4fo4TuG5BwZqW1Z5
kBO+1zrfsyj/4bOEufyDl+vtszSg7jtM3JkA8L/8+x98j7FResLtIsKsqNg3Vjc8kBGcwzA396OC
pG59v4jLT23H0+3XX+PfrNtv7xfROMAP0iodc/08fnhtPBHjkiJ03aPJJA2YpfDtHNlifVycSEHN
9qo3vYwdid/ZSIBIyjSOeOgSqaOYXwT0/bhcTn2M03wxrL0H8y9ICdEhHJbwcR7faLTqAJkCs5/0
TJsBwmm4m4r4UbUEAuHJvO7hAwfE+Xk7IibrTzGbw8B0eTz8+p3+wyVkmKBfcadr2OX0d1+snide
UelmuRc6afeVeqt6y22xoB74zeugfPvbt2lqpNQ4FkRIeJE/f6LeqLkT/5Jr1QOoSG7w7cwacaPm
PIRL26NBd7OzjLXikg/zrSPV4iJWr5W5xK/NwHN5LVVSGm/IcdMpVshx8Mb+QfHsa6MddiQ9EtGC
FB8e9arRn/TpKbb0eYc/pAboMCfM6drursymx6nl2O/1xDzKxEVSbmOygd70GiWW7ZcZdhAiLqsd
edOvUbU8unG/XSQDjqk29hAZ9sCkEmY+KPIBL54yBzu63i+3ztww0ND5uz1X+dyuIndHo8b69Qe5
XvU/14keyr41hEt1HQzS776whWVkY0J62y8jQC3KiYknG0or7C6jsf/1a1Fh/+21LJVzynUZgPzN
6EiLSp9mziWInuGOgeixqH73wHy7k969HzBkuolaUdM97Gg/XxeJaDKZq2q5r7yh3nYJadpwvF/W
J32yGPNOttEx0829p+jXY+SJjVPmR+RVH2mdv7iI9Hy9GFrfzVNjP6Qc4sLj6VTPxVnT4tfFHgkI
iJJsnxs2Ez/LAI8FyfEqT+zN4NYfXEYESAjc+IBQew6g8yK0Z+kQNF5Tb/UWuxX5aPoOELn0VT15
tdAKEZmYnYcpO2ZWPOMDTClQmfJMllYHZSkYHKvyrip1sTGN5TcWQfMf7li+C/AJKs9h03xvSGQZ
KKdqLsq9ltMoDKJIgkQyCNIBF52ZEUPypdwK89m9Liy7BnXeksyiFTcy5VqOMkhXBN9sx4iJlITI
EoLneRrT2gihpiKwGuzrddBLzrZ1LaD5ITDiSVQDr2DONT+q+viydKqfOMk9xAqqqoY33CoTaavq
40whxrhd1DsjJ5CuHu9iy+79FAWbb9Y8+Dobu4insJvBgOftdGt59Op2OP/6wv2Hm4QzY/1Hg/yP
NfXni2qMG1Dv41DuR0hDlDjgNkZ+HVPtUUHHv/lGNO2dEnY9HbHJs00mO4CIgPf3ZGMaM2SCnmx5
vSs3Gr5QrD7pMeKkYtCckMfDJbnMNEgDQxTGEVSAcQ7XiAKwr9iVVqVXIwYamo1ng1tPVhFZObtf
ukzDL+be5B7JicKj2p/KykDP3r0U6XI35TM2gvUw5jKLjew5GtcqlVzKdFHPTV+GhBjqAeXqZpCp
u5V8pW/t5WJOBkNb/iAjsyNSOX6iHodtHfWS+G8pDhNkzbcmKCqnKhwlZNmyHx8SSSPpZjGbr4ZW
z1rGh1bGULFMMmKM4UHPtFsgjUdCatCfOX0IVWRG8thDJeH/iYb1gqz7YauZbbdZb6NusqDRjw92
vDYQuFa4nxi65w3Vkhql5wnJVYiwpNu0ivXUpBa3mIyaK8+aXhgMhiPkKGggyTkx6Fm8iVLczM2n
VAwwPE07MCoLz0RxVIb0uBRNQ9w3N7CU+ZGmGIw/J0uCX5rsw+XRHuUZtf5n0Y3lMdMshGlDaOjt
HKyNEapLwhobNGbs769zaT7pbfK789j+h9ubWocYVkInuKLe507nM9lDumkV+86ZX9gS3nUq595A
mxVZ3NZr/fXWalfS07bSo9J7u+dLgQdtJNW+SfmxpjCIVSyJvGV14Q6t4YS5jEFK6m658aZ+3uca
w+oBQ3njx2ayadgwv2B79c44qHFtxZyLSFwAwvAsDxbHuNYVnjFsCh4Hg3JLbY06QB7ZB1MsM4RP
VNYxjSHnoTAqvpCYMttJiRoCFuu3urxrWYYEXp+fh76/My2AqFWOgTJpMyNsxuVUiBHabwF/QWOp
ZFXzi90t9baFM+bQHeyzxL4eOERoMvsHwwZaQzUvnb/O1/8pbH6nsKEs47n2C4XNcydIHkCY8eN8
jUpu/bE/52saeYM8cskMBKxhWDS3/5bXcMT/4cBogtvNqOxff1FbPKwKHP5MvCybw2zNDvxruGb9
geyd5zeEfccEGfRfpRD+fFuZLhQmToRV16MxwmOa9/OJsFRL0ytdb1+KAcZyUCZTf0HQz3B7Gpvu
8w8fzO336uXHEIL1L/tPTfP2Ypw8a5vkoSb6GzMgtiYTprc0sdjMGPiB/T3MEovhd08gUifqedIa
n70hbX9Tsv3jSzNdVF1kSvbf7PyJkmm48zXzsqxY5NJDgU7C9Qj91elt7QEg72rRVVsktEzDfkur
+PngXd85JgAQOByIwGO09zQB3Uji0ktz45KjbE1Ikxm+M2lh7SbV+nJTgfn715+2/vPx++eLcqmY
Gg03CK93pz2OrKiPkS1eLFYRD2xxjAOqH4h2Du6Vx1rCczcTgxfvtb7tdkL28qu9kilyJLNG0Ngg
dkE2IzvukKBGm2VZzGfbXa3ZGHZV7TS88b4ThIewESBtr1iWEvDzr9/Hz3ys72/DRuIN2x5zjfEe
k+JCeesnR+h4CvFzZz1tEhkMLBrdboLjjsr2NGVY4H/9qj932X++KvXkukLnhb13XbatAI2drFa7
QDuAIPYGwXNK8aqmU3OZVzahZYIbQEoAVOwNZP3r1//7jQm0zcVhDeCI6+Z9OTt4HmbmbEK6s3Lb
kvWGmVe6Eayu34GN3tVpb+8VHxV3lrtauv/Wg0azI0tV7bUL27DpTqkFdObvKP839MCUmebzQNgG
d6eKDfc77/jN959mROP992+cgT9PyxWN87erVifCw2vY4V562XCTmJhBqitdFurgUzT9jvfzTzcJ
1Mf1vuQ/GMre9VlaDchYMQb98gZYKGeBqdmMp+rUr9zyAsPB4Q0tA8Ofq/yNo1wMHhyNOdUUeqJ0
qU7KSkaPGwufdKbq7pXMYD5rksNYiAE0Ad4m7jKL2fh49ASxadtff2Rv47OfH6ws6fj+YPxYpEC8
L7RTiEW9O3vaJYpSSJsLxkiMHlw3kyzAumOcD3J35Lk38wFiZfXA7S4METqcpXt6QtawBJEDXljG
BT++FqndV7dVf8eW+oenIPwxLHkqA0YWRO96dGXS+wH5u3axaNfBmq8fMyvU+pO2Es2bvP3dlb2e
oD+dOOAFuao5c1WsMCRjvHvFQuKKV7O5u7zxPyxyBZ4jb1r/y2Db/uaDIF0KtgnZAbDMQRgJMrbH
2btP+gyah1HO8qtRDRT9KwEd33D9iUx6HpwrbujtI+o4NcD2JxSFOM6r0wyI7QrgonnQHd4Qbtbf
gV6+j9l+/L45rFG3EcwGr5Ta7v1wYHEzzwEaGF8qfirANYaoIXWU9KZhLSOJWxQszlNnINMMg37O
In7AQ7X1RJykPlMFQw3mCcmcnurEqBXS2YLaVORe2B3S7VKLZ8NXIitaQtXADYOTdlQ+1EoRy1B1
KjLTx3gWVmB6DqAGVVe5M9JuJOGzEMSKQlXBoOHW5QVXlji5XZFeYRioroc0cprQRS/f+0zVEcyz
g7/RIBi/qFmnhTlsAHY2eLtqfr9BfJ2pd+2jnEUZJpLz+wjLjrlYY6T1LUmHRGBMAmOLbwKsCC0H
ajp2CEepH/syT8fQiBzn3qMRVyn/Y+itrT40kAusuF0QeXgzUT9Sd79Q4AP5R+gnM8K/Fqn7Td+b
7UEHoqscIlczr/S4x0xWDxGiGs+7x+yuYSLG99demC9pJiMUOCIBnAoIyIWI6/qWdOa8DSbPFFHo
poBZEEpy7GZcI868hliwgfE2DQV+jEgKMaOjSURob9EfnWdSJqAtAu5K7ixZGzV3MzBofmx2ujVt
Yg01YAycm/6EitdZQ1qznpNZE5q7xrf3qlMf4XvD27YNaOjKhO55G89VIZgDJRMKkzgRiI48+eKW
mV35sQ5iQk3SFjFYEV+3utluW9YcpDHB6CdK4UnrXBZ2A1ZAtsL6l1lWFYju/8femS3HjWxZ9otw
DXBMjtcIxMjgPIl6gVGiiBlwzA58fS+Esqy7uqqsrN7r5VqmboqMwOB+/Jy914avgiE22ovFrn+W
Qef+qFcySOOp5IsHRf+JhyjrN0sSV6E5cHu2SdRXB5yVLqcaf9zyYJXEmkC+1RqasoE7kzHJl0M0
BACUNFYvhivT/GasZJcjta4497/4xLuZAQ8Ag0g/LP1SMlnoZ3qEZE9CHwXJvPZEAc+vHeXUYD4F
S3v2Ss7pVqB+GMno2XzcPKsAyTRzKVFHrMUPnsCnOs+50sjuamarkmKIFRzSkZzIAOmKCSRyGUfF
qzY67tiVr1HOM+ji0Q9YV4KatSKdeSqxlFpspk7V8DMYsauPoO24s561cFMJmAURZrYynMiYRY4a
d+4nQRUs2akTPw5IyAgtnj3nM3KnCQ8F9vsdJkJWo5ULyJwseLsCXLslcU7e4LHwOKxDPsjiXdky
7to0vKESFaLNj58blw/HiaNmfrkmcaCpDPO5rG9I2RMvDT12/qM1B6PvR9ZnlrOI3oMTlHEIcZ8/
iRfNdxpXzhIDEf5g8fM630u08Z8tCQHFBlsO/0WbWNndUDUsMcAn5cquDi6BX+snVJds6qnBinpd
I6nh5CVy2UT9DIIUKJ8OVeB6KQP04y9dN/CP10+Lopg+j81A7aFGtyo2g5vOD40/8Y85jOD2/hpD
EMeECTHuwj3nUBnOK0B6tJZgJ0Q2P11TH+wCYlcWCbbnHmoLlHGqx1lw7a1y5kvxSvKbcmCDX2nN
w0DPpPsa2xl+Sow96WTmIJ6uRjuGQ6CXCnZblIzNBx4xql+ddvPTtVBYcpg4Z50V3qdY4U7XGBVC
qxm0Cpl9OXbhcy182z7VjWHeYQgyiFyIzLuOrO36wmPEvRPrp0VJwMbTrTlDK/LRzEyK8LpG0XbF
o8AsZDefcwFPKxIwuegR4IYba6alp6Zr+eQjf4cEmnqCANsYLaCXa4EzrKXKGsT89ffwQzQ8Fw0Z
XBnS83XQRBh5kwFm9AbndnJneUlK1/lMfBtOMNsOH1AJDXFrDcjMdqq0ol9MNvnl1fUVsiKX4JpR
t2sZxM7Th+30KJ2p+ypWgCYnCElxx78GscUGXDkua1u9HlXypEwP1mxRGGDqP3nc6TsCpP0TX6e+
sUfDe0LHimbTSAo+7TgQ+A5CGDzm+nhe0VNmDIoJq+XAT85GMFWOzBA2qQkf4LEk8ocqzatWQ2Sy
SHu3SlEuIlrhyH+BbVdash5T/yXLsaxDojeJaLkm3BQJGSd4MrmmWtFz/LsIMCMBNYiInWCMPA0u
3uzaiGp5w5S3/vpygn2OspNyrLfUR7ZC4K64VMr9BhuJzV1NBTHYBRs512GiBA0qYo2MhHAqPcfe
5xV9ljMeKnfQ5IBsxS5vfNt2fJLrk+jozOpurnk4xKGwYCAqZfFx4ibuHgIdiQkM0XqDsoa59V7U
JMaQcYAZpl90ANxnMTrm9zjxN0Ii1McdGpfPcPfcT3vFnQpDcgYIMo4hEMuslwnHIFZqMUOFY53H
tDCngfoAfMOL3liTfrh+Q3YiauRuFTkCDkwP1wPvMhkw/IAovOC1h6LH0m1uJo60LwN60hdwRtwW
9Lb6YYG9VvytGK/bJr5CnihVIN2xZcJ3X1xFV05IAxWQKMN2GDjJrFetVaMOwmyyiiVs14+TeHwL
dJjOpxrQJSO1iINLkVe8VstsYyi2F3s/gCfBMEe88RfdWF4uxuasjknXotZNeOSZza85TEkaefZu
gl12nFMXjJ5LL8990i0IgG01ORDijBb0GQpjVhb+6+DtCnUuioFIn6Y26l0QyKk4l6PH3y6GRDTP
zCUJ6C5wHZdbBCSk4mTXtU+LzDiQncIiTykSr0dyp+e8kpRM6q4X4O9atB7cxxUiel1YcY+y41yf
3SjWbGsaGuhR++n8q2Uberw+nw4miUNGI+AwVo2T3/qD5BGBLt8eHaZc5ySeW/nPAwE3QH4rf8zH
bdmOKwGuQqIyK/cz9uilXJ8Kj4RbhiYiIn+IGeLBaipipNy124AcOK23+FktxAluxUqE8AZ0VCNo
QjCiAREHOYxT1VTy9DG0QbREnE53mCmEWrACwrqzIFoeeeSsF4jDNT5lksrl1icl4kn4JOXtCaDS
D0NWB2+2nVr3oDqWx78UQxP78rDtJxbt6wro5CQCh3Xkc7GxXK3bd59xlWx/4rVZN6BqM8f2PJGO
0LOQEjk7RvvGkAQYVMP6abOBfuvOhmtkw+OZ9VM5k76xASIVvAV6pvBzY773MI+o+icBFiTMiNEl
hI1aaHkeLZnqYz+MVXJvdZlZn0DFw/ZFNx5zaOz5DXFa87SbkHral94dKEJiIw/eQBeB5wGuwPdF
qP3gDMJ/HqQu74Xt/k6MiJR3QudwvDQmcmVWdlLksu+YbOONv6o/bLymOSg+mxdYsz1mqWJHmtMJ
YDMtz4AKZfbeYDVynVPFDa3dadFASTJ7b1YSk0nc1IwWR12eUqWyW9vpLGvLrlmeONnrY2WRcrYt
lKpuoxrGT6AL6gVvDdHD5ccThgWkxxqiu948I+hB2p1FjJC3AZCiu3JwkBcJeF+nK/mwoss2bJsi
moznOBPcnrZU/C+2BS7SlcZJBxD1nj21Rxs9HOyQkRqnXEu6K6Yyj4n+upLKCMDgnVkPynnBKjvZ
Aa9qkDQY7s2Wj4fzj2aTqFfkYTTxSfV1M4kS1u2FhIwc1N6aEpgHigymdQ+3DNLTIgZcJIyuZ+eY
iDaFEiNbIwB61rTa034Ec0C3x2vkWLrmfE0qIDFQEzxnkbTzJZZZhp6dOyfOYNzXyhPsn9DGeFrL
mNVq8VLxco1guK6bQZazOMKrthFAgxsVxVpvXoGKRIQQ0RAp2le4utTHNZCx7ln32oZXqF9z2NLI
yM9GDXokXlfmZYE2suVslxyFC97AGT2zu3HVwBvXG3iT3bwJLsbfCgNk5WCwM5d5JZ0Twcmmf+LA
pkGccb7BozG0h7rvhn2xYnM5qwDTN/PFegFlTsvOXZPv6PNwSXxAjcUmiojnOlxTwLxx9l4SOtbh
0qzRBK7mfVjWIKu/JTMC928vFijbA/Ip93Fe+nLnzb3Y85uTl6Qd9Cs6rOWSML1+VQPwk443hNWZ
086yZ0Mc/I3vlSaWeEcZDyscWW8ppyu5s1sbzgIq0t+Dst0vjETLn4Kq8rsudEe5PWGyoq4C/YHo
5WJRlB0Kmis/UJN4pN2Bn0xAdVRZs2tq3ZxdW2Oa8XEqxZmXvmO4iZ89anzsZCXBNXnnrtG27nwX
2Cp6TQw//11D32lDtyKFjEq5CvADVgYnVgIY0TYgAWlJLQpG72/mxv9OeP67CQ/Hc/pG//WE5+WP
/uz+3XDn79/4Z7gT2P9yzUDYTDY8fwXs00L8t2Rp08MhLYRP7wkLtVzp0P9MeAiHddBasxsx31kd
0rS9/5nwCPdfBK8g9CJU9h/Q//8gHNZyro3+/9suWofvroOqmxEEz6DN7/r3Qx48ecbY1LV5mthj
30cwaNBI598Sg9jdQvwEjExMNxoVy5M/yVuCP8Yf3pg1z/iMnwnv6c4DhM9NI/3l1qkH4zRHthcd
xjpLHjjlGZ+D70Pb82p8AI6MkJoC96TarHx3th8dJ81FCUWmsPwTNiopoP8tZv3akeY1YM7Ll9o+
qLxX6havB313LFNsM5hDg7EvHRaGPHOITGI2RI3Lxt28FpK4OdQLJBRa5yTQHi0bKFH9zk9MpwML
6Ah17mlwFMSdVbmEEYyNjXZLSq1unTHVQZ2Z465Bf4BwEryEE2l5YAI9u6eB/cuMMDOlfvYS0Y7A
2G35+Qh3juSUz6yK5Ne6XJKwKzoCXXZtUpsjsmfSnsxnxuGZCns+ArBLZAY3NN2Xbjt4QXITZRbU
ran33W7PgSwbd0udseDLOjuWMV0WXaX4Mhmi9DAltQTUKt2PeXQd9jSSbNIufY7x03Gzhuy2EVV9
zMT0ltWQoTIoYBvcpPExn2JmEk0ZJ+/4ceguzWN68qW+rZ32JgHQ9N7FZbUFyfNg482gzzEGajPG
3m8CqCcsQhP+SRepbBOgaAWbrvM3PfaUQYGVnYH4/6IeaXd2lA/PCxagDamj5WHgkqK/qjeEpEwH
gKJgvkR1YNT0NC7pm1cIVtC0v1m6GqVLHt8tSeNvy6H/wE5C+VtXx5yjGzwfO9RLyTRuhk2klGkR
+rc8JHEJgFXkb4q+Qzi0FM55Of6hgPFuGWpFD1MACaszNV6zYRXUUMnntNkOzuhcfZ73IrMx7Y+s
vBw1OdhOY3Lh4Nzeyn4SOx8t6QnOWbqvNMjFwYiT7ULe0C+wOuOhHN30l4QCeNbtPO9U4xpPlHo4
0LP4TwQc9t41+me3T/VzhTf0YKoSQm+q0iOdNQKNU8LA7XpNLarcYd9Ll+4wnuJ9C2hyH3Oi3rqJ
ERxGD7ijS+Jan6Dhh6JFTmw8pNU20umvGrTJdoQZvSPPiCp19egRVlXifO9XhyZMS9ccix0In3Qj
hX6x2EI2dBLejCI6LUtFHHOH2MTtjXd3jsyNnevsnDTYGAzU7t82nKCfw+JvMwstTs7ZhQ5QAzFy
mM38Uo75cON5PW/80MoGrt1iIMT30HaObOjupmYsEYdtNmI4nVFJH0VuDk+cCif/uYB//uCZAp5m
E6FeV8iE9+gh5C4CwdhtrWLIXjq4C9ue2K/4wC4v0NXELWcDu+e38WABuULG83vgaEzZMI4P6Imt
7TjyWMTBWFgbqfX81SgW1V0MN+A89CnBev00TxCIeLT0lu6fqbcNnzaHWzL13xbZvHS1pkjtPT0M
yfec0XndMCBpFkCZjZru0DV12AR5WsQmcSCqWyOe3aQKSrwZNFqTxsBvLhBaNznSjjnzDhR3rBIa
FRHAakgq9jhsbLXQelONvYNDVRyaGDaukHBhoV28YTbWd0VmfPJKvYslxc5L/2dXNv25NxrnLjNF
HlK0ZDeVkX5FnWzDVKj0jekUnXa8XuktYhygCuWw2CGaNsRGZfQK0ioHyRLYwUU5RX22AiiEvj1e
6JWoJ8cOjOfc6fxPUbppGOdBg20/oLaAVMxrDH1M7CLyWcFkz+atF801SIq+C+O+7+8KOOto1dNq
XxvmfGjXtxbdLjqChZTOiFkY5okiOfjF+AD0L92lc3ecyIgRm2hlxDRyodMbedXjZM8fZBS4SMPL
4DdKsUdfO7BmuhyXpC17sqVXEg3txp2wx5PDuTwEbGvbG1ooPUpUx9llRm/czKTPwKaAfVOZtNiA
C6cc3OSK0LFYD+R8l4Ilul8Mc7ylRZGhJBt8hFhAcHSX8WpxuNhBwokhgjjQQyeK1iDLGFVY7WE2
AHtIu78NBlYtBJgzjpKAJ5FgxVOfOy6W+RZGhjU9DRLHYS5rotRXcBDfLcCQwalpboAOmyPsfUtz
HvOC8ve8QohMA13lsIKJVIfzOrvSilDW4RFMsyDE9jmHDRBp2NzNKTCYx7SG+taN/1qmfr1b0Pvu
zU6Rpz0HtBscPAVJpZM9CAZ9pn33RRTabYEVFVpdUWyWyW22hfCrewQoJmgybmxlztl+WgFMC3N4
ULhAmRoFERbYI3KFmNRHQ/KdB2Y7CEtz1rvG+7mscKcKdfwuyfufgqY5ZwVaxtYMwyCypxm9aWZd
eAYAu6+UqCnPvwevCPYaKnis+Kn5lSeVzW7EAZHEO6DtLP1Ys3+VCs64WfTtQ0QbYZuMIKkmR45s
7gL0mxl/QGP6VkHzx+nTYl+4FAyjdt6B5zKBybvmrZD8qKUFvohZuv9uBwc5H6Tp0GER3fgrH4sU
++wx4JR3Mq/krBxn0wRQaygjM2QxrVm10/Fd0hXfOr39nKYeRMWY7k+msU8NXlr8Eiutq1y5XYNT
ensajVhmA6PaI50rL4gwQbnMi7Md7flXl+CVHvFIQP/nM0wEv+7MoJFvnSkWGCFdzQVd6JlvEn/Q
FRdM8fHHPs8+eO3z/rafKvnS+C5/F8DLcztEJ6/QE9EbAQMDRhMPbh9lH37mPaNGgsVbxHeOqLuj
PciY3nSSKSwDHLXoRSXOa+DmEyMWr4UMJ3fOAj2CGZYPjGQYiWteVipbSoKxtY1r8eVWunLDmfu8
Ecqq7+mr90fs/v7R1678OeWd+TFAg8tU1N8vpg11Z2QUecxUb9+7pTfuLDjEFSur6omQSBhdijFI
VgUfT4RZPjUycJ9wTHTmllXToMQQSmxdpyu+u5Z8q/VFjbmnKIxWgEHrHZSyXF4Z2C/1se2CZdhC
wfNCGjbAoGdGdL15Ieko+9HBKfpVxc25mIjzxLqQxNsmtr8Kr3OfKw7VvwEYGvTbiGjL8WUP+qSu
tMA0T7Ih1O6sf5srV1BdCYNT25wiFs9bQu2LAxG0D9BYb+BP9H44sh3oI3K9jMfZG/2vKPbLbSI6
/z7o3fTdVa1zaw2pG4LgLHZuimZQ1WopwrbxS+jbdv3U2g7u25lLcadzQSCzGYHgAYs8YHunB0zD
W3ewGldqY2y1UFZ8aI4IgcRO8bmQh3vGIXNRDh7Q/KbvrGb5O1vc8KOYtPmcZ31EXIefnkx3ouKN
Gu/cVCNxuCkOAjzkWB3fYkH752Y05nITLAmBzcTc15vEnICEpEVwFg1My6TUVr7RTqXgt8fmbjG7
9pFOcv9ughL4cpHPHmVXBzd1lvX3Tpy0r7XttmQedDXjabvBiV+ugyeqKzTPbV/WGceHbgKFyQq7
5Zw0BOESKHsFCal53IEF6PMbgFW0wOVKCp0iuXg/YjKGlpDZJDurHJyAF7GFNUrgBbIMJ3e8O9oq
ycfoT8TzEgn8XCwVeTxgWY3botLpRwTjZk8WLjypctHFCaaoGYJIiOXGcXJDbjoan+9mpGHR8J8e
dcnyijf1Gbt8RRHWDL+qFb0K5AeTW7/EN+0VznrltPblWL6gSEU2b/riMK1A12xFu85lT6M/xvWv
jKXoNm6r3P20ImELx21pAyxRuclQpO7GzBouZbUANhFZRfMSPLZQdjQ/SXI46nsdJ9qFf63NhswU
hEWCYqFUyRpdjuNPCEWKiAhSOcSQwJvJeSYI2Mvp8w9zLf22O2ZBUgbEb83jclNoh2FUl1k7UL1M
SKHisI5qCTqz7jz72Cee+y7oMGGGm2LlH1so7NYv5IZRaNIJiy/pOKbNhke4hc0t4yn0kH8wizVo
rG6Svq0v8IPVcegC60k3xHSDLTcOi+sl4djPxrmZWnVqeSZD2vTpRWUuwTQ0br7LtnZ+m1XuLJs2
BUHBLEG9dHkQpR/4lYdt6QQTWc7e6o1ZFjfExiD/kHceH72hXM3zPaKlJm39tyWbzF3qsTrvgq7I
9yRjLZ9onJif0M4G5lCgwVbmAeHgcF5E0z8qMl5+JNopn6bJcs+LSqetKB0VuokFG8RKSnqzOTJ1
MimoDpq8O2iY7du2zWpG+Q1BVXzGV3IvEBJrHTCot7JdzF5Hcd7MDAbbfjcU/slQ1RjWHNyf+jgN
9i3Cok+XRIQjWetqE+U4kYoaZKCf1skhjaEMtTWCPjstPW5vl0y/igDYMFTTexuRxJcJJp2OPU3n
nq6XEmIGQlI0lFJDfMHYKPWGmLJpx3PT7BUamV0z55xveChB0WQpXtEIQAcmpYTTiJH/hBqkNmtc
+9EgnQfaIjtJNcFDwXPSd1vDNGaAW2trOnKw5Aa+cd/by/ykpuQ46JwMAhJet25c2RDTJlIHCtqO
f5TynFtSMyDQk9jKPNjg3e1Y+AeVbWembtulZU7SYmNl05nmx6Q3g7tRx/kuq0hlzr3U3ZGmzILZ
1fU5Na0HKUuIGR3RLNth5bb6VQbVdUaeraxG3uVGg0qjJGjaKmC8Z0VgfwA69jf21DGbKNOk/DBU
9wF9FwTQKA8O3UhzU6vxy2QafpT4uk9z2ZJAwcEzBfnWD9gR4pXfbNN98GMv9Jbi0w3sZDdyt8h4
1z8A/NwksQznpfmqsuJHl5EIRFvSrHdDX+Xkidv2zpO0XHGiRWf8xO5nDmoZ3QGiCGpmiwTyitHy
rqUlPsSObi5AUiuels4/WGbub0XrpBc6l/kD/QfTDAdHD3I3KnO863rqbebBImzW9o+WnToFDRPO
ZRqXY5xJ889UcUTL+mw8lk4/hJPRCKCbPh0B1f7uE92f/RIxkYns5ExfK0ySWZ2k8sjuwHFzBiUz
Pi55Eu/jtPnFeY1SbK6wBThLVp6qQY05yQjd/A7BttvQ77m1GQe8UUq9pGBctn7b+zeJZ0/bRi8U
jlCwomlB0JAMRktAzPAzsBoM8QiVkky8VQZLXjY6zl55SHkm15bvibZK9AJtFQLXHbGiRe7LUucu
7oxc3KD0u9Bc/eiV3x3nLnluPesbdST130x1VMWqek5q8UHiS4ECsHK+OlC4oRnje0QJ9aaJD/tW
qjTIYCAwCbgxmOGtodVAXIEHR2fuTRrFcUbkm5LRzxEoDbPiccRSHMzTUwNMuMYgEEW0nfppAnRD
r5riv7Q442jIpYMdPFUsWBiHkGx4fL3Ip63eJj3sJd4Bz8zbs6goJZc01hx1opBbpfzbPHPV/Ygi
It5YuVFvxJKnAPfIjiWwXuJw2A1mou7AQUjgOYr/iw7+t4jFk5PVLB4yTc6BMvPz7LK5Wvb0O8rV
QKqFkZMBjRAAkDMTd7fQ5yX1c151661lS9oWFixxZlD0AlWFQjJYu+yWR2CP21PlpWB5MTY527gT
LAmebsfpmNWkPYzNTwB/Z4yQ5pY0bvOUx8ZtFHTUOoXb7CDznpUFQ3+yc3/n515xVi7tP3Cp3RaY
YQN+Fn9c5DSXNh4fGXl9mcCYaMbPLraO6rFxQKDSmPFPlQPNxTf65MDZhQbiUhr3jOTeU8vpbhj/
qXBqPVyMhV0dElPFu7QuraMmQTls3aE7Vbh66Fz0wJlyIu1x3j0OhkkbLoIhm9Tzzzy26Jz1cBch
yICk6O1fiKWt50m6eehpINU4Xuvpj9v54zNrH7xXz223oBaHc9vQjDKtjEgOw7lFk2bQZ0lTsWvN
PD8GXnXLuLdjTmE7WMDTKRh2Ps5Qf5ORvXpu2B+tYKn3eTqrzw5twQcmBbsMc2NZfgPCjfTWmnPj
s/bK9t43C+OYseG1TDp9DREqay9+zhGJoXuGkjuNz63hQCdC2fSLOotXK1blZ5pZ8r6e7OgWO9Tw
20i977iFjU4Uk9GdG9rQj4t2ImRh/lRtVWpOr1K7w4MQibPcrQZStZn8sj7QBS0TZq22Wonb3t6q
U8sPSQjToRIp0/N0mRV8cnwyjhkZd1bakhLlshkc02h8mWP3lQrBfW5IedrHDbJH3oN557WdxeFK
vk2rDgwps3iOzUJtu8S+l1YXfZYalU0GU2xLiLcAEcoh3biZBEXNpahorTb9mJDDFfR6H3ttDVcj
9YazU7H+bLzeVNkhjnDO0SRi0jPRC6OmKWHJVRxuKO+mWrlb36vbt1Y5zU3TSAlZjumTid6UHt+s
MuAFrAsfzJwC+25KXfNl5Ad4oWyGBfYlWWu8xhFNIxrUCZbpubu1BzVcfJ4eMtrUBJe5qVLoyEq1
IRsWso12iKmYZmyOFmJpsFv9WgmxynyUuef/dNpE8moPWX9UkhiVxtANRask2HATr5xRCKz62R1U
T/PJzBU8htmU3Akk94Xo4i8XTVQcVjESgpCe2vwEYEznW5sXbbc0KwLb7zh4a8EWTQlaqnC01fdE
eb1jRPA4G5T1hAiaZ/KuerCpw3SI06h51PEo3rOMCjwE1VdyXneth66pCQoiUk0+dcA7qHjbuH4g
hWl8N2CfnO2koS9TLoG8bWejf8/VKp8qp/kgFHYXDq+d/djh238KCEkC+WlFwY1hJEgWyWw6950c
nxkf0wxFksxbWlcsq+hCJeRl2SWkLrhdxks5AQEJh4mu4MZusRne0eHv2U9AEBa4/MXs7ntvcrnT
JYDZvo2zUOfdwxJ3DpCHWYmdTRvqxVz8+JwB59pWBL5+F4z3yczqKNTQ2TCepsGEpTRIY/RlafM+
eG69nwx23bh22Mx4pEIOO+nOjLvsoIwJGQGt0Zs20v5pnMx+R1hfflFWVQHBxSB9qXFWvsJm6zWr
LEPgxJicrdc6EctJbzyqvFF3OHolIigr3nXjog5gTpytrXKeEqOd+luJAf0H3VvYuPWkXkzqu0uL
CmE/9FT/tDN9ujRGQrBqNm5lEJPLxCwDVllX3g598NsYLQtIakniQOL2oTEv1m0w8mrYGf7ftEHz
hlD1AVyMPk2zO+K29HHekgdBTgWnjoGKEcJj3567JBhugYbnF+kFvwi5tHYjOaD7TM6fMQGFW7Fq
ZSOZ0Va0IDOGTTu/kZUR7dFfJzuFLHVn8KAfklF1W3R84kQ+LT2bOq9mAdF3AQinyXWzTB9BCj5S
w1zajxSH95ajwnKcW40Z2re64UH6NX1gi7CgkNTAsXjSjMnDOWGzgRNWw9FcxvwCxC2cXMY39Fgt
Ko062Vs5LlcEfXduvvDnZvTY2Xq+n0iu34gxfws68cOOWaxdo9ql+FZDOiWfQYWOJEA8Ek4kQoed
UZhhhdN9L6zcOU5OeXDi7GmRiqMCibD4CMkTiePlnmwCe1NkzbvqmuzBi4djZIgjhVV/GGHw/TQ0
YxABshzhvElSKBWyxp96QOICfVgOnyUCr8dpaB6HWhTzxqwlWztiDuB5hXEv7WDeRqZITk0FchKo
x5dj+MNtLap207L+wzpZcJCSU/sDZOAAEllfRqU0VKDm/TqL/d+x9X83tib/lUnzfz22/k+p33//
0j+Ta9/9l3A8/oj58DqcXv3g/0b9tv/FMNvxkfCTjMTZ5P+ZXAf/4llilGyatodn0GSc/M/kmqE2
P83GEI9tSgjhef8T+Jdv/Qc4Br+e6oMfyadgGP7/mXPk6NU1XDzrKCUtZchJtdy2eAA4Nc/NJYVh
oKvo51wB5SbJIk5eTU54W8ck6zUlQf3Orr0U1BYTCdePrAhcsCsfkjlWN61XFS91NSP3wR10aqL+
JSIzmZDxofk0WQdbosjAqr+SVVO9iR4vjypXCeKIxvbLjSpg4atu0Jlxk1QmeUZsfZzRbMUKtmG2
F7z1Xm38ybWvX3O7LvWfwA8CPzunnTPdUQ/sWrzrMtbZDdxfJQ/eGFWIKR3gWuzIA6STXlhWKJLa
eDEcF37AklTjTtGQ2vgNDbSuXKFFqN30ndVqmod5IqHcFlLcdP0ouSy1EEdIGzEJULgViGaimjCF
Xe8iORE3ZDUmw/Uu/+WUS3UTT8hrXLk4ods6+Y82w7LvWpETGr7nIka0p7erhBp/ggUVoludyqpU
D8yzTB9ULgp0U4/GR98VzGcBmbwmJkGXeYpketMsY+O/4S2Eleh7GuHt0i40/Qgmxa8UXdOjfcSM
4r5JbRyKhouQsG2k8zkohm5EKUzqw4kx3ngBoj9N/clVzi2uRQL48iXIXY7KV7F3nPYIeAu19hR7
u0Aa2sJbvOtsm4Oy33dUeDaMZXqHlOVs9wmNeDSaDbKpa1b2X7ns9R8JhOS+RhwpvQ3UgFWpmJT8
HUjKuX9RFU5SwLDoBjEWRW+ZI9mH3AG9ez86CP4KcNdWeNV2MQ1Cx45BH5nXYPRMcCS4cR5NNO7C
WmX55TDiovfrYTmQRoWqlUiwT6ULJFFOL6lRWt0tiIFX5ftcIqASsYViLXMWvtA1u4V2LETGPl8Q
0TGs4QNMVkPvEwcn+tVyjNQH0UMo2eJoRPHozq2dhVJDMgnZ1jxxF43FFO27Hj7eqVfjqjukRft1
1SsTaMG//6NirRvE3wX9XDTohEp28KJp92DoktUqlPPWL491Ab0gUcVcwXbS/MlVyuV4JfZNMlVR
7Hb9KhMejK1jKL5EBH/8Qaajd7n+Rs9fPZ7IvO3TVFg8m80ouL7ZhHNhov8jt7bjosFwJjEuh7a1
nE+TbC75173nma36QOaGPYNZZAtuNXOdxzgbULvbTVKfUjuFnRB5A5q6RgBK28R2sWraVyNuQlv5
nTJkNt6un1IWyxAfCVNkFI+7lw/rKo+nzCCf7i5oAepDWu0QinbexH1GmNAszz28qxzo3npLxdUt
gfqcfn5PGC1xPPjH5rbm34M5xW5ACUUn1lidI3l9VaGWTXrwST2INldrhFOaFnEBjSq+aWryRGae
sT5T1tqUR64my0PN0AYjhVXqYZuoXG+1n/dT2AeCZEiQL0/mJAl1zPCSggYb6E9C4ZU8p1VpbQIn
gNMs4YgqV84bVxgNbTMBFY4YTEZHcwtoyFvlelmAphVdHo1aG4sa/oi5R53WduqDQ0dH3ZUJ/Tzy
FB8yGt37BSc7kp7YfRzSvvudGfDm6HwgeSyCQj9Lj7GLL1oebNFOLV+GC3AhlN3g2zFqtJHouFW3
SnaBQbtBxXmfS0ajSgeuz1A58H83pA/YYOZqdJDINRF+im7VUMarfbNar+8MqI0sW58VZGjqkV9Y
Tve0cJ0dJi4R74weBA6aWE4PZeuoE7I90tYKmSRb2FXx46pkfSpwVMCWyQvgzH6eiFcqOp9Y0nb+
4/ilfY6AOB6zUVpfhetDlYkxLu8JwMsuDV2FPzbhOC9A3uaTKpFxkLjOLDg1XlGqtm+JcLqwgvpD
VwgsPWpnpjHkURYXSyPdAJ9a7U1ZzrsqNpc/mP9y3gBS7m6kO/kZc1MfOQrwJfuD0C56GeSDN8zX
fOs0LGAcS5eMA1xENIWIYBNYAlG4Xty4uWs9KNOANxJnt8h2hD6PG+rM2UHeFZPxZJWG0DsTIgFh
m3LsLLTyrOaPy8qy/z/cnVlz20YWhf+KK+9kYV8ekqqxtUaStXp9YcESDYAEARALQfLXz9cAKBPQ
EiftmqCGT1NjpUk0bt++y7nnQBx9XKxgt6frD8/9cp5ewL0GUEew4MerDG8CL35cU+STnhDiVhDd
FTWFPugB/TydE0B+mKAH/LEKouw2qoyrwFwtbxCQ999Wfq7eTBCCvI0ht32LKFbhXC4ZYz6BgCkl
HwqUz75Wrc+MiXO39TXrUyno/5HxSLJjs4oTl/ORRqjDZmtx8KsTph6ZfEm1qzz3gU7QHjERK0dp
oBKaA4j9Fso10IaEQrytHEazTIUBRc/WVH6LID2MKoWmUDAJqq+TdL2I3tEYQOJAqeUOULRA+mCk
GtHhCkWOd85aKe400GdfQo1KFVchygml0FBYKKP0lPEzrLrSZ1/XXO9nSP6V7wshwUBJ4SLNtxtS
+WqdWmgjTorz3NrODlaGq91uoAk6Q9JbvZ6rVvF9hWzc100t+rCuBSDCWgyiyLZzlMfn1GCW2Wdm
KifXQKrBRAkdCUJB4vECWfgoJ6SxLTTNcn10mWWFdZjXYhQbezGFK4hhoW1IbmtuKP+GxeqLEyJB
4TPneQXw2bxcl2iho68oJC8UkF/v7dFkfoHmuhYjAqCMrg2kQw5so6wO2S777cqw1n+SI8ZfwxLq
eSjcPkzKVEHSPPtYCAUOqrkmsnvKF1XzT2foYJyPNqbxuapIjjhzjGyqk1w9nIyC4Cz3Df9Sd5Ly
orSzE6ek+DG3UQUPFBUEmJ2ka+O8CgqDJ4TkmgKUHh34qVZSf9iMmEsQShGIjCwqBwK/SP00IUd/
60cWBQMtMehmFKJkR66nAqLGF6YGYnuWy03h0kL2jSW0aGTVEJsZOjTLdNj0a8c3rCtmA4rbJEPz
+20WQ0GYz2BWnm/XRyMbDZUkowhNI/eDpSxJDzPSO1VorlDoMY/cYrG4Bf8EgddMqLNoSCYfANSc
QUkqwG2k3yZdNYoUV9By6kdzofOiCMWXjdB+QekAB4XG4wUeaHUSrtFpOygW7rVeKKvjNC4Z2C00
Iz3TF9vlTWDC+4y8PGozZS08EwgNmlKo0YB0UA6yiXXqwJB0jrjn5oNS69eYi/JjUAafaS1T5TNV
VC799cr/sAKKQQ1oTWd/met/WinCOGuEOEgCA6QbSov3UGSzynq7WECmR4OyhN9vI2R2VrXiTrpG
fIfqDrcjYtE+o4uL6DgF8vGRdhSkPEgN3k5miX2Ur5eT2SHXYXXizPLwANkv9DnBnSjrTL0JABUx
gTgLjIMtCM8zWFiRcKxJ4tcZxNOVJjio+W/WF3bNTG3jbx5mS+iqnZq4uuawDgSddWoz1uNmLhTX
Ndm1oL2GhQ++zZoLOxK02HQrUlpPK1AypVNeVKmqHUw2CORsGDU+mDO3fzafQbO9hcdc/8D9Bptf
DBslszPwjl/NipAhk7mZ3ADW8a0bmnbIc5kjV6A+EK+BNd74Nod+0j+i/kuxf6UQC84tdX7pc8n6
q2h9TgU8PwTq6EJWnjtUFggDLjSGLvC8G93/TCuGtvRWp4o1MdwvPhzoN9tJNUtpJgVHy3m5QQvG
NN8vYwRU3tIHGh2Ax6LKlkTF2Vpdbo4deGGuVLPI74JqQZlxeZY62/XB0tWWlwtEXO8tvOXxqlhm
f6orc8Jor/ORQK06shFaWNmZcT1bbYAemSuGAo9mEDpGlHVg6jsK3S1KaZWR0d5LkLyeQapqbW9K
XUm/recLsPa4vAjYL0hfpvHpf8T6ZHs+BwAKegoMxNXI3WwvRwEkVLRRkQ3/RqXiLi038dymPVwa
E+14McK5nSI5crwMdPsmUaNPqR6tgzO0uu3JuR4rXlG56cXaJJCDnHdZns4ripPwqm7mh1TGAwqJ
GoQGn8IF/yur3mZ0TK8SiitHZohKD0yHAB0+bQMQmoaeOb595Wvp8orb77RYcINWf0Fn02VSMGte
IIosTMZZMAAZlqC72ePh9IF8bTRfDJJkGTMkOpmoGQba3Zbh8Ac3U8PjvcrBM8w9ZpdIQXwhgsuO
qRk65HqECj0umShgIsOkpXoSI+l2Djw1/ZLjmL35qID2Ba7t+yBSDOO9v3JK/TTLLHAJ73KULRcX
oFAiPB8H+9BaxszpMjTGbM/Igvwm0xg8RJoCMp55QgBobOMJYdvCooPjK7pLQm8U21vNGjHCuVzP
UQIoS8JMwABeYq6q4jZHpiE/Yt5XregFWcDfv27JJ+aCX5aEzZ8wgRnqvhhGw2PcLWydWXbEvR8w
mfi7s13FtzrigYx8LkW7tyYhUhbGen3ukxuNhO9USLBUNJcYjCzzI5dZnPzY8ZnF3fCH2aWRpKp1
zMgztF256iRf6ly4nmN5/SWIascejJ93YAsyKKZQwSJTnOm99DkRMkKxNJvMjWAANUOQ6HD3MBZy
+voXiYWefJFrMTNA7UPX+tblZGRwaPokJ/WUK8UJkDZFvOT9cPYMLw/FKKSfrElCttyyzRzKi/y2
T7/dUXRokqC1QEobrFvXttPRRrXpzYHnmqXanVXBrBdCdnGjxlF2kqCODRl4YZMENAOCrz+62iVN
EobuMI0BUZOm2rr75NmrmYmK0CRDI1kF6gGvuc/gsz1fMoM9y0mbDdXi4evZ8gIEI6DeLC4F/Me3
oxPa8Opd/YP+b8qb7YMceIV3WCsWXJfTbHMzzUtQHruxFfGvV0kYF3dASYsQmce/+UevL/RmWi/6
FwVTVRHUUZ16af2b6t/y2hKRx08uH6a//2YZY7ytYUNpUrNoCt35KIkpKdX/PFJNbSx4rg1LpSjK
V+3tzkvP//qjNRv5+t90fvt9AqmKeAHMYHQY6TQxl/QzT99b4cfT6y6DTjqEOtwB9Ydy7f7Tu5DW
qQg1otXwuDv/yh54D4sQRpi8yML7Yn9wi7uA8/4zm9BbYm8TDPQwXDyUajYPifvqbII2Fl0dk6p5
s0nNaNn/3hB6T9AckdOH33+jcM+Lk9sEbWxb3A9wkz1rCY41xnlTUYUUvfn8S6fhxU2gMKcycSe1
C8ifqtDourAzNrtAULRvCrZBD4WYSWkodxE4GNougOjrTz7+XZeoG2PmHDQRKjRvml3d3wRVVceY
CgR6JmqwfJoDOKDzAB0kIYaUJejOGJ9Ai4rIYfeQnU1QBGkniDCrOXkDenoKe81V1cRnjzf137gV
dXtMA9Gi89J6A15x5+lVd2wBpoGtrD0JQzsHNne2pAkY6ti0TdVEDuJZE7Bxmag20GMd3IVAg0nB
dcmdAB6PqBl31zp8jGrfBhxMwCR5MrT2hDRHbkAHAZkp6dhAsPY6AOv13S50N4F+O6m6JTLpZpeG
ZwriWpc0BU4CGmKaC9Vx8+lFSCiKURWEVZVLof4Mzieq0MzKHgjNGZsu5U94AbpG4BAgOrAEaI6g
I+YzuMfHHwgkiJw/cMY6Sj/k0s/HRi67UAM7dlYyOH8gJH1kj4KujS0kjxzDbXehdzM6+ph0UrcN
ig7DtAUUhqSzZsMcoyjAcd+5xV6IaLljsOaq4IRtHMLw4mSdy0vyRNRBELcDoKmuQyBXHJuaLUJH
ZtP5DC5CZtDOkU4ZlTH8oooCA1jzkntu0RU6kyqgMfRb6s/wjMCoAWpSbtEwxpQ2mfDbRcK9u5HZ
L+IkV4crYXCxAQmeI50yIxpqAzlEuKA2dXH57YeJNZcORiJqdfVneNcC6ALpXIHCARYAirK19Z4V
ECxTeLd0AbxsPrXvGVCwTNvJkS2mkjbi9nQQqP3HB5aKsBYXcPv0g4uQeDuOdITkIgkC4pMC0uNL
3j8K1NDIFgmT3TahHJ5DRMNDOmVyiIYNBCfstqbci5Bc4khGnqi3tkeh8UADOgrktNJuUdSPxFkw
e5eibY1tBeawx4r64E6CppiGbGhgaGOqQ0TBdpsR9WyAhBEef8rJ7T4P6eWDnZdNEgybJMBC0Ypi
cvPp3okETZQNRI31R+REEDKkXVChvpMMj4mMHCwA8Yr2KZ9eCpiHwMi3/z64yECjvCl7KRgWqZIL
hR8dpvrTOwouDUg4jylPNN80KCNAfVPWCOwxx9wEsft8eMisCQk11QlgHEMLiZiFEfMpsukB3VMa
SjTWnnMFBIYETJSV3MHWjjSG8GR3gQIhzQIGf5qOkShO70dG9JnJJIVI1VBbrHQXpQuINNYMjU1Q
jXYXeqkSVJ5jhKFoQDpNEDYkX4CHkm4sumNk2oT23fNJktDUs0yIHGxqyeIzuF2gE9S66X/eW+Na
BPUF3s7svX76SQzfWaCk2qhhcPUCTVzXsq6AMUSHWS9EE+t33K8XiF4CbgL4fNt6HN61CESzsUwJ
I9DGpABgLwFU1J++LZh0XBSEUXc9+MHFRrrFpImsLbALoAI16wXkDVfCmIYLHgN9yfpTf+Gg3KIl
8IZSIYJOsVinQPjoFtnW/cvRpnbk4BUtq702BmcLGgTUsimj2AUHpm0wx82Hbd3fBRdT4G5UgMk2
ptDEJEOyBQP/KGkLAJAMugdkDM8D8mg12kBoTWewmaNOqCsbNIs6IvLiLv3G5l33MkfbGVtEioa+
yyyHd1MauG5ZW9C5I1BdA8z0aPH7J4JqKt7RURkZGJxbBBgi6xA4Co4LBKnNCOpocP/xbRtOfYQg
KTM+GsmwiihoCqiyDkHHCJiKIG9o+829QMERu0SzGVBeswuDuxzELnB+pa5IYmZDJxYiMmyesndF
ioIazpc6S+t7BnQt6LrSAsT+ebjI5ehwx5IYtqehlz/TWdARiTCsvcxyYGcBM5DOH1WqpnACY+zP
hwjklwTUeIQWo9yY3ZBswSDYlTwLYPZ1SuukSG2k1LOFGp6742oRx25Izw89nfS1SHGdO8+0nRd8
QX0tim5mC1Qa3O1Ih0G64Ux/CbQ+m0Avqf70PCL3gkWpiVrSj3vjZ23hJwzmcQ7oXRBGD/UEUDjN
n5sBeukPdgMwT/+9HX4Rgw1iwqXzh2IgqPnuHwNCf3RGAmpz3/vHnfnX39P+5+0DPv3qznftnmr3
f56E08zL7gP4GMTAU/sz33sLxoj+E3nfvIXXmUypcYA/fsnvv3V+554X+IuF83lvXQHfkl43C7dJ
3F24Hh2QX3juxXlXXakZ0pFd+Z0Xhd+TLA47v7pBu0uvDWlL5j0ku40VxtdMEcivHMfT+yK8L4vO
4jU+XXbxg2nkVV423V+5QT1Lr9zOWr1Jvr9hTLtcfOtuO4PKv8AKj9j18KHzPlukruzvP54mmd/9
yS38U3blE3Y8DPd3XG2whLILnz54QccA1QaeJr0uSsFxEuadn9xgnqSXjh9Cr+dFGiCN9MpJ1TWL
Bqomu+zZU9/UQF6kF2aB8n6+6WxyA6mSXfo8KVEB629zA+CUXfvCC+OO92jRwfLrZpvIix/2t6OF
1cgvnefefVDm06Lo2HQLXJFeP7wPQt/rTto2cAj5pbkLICLtWHYLMpBfO4f4JUeTteOb2kmgX7F6
Am9u5302QwXSSydx0TNuBvUF8EB25ffTb5nXi55AI4tutvzSK697b1F+EA1S+YWrNyfeIs2DsHut
t723X7H+n9Msn252v7WOs5vZ2V+x+MV0Hd53rrG2df4rFv8CkVLvd4syq/TSSVYEb955GXKF3dsM
ZSHR3/k1X3DgzftnvwGbyS5/GYTdHW86EdLLziMikm5W07Z6pJfOpn6fzKCumMsufDWFEnsTrbxe
mqA1FWnZ5W+C5GH65jR/crc1U3ayy98m5QuG2NaSf80XPDXEtkgru/wduz/N82knpGgLoPJrv6DZ
+zJTyGPN+bUM+0PhBbsTLnwhg02iRif7cz9OswU3226heuUGPSK9MiTFYc+8266b7NKfPO4dZOC7
R5N2o6jaSS8+zYs3z1JYN/Uw6fXD/D6J87ATubUYPum1NwkEJP5uE+q32QAgXl/5uUrTY0X2af1p
xw3z3H/WLa6Jv7iPpl72x38BAAD//w==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4.xml"/><Relationship Id="rId5" Type="http://schemas.microsoft.com/office/2014/relationships/chartEx" Target="../charts/chartEx1.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849960</xdr:colOff>
      <xdr:row>38</xdr:row>
      <xdr:rowOff>138060</xdr:rowOff>
    </xdr:to>
    <xdr:pic>
      <xdr:nvPicPr>
        <xdr:cNvPr id="12" name="Picture 11">
          <a:extLst>
            <a:ext uri="{FF2B5EF4-FFF2-40B4-BE49-F238E27FC236}">
              <a16:creationId xmlns:a16="http://schemas.microsoft.com/office/drawing/2014/main" id="{20381C81-F869-360D-7A6C-0B8FD2F3B1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601693" cy="7216193"/>
        </a:xfrm>
        <a:prstGeom prst="rect">
          <a:avLst/>
        </a:prstGeom>
      </xdr:spPr>
    </xdr:pic>
    <xdr:clientData/>
  </xdr:twoCellAnchor>
  <xdr:twoCellAnchor>
    <xdr:from>
      <xdr:col>0</xdr:col>
      <xdr:colOff>0</xdr:colOff>
      <xdr:row>0</xdr:row>
      <xdr:rowOff>0</xdr:rowOff>
    </xdr:from>
    <xdr:to>
      <xdr:col>6</xdr:col>
      <xdr:colOff>594360</xdr:colOff>
      <xdr:row>1</xdr:row>
      <xdr:rowOff>160020</xdr:rowOff>
    </xdr:to>
    <xdr:sp macro="" textlink="">
      <xdr:nvSpPr>
        <xdr:cNvPr id="4" name="TextBox 3">
          <a:extLst>
            <a:ext uri="{FF2B5EF4-FFF2-40B4-BE49-F238E27FC236}">
              <a16:creationId xmlns:a16="http://schemas.microsoft.com/office/drawing/2014/main" id="{FAF92B60-C03C-A7EA-92C3-17EDE0709BCB}"/>
            </a:ext>
          </a:extLst>
        </xdr:cNvPr>
        <xdr:cNvSpPr txBox="1"/>
      </xdr:nvSpPr>
      <xdr:spPr>
        <a:xfrm>
          <a:off x="0" y="0"/>
          <a:ext cx="4419600" cy="342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U.S. States wise Financial Overview Dashboard</a:t>
          </a:r>
        </a:p>
      </xdr:txBody>
    </xdr:sp>
    <xdr:clientData/>
  </xdr:twoCellAnchor>
  <xdr:twoCellAnchor editAs="oneCell">
    <xdr:from>
      <xdr:col>17</xdr:col>
      <xdr:colOff>251460</xdr:colOff>
      <xdr:row>0</xdr:row>
      <xdr:rowOff>0</xdr:rowOff>
    </xdr:from>
    <xdr:to>
      <xdr:col>19</xdr:col>
      <xdr:colOff>861060</xdr:colOff>
      <xdr:row>13</xdr:row>
      <xdr:rowOff>89535</xdr:rowOff>
    </xdr:to>
    <mc:AlternateContent xmlns:mc="http://schemas.openxmlformats.org/markup-compatibility/2006" xmlns:a14="http://schemas.microsoft.com/office/drawing/2010/main">
      <mc:Choice Requires="a14">
        <xdr:graphicFrame macro="">
          <xdr:nvGraphicFramePr>
            <xdr:cNvPr id="10" name="State 1">
              <a:extLst>
                <a:ext uri="{FF2B5EF4-FFF2-40B4-BE49-F238E27FC236}">
                  <a16:creationId xmlns:a16="http://schemas.microsoft.com/office/drawing/2014/main" id="{53F2DC5C-F1A6-4208-AE09-D8ABA69A69B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78230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55200</xdr:colOff>
      <xdr:row>2</xdr:row>
      <xdr:rowOff>45718</xdr:rowOff>
    </xdr:from>
    <xdr:to>
      <xdr:col>3</xdr:col>
      <xdr:colOff>398760</xdr:colOff>
      <xdr:row>6</xdr:row>
      <xdr:rowOff>34198</xdr:rowOff>
    </xdr:to>
    <xdr:grpSp>
      <xdr:nvGrpSpPr>
        <xdr:cNvPr id="17" name="Group 16">
          <a:extLst>
            <a:ext uri="{FF2B5EF4-FFF2-40B4-BE49-F238E27FC236}">
              <a16:creationId xmlns:a16="http://schemas.microsoft.com/office/drawing/2014/main" id="{F44FCE58-EE89-F60D-08BD-4BA3E47F6E76}"/>
            </a:ext>
          </a:extLst>
        </xdr:cNvPr>
        <xdr:cNvGrpSpPr/>
      </xdr:nvGrpSpPr>
      <xdr:grpSpPr>
        <a:xfrm>
          <a:off x="55200" y="411478"/>
          <a:ext cx="2340000" cy="720000"/>
          <a:chOff x="2074500" y="380999"/>
          <a:chExt cx="1320000" cy="949357"/>
        </a:xfrm>
      </xdr:grpSpPr>
      <xdr:sp macro="" textlink="">
        <xdr:nvSpPr>
          <xdr:cNvPr id="16" name="TextBox 15">
            <a:extLst>
              <a:ext uri="{FF2B5EF4-FFF2-40B4-BE49-F238E27FC236}">
                <a16:creationId xmlns:a16="http://schemas.microsoft.com/office/drawing/2014/main" id="{9A98F6A9-6FA4-FB3D-8ACF-AA4E8BC9AEB5}"/>
              </a:ext>
            </a:extLst>
          </xdr:cNvPr>
          <xdr:cNvSpPr txBox="1"/>
        </xdr:nvSpPr>
        <xdr:spPr>
          <a:xfrm>
            <a:off x="2074500" y="380999"/>
            <a:ext cx="1320000" cy="73775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Total Revenue</a:t>
            </a:r>
          </a:p>
        </xdr:txBody>
      </xdr:sp>
      <xdr:sp macro="" textlink="KPI!C5">
        <xdr:nvSpPr>
          <xdr:cNvPr id="11" name="TextBox 10">
            <a:extLst>
              <a:ext uri="{FF2B5EF4-FFF2-40B4-BE49-F238E27FC236}">
                <a16:creationId xmlns:a16="http://schemas.microsoft.com/office/drawing/2014/main" id="{66525AA1-D4E9-C4B2-E889-A95F4AB018F5}"/>
              </a:ext>
            </a:extLst>
          </xdr:cNvPr>
          <xdr:cNvSpPr txBox="1"/>
        </xdr:nvSpPr>
        <xdr:spPr>
          <a:xfrm>
            <a:off x="2074500" y="838520"/>
            <a:ext cx="1320000" cy="491836"/>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fld id="{3C543FD1-91FC-420C-A509-488D6C56A5AE}" type="TxLink">
              <a:rPr lang="en-US" sz="20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$12,89,53,153.00</a:t>
            </a:fld>
            <a:endParaRPr lang="en-IN" sz="2000" b="0" i="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3</xdr:col>
      <xdr:colOff>580065</xdr:colOff>
      <xdr:row>2</xdr:row>
      <xdr:rowOff>45718</xdr:rowOff>
    </xdr:from>
    <xdr:to>
      <xdr:col>7</xdr:col>
      <xdr:colOff>481665</xdr:colOff>
      <xdr:row>6</xdr:row>
      <xdr:rowOff>34198</xdr:rowOff>
    </xdr:to>
    <xdr:grpSp>
      <xdr:nvGrpSpPr>
        <xdr:cNvPr id="28" name="Group 27">
          <a:extLst>
            <a:ext uri="{FF2B5EF4-FFF2-40B4-BE49-F238E27FC236}">
              <a16:creationId xmlns:a16="http://schemas.microsoft.com/office/drawing/2014/main" id="{6745700B-CFFE-4CC7-B968-FB234B7F6AF3}"/>
            </a:ext>
          </a:extLst>
        </xdr:cNvPr>
        <xdr:cNvGrpSpPr/>
      </xdr:nvGrpSpPr>
      <xdr:grpSpPr>
        <a:xfrm>
          <a:off x="2576505" y="411478"/>
          <a:ext cx="2340000" cy="720000"/>
          <a:chOff x="2074500" y="380999"/>
          <a:chExt cx="1320000" cy="949357"/>
        </a:xfrm>
      </xdr:grpSpPr>
      <xdr:sp macro="" textlink="">
        <xdr:nvSpPr>
          <xdr:cNvPr id="29" name="TextBox 28">
            <a:extLst>
              <a:ext uri="{FF2B5EF4-FFF2-40B4-BE49-F238E27FC236}">
                <a16:creationId xmlns:a16="http://schemas.microsoft.com/office/drawing/2014/main" id="{F706D9A3-691D-E9B4-E6AA-327160C64E92}"/>
              </a:ext>
            </a:extLst>
          </xdr:cNvPr>
          <xdr:cNvSpPr txBox="1"/>
        </xdr:nvSpPr>
        <xdr:spPr>
          <a:xfrm>
            <a:off x="2074500" y="380999"/>
            <a:ext cx="1320000" cy="73775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Total Expenditure</a:t>
            </a:r>
          </a:p>
        </xdr:txBody>
      </xdr:sp>
      <xdr:sp macro="" textlink="KPI!Y10">
        <xdr:nvSpPr>
          <xdr:cNvPr id="30" name="TextBox 29">
            <a:extLst>
              <a:ext uri="{FF2B5EF4-FFF2-40B4-BE49-F238E27FC236}">
                <a16:creationId xmlns:a16="http://schemas.microsoft.com/office/drawing/2014/main" id="{24345C0C-A720-1225-4E75-88F53BCB4740}"/>
              </a:ext>
            </a:extLst>
          </xdr:cNvPr>
          <xdr:cNvSpPr txBox="1"/>
        </xdr:nvSpPr>
        <xdr:spPr>
          <a:xfrm>
            <a:off x="2074500" y="838520"/>
            <a:ext cx="1320000" cy="491836"/>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fld id="{1D8E7BF1-5791-4999-A21F-3A074534653E}"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$12,22,70,379.00</a:t>
            </a:fld>
            <a:endParaRPr lang="en-IN" sz="2000" b="0" i="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17</xdr:col>
      <xdr:colOff>259080</xdr:colOff>
      <xdr:row>13</xdr:row>
      <xdr:rowOff>76200</xdr:rowOff>
    </xdr:from>
    <xdr:to>
      <xdr:col>19</xdr:col>
      <xdr:colOff>853440</xdr:colOff>
      <xdr:row>19</xdr:row>
      <xdr:rowOff>91440</xdr:rowOff>
    </xdr:to>
    <mc:AlternateContent xmlns:mc="http://schemas.openxmlformats.org/markup-compatibility/2006" xmlns:tsle="http://schemas.microsoft.com/office/drawing/2012/timeslicer">
      <mc:Choice Requires="tsle">
        <xdr:graphicFrame macro="">
          <xdr:nvGraphicFramePr>
            <xdr:cNvPr id="31" name="Year 1">
              <a:extLst>
                <a:ext uri="{FF2B5EF4-FFF2-40B4-BE49-F238E27FC236}">
                  <a16:creationId xmlns:a16="http://schemas.microsoft.com/office/drawing/2014/main" id="{EFB78746-61DA-4EB2-8648-A68C777E5F7F}"/>
                </a:ext>
              </a:extLst>
            </xdr:cNvPr>
            <xdr:cNvGraphicFramePr>
              <a:graphicFrameLocks/>
            </xdr:cNvGraphicFramePr>
          </xdr:nvGraphicFramePr>
          <xdr:xfrm>
            <a:off x="0" y="0"/>
            <a:ext cx="0" cy="0"/>
          </xdr:xfrm>
          <a:graphic>
            <a:graphicData uri="http://schemas.microsoft.com/office/drawing/2012/timeslicer">
              <tsle:timeslicer name="Year 1"/>
            </a:graphicData>
          </a:graphic>
        </xdr:graphicFrame>
      </mc:Choice>
      <mc:Fallback xmlns="">
        <xdr:sp macro="" textlink="">
          <xdr:nvSpPr>
            <xdr:cNvPr id="0" name=""/>
            <xdr:cNvSpPr>
              <a:spLocks noTextEdit="1"/>
            </xdr:cNvSpPr>
          </xdr:nvSpPr>
          <xdr:spPr>
            <a:xfrm>
              <a:off x="10789920" y="2453640"/>
              <a:ext cx="181356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53370</xdr:colOff>
      <xdr:row>2</xdr:row>
      <xdr:rowOff>45718</xdr:rowOff>
    </xdr:from>
    <xdr:to>
      <xdr:col>11</xdr:col>
      <xdr:colOff>402570</xdr:colOff>
      <xdr:row>6</xdr:row>
      <xdr:rowOff>34198</xdr:rowOff>
    </xdr:to>
    <xdr:grpSp>
      <xdr:nvGrpSpPr>
        <xdr:cNvPr id="32" name="Group 31">
          <a:extLst>
            <a:ext uri="{FF2B5EF4-FFF2-40B4-BE49-F238E27FC236}">
              <a16:creationId xmlns:a16="http://schemas.microsoft.com/office/drawing/2014/main" id="{D52B861D-A944-4E29-82A3-CCB0F53E87FE}"/>
            </a:ext>
          </a:extLst>
        </xdr:cNvPr>
        <xdr:cNvGrpSpPr/>
      </xdr:nvGrpSpPr>
      <xdr:grpSpPr>
        <a:xfrm>
          <a:off x="5097810" y="411478"/>
          <a:ext cx="2178000" cy="720000"/>
          <a:chOff x="2074500" y="380999"/>
          <a:chExt cx="1320000" cy="949357"/>
        </a:xfrm>
      </xdr:grpSpPr>
      <xdr:sp macro="" textlink="">
        <xdr:nvSpPr>
          <xdr:cNvPr id="33" name="TextBox 32">
            <a:extLst>
              <a:ext uri="{FF2B5EF4-FFF2-40B4-BE49-F238E27FC236}">
                <a16:creationId xmlns:a16="http://schemas.microsoft.com/office/drawing/2014/main" id="{3B1C5E93-E53B-140C-D691-AD8EA697F0B6}"/>
              </a:ext>
            </a:extLst>
          </xdr:cNvPr>
          <xdr:cNvSpPr txBox="1"/>
        </xdr:nvSpPr>
        <xdr:spPr>
          <a:xfrm>
            <a:off x="2074500" y="380999"/>
            <a:ext cx="1320000" cy="73775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Surplus/Deficit</a:t>
            </a:r>
          </a:p>
        </xdr:txBody>
      </xdr:sp>
      <xdr:sp macro="" textlink="KPI!S60">
        <xdr:nvSpPr>
          <xdr:cNvPr id="34" name="TextBox 33">
            <a:extLst>
              <a:ext uri="{FF2B5EF4-FFF2-40B4-BE49-F238E27FC236}">
                <a16:creationId xmlns:a16="http://schemas.microsoft.com/office/drawing/2014/main" id="{B13A6A1E-BD36-1B57-B6A8-26281B4C069B}"/>
              </a:ext>
            </a:extLst>
          </xdr:cNvPr>
          <xdr:cNvSpPr txBox="1"/>
        </xdr:nvSpPr>
        <xdr:spPr>
          <a:xfrm>
            <a:off x="2074500" y="838521"/>
            <a:ext cx="1320000" cy="49183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fld id="{F8E4B347-BE74-49A0-A0DA-9D3373546E2C}"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$66,82,774.00</a:t>
            </a:fld>
            <a:endParaRPr lang="en-IN" sz="2000" b="0" i="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11</xdr:col>
      <xdr:colOff>583875</xdr:colOff>
      <xdr:row>2</xdr:row>
      <xdr:rowOff>45718</xdr:rowOff>
    </xdr:from>
    <xdr:to>
      <xdr:col>15</xdr:col>
      <xdr:colOff>323475</xdr:colOff>
      <xdr:row>6</xdr:row>
      <xdr:rowOff>34198</xdr:rowOff>
    </xdr:to>
    <xdr:grpSp>
      <xdr:nvGrpSpPr>
        <xdr:cNvPr id="35" name="Group 34">
          <a:extLst>
            <a:ext uri="{FF2B5EF4-FFF2-40B4-BE49-F238E27FC236}">
              <a16:creationId xmlns:a16="http://schemas.microsoft.com/office/drawing/2014/main" id="{05FF71FC-527D-4CD8-B2E9-1F3CFE3F2F5E}"/>
            </a:ext>
          </a:extLst>
        </xdr:cNvPr>
        <xdr:cNvGrpSpPr/>
      </xdr:nvGrpSpPr>
      <xdr:grpSpPr>
        <a:xfrm>
          <a:off x="7457115" y="411478"/>
          <a:ext cx="2178000" cy="720000"/>
          <a:chOff x="2074500" y="380999"/>
          <a:chExt cx="1320000" cy="949357"/>
        </a:xfrm>
      </xdr:grpSpPr>
      <xdr:sp macro="" textlink="">
        <xdr:nvSpPr>
          <xdr:cNvPr id="36" name="TextBox 35">
            <a:extLst>
              <a:ext uri="{FF2B5EF4-FFF2-40B4-BE49-F238E27FC236}">
                <a16:creationId xmlns:a16="http://schemas.microsoft.com/office/drawing/2014/main" id="{3FFE81E0-49C2-8F83-3ADB-CA42ADD96FCD}"/>
              </a:ext>
            </a:extLst>
          </xdr:cNvPr>
          <xdr:cNvSpPr txBox="1"/>
        </xdr:nvSpPr>
        <xdr:spPr>
          <a:xfrm>
            <a:off x="2074500" y="380999"/>
            <a:ext cx="1320000" cy="73775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Total Debt</a:t>
            </a:r>
          </a:p>
        </xdr:txBody>
      </xdr:sp>
      <xdr:sp macro="" textlink="KPI!H62">
        <xdr:nvSpPr>
          <xdr:cNvPr id="37" name="TextBox 36">
            <a:extLst>
              <a:ext uri="{FF2B5EF4-FFF2-40B4-BE49-F238E27FC236}">
                <a16:creationId xmlns:a16="http://schemas.microsoft.com/office/drawing/2014/main" id="{8D7669B7-D167-97BC-D5BC-CAE142938703}"/>
              </a:ext>
            </a:extLst>
          </xdr:cNvPr>
          <xdr:cNvSpPr txBox="1"/>
        </xdr:nvSpPr>
        <xdr:spPr>
          <a:xfrm>
            <a:off x="2074500" y="838521"/>
            <a:ext cx="1320000" cy="49183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fld id="{7A14A08B-89AC-4480-A52A-3E18221E7ECB}"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$9,06,55,817.00</a:t>
            </a:fld>
            <a:endParaRPr lang="en-IN" sz="2000" b="0" i="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15</xdr:col>
      <xdr:colOff>504780</xdr:colOff>
      <xdr:row>2</xdr:row>
      <xdr:rowOff>30478</xdr:rowOff>
    </xdr:from>
    <xdr:to>
      <xdr:col>17</xdr:col>
      <xdr:colOff>137160</xdr:colOff>
      <xdr:row>10</xdr:row>
      <xdr:rowOff>38100</xdr:rowOff>
    </xdr:to>
    <xdr:grpSp>
      <xdr:nvGrpSpPr>
        <xdr:cNvPr id="38" name="Group 37">
          <a:extLst>
            <a:ext uri="{FF2B5EF4-FFF2-40B4-BE49-F238E27FC236}">
              <a16:creationId xmlns:a16="http://schemas.microsoft.com/office/drawing/2014/main" id="{4808AA79-0E3B-4B96-B5F1-E608DCCC63CF}"/>
            </a:ext>
          </a:extLst>
        </xdr:cNvPr>
        <xdr:cNvGrpSpPr/>
      </xdr:nvGrpSpPr>
      <xdr:grpSpPr>
        <a:xfrm>
          <a:off x="9816420" y="396238"/>
          <a:ext cx="851580" cy="1470662"/>
          <a:chOff x="2074500" y="380999"/>
          <a:chExt cx="1320000" cy="949357"/>
        </a:xfrm>
      </xdr:grpSpPr>
      <xdr:sp macro="" textlink="">
        <xdr:nvSpPr>
          <xdr:cNvPr id="39" name="TextBox 38">
            <a:extLst>
              <a:ext uri="{FF2B5EF4-FFF2-40B4-BE49-F238E27FC236}">
                <a16:creationId xmlns:a16="http://schemas.microsoft.com/office/drawing/2014/main" id="{25399D37-8E73-675F-4ECE-474B7603C103}"/>
              </a:ext>
            </a:extLst>
          </xdr:cNvPr>
          <xdr:cNvSpPr txBox="1"/>
        </xdr:nvSpPr>
        <xdr:spPr>
          <a:xfrm>
            <a:off x="2074500" y="380999"/>
            <a:ext cx="1320000" cy="73775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Debt to</a:t>
            </a:r>
            <a:r>
              <a:rPr lang="en-IN" sz="1400" b="0" cap="none" spc="0" baseline="0">
                <a:ln w="0"/>
                <a:solidFill>
                  <a:schemeClr val="tx1"/>
                </a:solidFill>
                <a:effectLst>
                  <a:outerShdw blurRad="38100" dist="19050" dir="2700000" algn="tl" rotWithShape="0">
                    <a:schemeClr val="dk1">
                      <a:alpha val="40000"/>
                    </a:schemeClr>
                  </a:outerShdw>
                </a:effectLst>
              </a:rPr>
              <a:t> revenue ratio</a:t>
            </a:r>
            <a:endParaRPr lang="en-IN" sz="1400" b="0" cap="none" spc="0">
              <a:ln w="0"/>
              <a:solidFill>
                <a:schemeClr val="tx1"/>
              </a:solidFill>
              <a:effectLst>
                <a:outerShdw blurRad="38100" dist="19050" dir="2700000" algn="tl" rotWithShape="0">
                  <a:schemeClr val="dk1">
                    <a:alpha val="40000"/>
                  </a:schemeClr>
                </a:outerShdw>
              </a:effectLst>
            </a:endParaRPr>
          </a:p>
        </xdr:txBody>
      </xdr:sp>
      <xdr:sp macro="" textlink="KPI!M61">
        <xdr:nvSpPr>
          <xdr:cNvPr id="40" name="TextBox 39">
            <a:extLst>
              <a:ext uri="{FF2B5EF4-FFF2-40B4-BE49-F238E27FC236}">
                <a16:creationId xmlns:a16="http://schemas.microsoft.com/office/drawing/2014/main" id="{713706FC-BDAD-7379-83C1-3C9BE2446DB3}"/>
              </a:ext>
            </a:extLst>
          </xdr:cNvPr>
          <xdr:cNvSpPr txBox="1"/>
        </xdr:nvSpPr>
        <xdr:spPr>
          <a:xfrm>
            <a:off x="2074500" y="838521"/>
            <a:ext cx="1320000" cy="49183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0D9CE762-A4CF-4F03-9E68-042A0C632DA5}"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0.70</a:t>
            </a:fld>
            <a:endParaRPr lang="en-IN" sz="2000" b="0" i="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5</xdr:col>
      <xdr:colOff>389467</xdr:colOff>
      <xdr:row>7</xdr:row>
      <xdr:rowOff>104998</xdr:rowOff>
    </xdr:from>
    <xdr:to>
      <xdr:col>10</xdr:col>
      <xdr:colOff>221467</xdr:colOff>
      <xdr:row>17</xdr:row>
      <xdr:rowOff>42331</xdr:rowOff>
    </xdr:to>
    <xdr:graphicFrame macro="">
      <xdr:nvGraphicFramePr>
        <xdr:cNvPr id="8" name="Chart 7">
          <a:extLst>
            <a:ext uri="{FF2B5EF4-FFF2-40B4-BE49-F238E27FC236}">
              <a16:creationId xmlns:a16="http://schemas.microsoft.com/office/drawing/2014/main" id="{58642B97-9854-4F71-9252-C390040F9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483860</xdr:colOff>
      <xdr:row>7</xdr:row>
      <xdr:rowOff>103415</xdr:rowOff>
    </xdr:from>
    <xdr:to>
      <xdr:col>15</xdr:col>
      <xdr:colOff>315860</xdr:colOff>
      <xdr:row>17</xdr:row>
      <xdr:rowOff>40748</xdr:rowOff>
    </xdr:to>
    <xdr:graphicFrame macro="">
      <xdr:nvGraphicFramePr>
        <xdr:cNvPr id="13" name="Chart 12">
          <a:extLst>
            <a:ext uri="{FF2B5EF4-FFF2-40B4-BE49-F238E27FC236}">
              <a16:creationId xmlns:a16="http://schemas.microsoft.com/office/drawing/2014/main" id="{5325F8A8-43E8-41BF-BF46-57BC8200A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67733</xdr:colOff>
      <xdr:row>7</xdr:row>
      <xdr:rowOff>104998</xdr:rowOff>
    </xdr:from>
    <xdr:to>
      <xdr:col>5</xdr:col>
      <xdr:colOff>90400</xdr:colOff>
      <xdr:row>17</xdr:row>
      <xdr:rowOff>42331</xdr:rowOff>
    </xdr:to>
    <xdr:graphicFrame macro="">
      <xdr:nvGraphicFramePr>
        <xdr:cNvPr id="3" name="Chart 2">
          <a:extLst>
            <a:ext uri="{FF2B5EF4-FFF2-40B4-BE49-F238E27FC236}">
              <a16:creationId xmlns:a16="http://schemas.microsoft.com/office/drawing/2014/main" id="{5FBA76E9-B593-4159-946D-DBFFF236B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461599</xdr:colOff>
      <xdr:row>17</xdr:row>
      <xdr:rowOff>136859</xdr:rowOff>
    </xdr:from>
    <xdr:to>
      <xdr:col>4</xdr:col>
      <xdr:colOff>373866</xdr:colOff>
      <xdr:row>19</xdr:row>
      <xdr:rowOff>124325</xdr:rowOff>
    </xdr:to>
    <xdr:sp macro="" textlink="">
      <xdr:nvSpPr>
        <xdr:cNvPr id="5" name="TextBox 4">
          <a:extLst>
            <a:ext uri="{FF2B5EF4-FFF2-40B4-BE49-F238E27FC236}">
              <a16:creationId xmlns:a16="http://schemas.microsoft.com/office/drawing/2014/main" id="{9A26543A-68C9-4557-9761-DE0ECF27D69B}"/>
            </a:ext>
          </a:extLst>
        </xdr:cNvPr>
        <xdr:cNvSpPr txBox="1"/>
      </xdr:nvSpPr>
      <xdr:spPr>
        <a:xfrm>
          <a:off x="461599" y="3184859"/>
          <a:ext cx="2520996" cy="34605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Expenditure Breakdown</a:t>
          </a:r>
        </a:p>
      </xdr:txBody>
    </xdr:sp>
    <xdr:clientData/>
  </xdr:twoCellAnchor>
  <xdr:twoCellAnchor>
    <xdr:from>
      <xdr:col>5</xdr:col>
      <xdr:colOff>554733</xdr:colOff>
      <xdr:row>17</xdr:row>
      <xdr:rowOff>136859</xdr:rowOff>
    </xdr:from>
    <xdr:to>
      <xdr:col>10</xdr:col>
      <xdr:colOff>26733</xdr:colOff>
      <xdr:row>19</xdr:row>
      <xdr:rowOff>124325</xdr:rowOff>
    </xdr:to>
    <xdr:sp macro="" textlink="">
      <xdr:nvSpPr>
        <xdr:cNvPr id="6" name="TextBox 5">
          <a:extLst>
            <a:ext uri="{FF2B5EF4-FFF2-40B4-BE49-F238E27FC236}">
              <a16:creationId xmlns:a16="http://schemas.microsoft.com/office/drawing/2014/main" id="{4444567B-60FC-43AC-888E-A3C71B29A298}"/>
            </a:ext>
          </a:extLst>
        </xdr:cNvPr>
        <xdr:cNvSpPr txBox="1"/>
      </xdr:nvSpPr>
      <xdr:spPr>
        <a:xfrm>
          <a:off x="3773062" y="3184859"/>
          <a:ext cx="2520000" cy="34605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Revenue Vs Expenditure</a:t>
          </a:r>
        </a:p>
      </xdr:txBody>
    </xdr:sp>
    <xdr:clientData/>
  </xdr:twoCellAnchor>
  <xdr:twoCellAnchor>
    <xdr:from>
      <xdr:col>11</xdr:col>
      <xdr:colOff>46733</xdr:colOff>
      <xdr:row>17</xdr:row>
      <xdr:rowOff>136859</xdr:rowOff>
    </xdr:from>
    <xdr:to>
      <xdr:col>15</xdr:col>
      <xdr:colOff>128333</xdr:colOff>
      <xdr:row>19</xdr:row>
      <xdr:rowOff>124325</xdr:rowOff>
    </xdr:to>
    <xdr:sp macro="" textlink="">
      <xdr:nvSpPr>
        <xdr:cNvPr id="7" name="TextBox 6">
          <a:extLst>
            <a:ext uri="{FF2B5EF4-FFF2-40B4-BE49-F238E27FC236}">
              <a16:creationId xmlns:a16="http://schemas.microsoft.com/office/drawing/2014/main" id="{1F7C5B83-3C78-4B95-8574-B193A6B8002C}"/>
            </a:ext>
          </a:extLst>
        </xdr:cNvPr>
        <xdr:cNvSpPr txBox="1"/>
      </xdr:nvSpPr>
      <xdr:spPr>
        <a:xfrm>
          <a:off x="6922662" y="3184859"/>
          <a:ext cx="2520000" cy="34605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Debt to</a:t>
          </a:r>
          <a:r>
            <a:rPr lang="en-IN" sz="1800" b="0" cap="none" spc="0" baseline="0">
              <a:ln w="0"/>
              <a:solidFill>
                <a:schemeClr val="tx1"/>
              </a:solidFill>
              <a:effectLst>
                <a:outerShdw blurRad="38100" dist="19050" dir="2700000" algn="tl" rotWithShape="0">
                  <a:schemeClr val="dk1">
                    <a:alpha val="40000"/>
                  </a:schemeClr>
                </a:outerShdw>
              </a:effectLst>
            </a:rPr>
            <a:t> Revenue Ratio</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67732</xdr:colOff>
      <xdr:row>21</xdr:row>
      <xdr:rowOff>119584</xdr:rowOff>
    </xdr:from>
    <xdr:to>
      <xdr:col>5</xdr:col>
      <xdr:colOff>449403</xdr:colOff>
      <xdr:row>33</xdr:row>
      <xdr:rowOff>128054</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8A710969-2FF2-42A7-A0D1-A04458AEA6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7732" y="3960064"/>
              <a:ext cx="3597311" cy="2203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461598</xdr:colOff>
      <xdr:row>34</xdr:row>
      <xdr:rowOff>110189</xdr:rowOff>
    </xdr:from>
    <xdr:to>
      <xdr:col>4</xdr:col>
      <xdr:colOff>372869</xdr:colOff>
      <xdr:row>36</xdr:row>
      <xdr:rowOff>111601</xdr:rowOff>
    </xdr:to>
    <xdr:sp macro="" textlink="">
      <xdr:nvSpPr>
        <xdr:cNvPr id="15" name="TextBox 14">
          <a:extLst>
            <a:ext uri="{FF2B5EF4-FFF2-40B4-BE49-F238E27FC236}">
              <a16:creationId xmlns:a16="http://schemas.microsoft.com/office/drawing/2014/main" id="{B1AED0D3-9047-495D-809D-058F003920D9}"/>
            </a:ext>
          </a:extLst>
        </xdr:cNvPr>
        <xdr:cNvSpPr txBox="1"/>
      </xdr:nvSpPr>
      <xdr:spPr>
        <a:xfrm>
          <a:off x="461598" y="6328109"/>
          <a:ext cx="2517311" cy="36717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All</a:t>
          </a:r>
          <a:r>
            <a:rPr lang="en-IN" sz="1800" b="0" cap="none" spc="0" baseline="0">
              <a:ln w="0"/>
              <a:solidFill>
                <a:schemeClr val="tx1"/>
              </a:solidFill>
              <a:effectLst>
                <a:outerShdw blurRad="38100" dist="19050" dir="2700000" algn="tl" rotWithShape="0">
                  <a:schemeClr val="dk1">
                    <a:alpha val="40000"/>
                  </a:schemeClr>
                </a:outerShdw>
              </a:effectLst>
            </a:rPr>
            <a:t> time revenue map</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190500</xdr:colOff>
      <xdr:row>21</xdr:row>
      <xdr:rowOff>119499</xdr:rowOff>
    </xdr:from>
    <xdr:to>
      <xdr:col>12</xdr:col>
      <xdr:colOff>274320</xdr:colOff>
      <xdr:row>33</xdr:row>
      <xdr:rowOff>128139</xdr:rowOff>
    </xdr:to>
    <xdr:graphicFrame macro="">
      <xdr:nvGraphicFramePr>
        <xdr:cNvPr id="18" name="Chart 17">
          <a:extLst>
            <a:ext uri="{FF2B5EF4-FFF2-40B4-BE49-F238E27FC236}">
              <a16:creationId xmlns:a16="http://schemas.microsoft.com/office/drawing/2014/main" id="{0662D879-618B-44F3-8C8A-EB10A0256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492078</xdr:colOff>
      <xdr:row>34</xdr:row>
      <xdr:rowOff>110189</xdr:rowOff>
    </xdr:from>
    <xdr:to>
      <xdr:col>12</xdr:col>
      <xdr:colOff>60960</xdr:colOff>
      <xdr:row>36</xdr:row>
      <xdr:rowOff>111601</xdr:rowOff>
    </xdr:to>
    <xdr:sp macro="" textlink="">
      <xdr:nvSpPr>
        <xdr:cNvPr id="19" name="TextBox 18">
          <a:extLst>
            <a:ext uri="{FF2B5EF4-FFF2-40B4-BE49-F238E27FC236}">
              <a16:creationId xmlns:a16="http://schemas.microsoft.com/office/drawing/2014/main" id="{6933E300-39AD-4C3F-97AF-9DF55FA8F24D}"/>
            </a:ext>
          </a:extLst>
        </xdr:cNvPr>
        <xdr:cNvSpPr txBox="1"/>
      </xdr:nvSpPr>
      <xdr:spPr>
        <a:xfrm>
          <a:off x="4317318" y="6328109"/>
          <a:ext cx="3226482" cy="36717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Worst 10 debt</a:t>
          </a:r>
          <a:r>
            <a:rPr lang="en-IN" sz="1800" b="0" cap="none" spc="0" baseline="0">
              <a:ln w="0"/>
              <a:solidFill>
                <a:schemeClr val="tx1"/>
              </a:solidFill>
              <a:effectLst>
                <a:outerShdw blurRad="38100" dist="19050" dir="2700000" algn="tl" rotWithShape="0">
                  <a:schemeClr val="dk1">
                    <a:alpha val="40000"/>
                  </a:schemeClr>
                </a:outerShdw>
              </a:effectLst>
            </a:rPr>
            <a:t> to revenue ratio</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76200</xdr:colOff>
      <xdr:row>21</xdr:row>
      <xdr:rowOff>119499</xdr:rowOff>
    </xdr:from>
    <xdr:to>
      <xdr:col>19</xdr:col>
      <xdr:colOff>159000</xdr:colOff>
      <xdr:row>33</xdr:row>
      <xdr:rowOff>128139</xdr:rowOff>
    </xdr:to>
    <xdr:graphicFrame macro="">
      <xdr:nvGraphicFramePr>
        <xdr:cNvPr id="20" name="Chart 19">
          <a:extLst>
            <a:ext uri="{FF2B5EF4-FFF2-40B4-BE49-F238E27FC236}">
              <a16:creationId xmlns:a16="http://schemas.microsoft.com/office/drawing/2014/main" id="{07AF5EA7-1DC2-47ED-83CE-5F5E2130D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469218</xdr:colOff>
      <xdr:row>34</xdr:row>
      <xdr:rowOff>110189</xdr:rowOff>
    </xdr:from>
    <xdr:to>
      <xdr:col>18</xdr:col>
      <xdr:colOff>510540</xdr:colOff>
      <xdr:row>36</xdr:row>
      <xdr:rowOff>111601</xdr:rowOff>
    </xdr:to>
    <xdr:sp macro="" textlink="">
      <xdr:nvSpPr>
        <xdr:cNvPr id="21" name="TextBox 20">
          <a:extLst>
            <a:ext uri="{FF2B5EF4-FFF2-40B4-BE49-F238E27FC236}">
              <a16:creationId xmlns:a16="http://schemas.microsoft.com/office/drawing/2014/main" id="{623D7173-28EC-4C9A-890D-E30C729EC654}"/>
            </a:ext>
          </a:extLst>
        </xdr:cNvPr>
        <xdr:cNvSpPr txBox="1"/>
      </xdr:nvSpPr>
      <xdr:spPr>
        <a:xfrm>
          <a:off x="8561658" y="6328109"/>
          <a:ext cx="3089322" cy="36717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b="0" cap="none" spc="0">
              <a:ln w="0"/>
              <a:solidFill>
                <a:schemeClr val="tx1"/>
              </a:solidFill>
              <a:effectLst>
                <a:outerShdw blurRad="38100" dist="19050" dir="2700000" algn="tl" rotWithShape="0">
                  <a:schemeClr val="dk1">
                    <a:alpha val="40000"/>
                  </a:schemeClr>
                </a:outerShdw>
              </a:effectLst>
            </a:rPr>
            <a:t>Best 10 debt</a:t>
          </a:r>
          <a:r>
            <a:rPr lang="en-IN" sz="1800" b="0" cap="none" spc="0" baseline="0">
              <a:ln w="0"/>
              <a:solidFill>
                <a:schemeClr val="tx1"/>
              </a:solidFill>
              <a:effectLst>
                <a:outerShdw blurRad="38100" dist="19050" dir="2700000" algn="tl" rotWithShape="0">
                  <a:schemeClr val="dk1">
                    <a:alpha val="40000"/>
                  </a:schemeClr>
                </a:outerShdw>
              </a:effectLst>
            </a:rPr>
            <a:t> to revenue ratio</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30480</xdr:colOff>
      <xdr:row>8</xdr:row>
      <xdr:rowOff>114300</xdr:rowOff>
    </xdr:from>
    <xdr:to>
      <xdr:col>18</xdr:col>
      <xdr:colOff>274320</xdr:colOff>
      <xdr:row>22</xdr:row>
      <xdr:rowOff>20955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C6961E6F-3603-F6AB-38CC-964C65F6B53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736598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373380</xdr:colOff>
      <xdr:row>0</xdr:row>
      <xdr:rowOff>15240</xdr:rowOff>
    </xdr:from>
    <xdr:to>
      <xdr:col>17</xdr:col>
      <xdr:colOff>853440</xdr:colOff>
      <xdr:row>7</xdr:row>
      <xdr:rowOff>106680</xdr:rowOff>
    </xdr:to>
    <mc:AlternateContent xmlns:mc="http://schemas.openxmlformats.org/markup-compatibility/2006" xmlns:tsle="http://schemas.microsoft.com/office/drawing/2012/timeslicer">
      <mc:Choice Requires="tsle">
        <xdr:graphicFrame macro="">
          <xdr:nvGraphicFramePr>
            <xdr:cNvPr id="6" name="Year">
              <a:extLst>
                <a:ext uri="{FF2B5EF4-FFF2-40B4-BE49-F238E27FC236}">
                  <a16:creationId xmlns:a16="http://schemas.microsoft.com/office/drawing/2014/main" id="{951A718C-EE20-8F78-B7C6-5BBC3EF92A48}"/>
                </a:ext>
              </a:extLst>
            </xdr:cNvPr>
            <xdr:cNvGraphicFramePr/>
          </xdr:nvGraphicFramePr>
          <xdr:xfrm>
            <a:off x="0" y="0"/>
            <a:ext cx="0" cy="0"/>
          </xdr:xfrm>
          <a:graphic>
            <a:graphicData uri="http://schemas.microsoft.com/office/drawing/2012/timeslicer">
              <tsle:timeslicer name="Year"/>
            </a:graphicData>
          </a:graphic>
        </xdr:graphicFrame>
      </mc:Choice>
      <mc:Fallback xmlns="">
        <xdr:sp macro="" textlink="">
          <xdr:nvSpPr>
            <xdr:cNvPr id="0" name=""/>
            <xdr:cNvSpPr>
              <a:spLocks noTextEdit="1"/>
            </xdr:cNvSpPr>
          </xdr:nvSpPr>
          <xdr:spPr>
            <a:xfrm>
              <a:off x="15880080" y="152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800100</xdr:colOff>
      <xdr:row>2</xdr:row>
      <xdr:rowOff>118110</xdr:rowOff>
    </xdr:from>
    <xdr:to>
      <xdr:col>7</xdr:col>
      <xdr:colOff>701040</xdr:colOff>
      <xdr:row>17</xdr:row>
      <xdr:rowOff>118110</xdr:rowOff>
    </xdr:to>
    <xdr:graphicFrame macro="">
      <xdr:nvGraphicFramePr>
        <xdr:cNvPr id="7" name="Chart 6">
          <a:extLst>
            <a:ext uri="{FF2B5EF4-FFF2-40B4-BE49-F238E27FC236}">
              <a16:creationId xmlns:a16="http://schemas.microsoft.com/office/drawing/2014/main" id="{28F24B1D-2993-D574-F1FA-3735B15A5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807720</xdr:colOff>
      <xdr:row>5</xdr:row>
      <xdr:rowOff>53340</xdr:rowOff>
    </xdr:from>
    <xdr:to>
      <xdr:col>15</xdr:col>
      <xdr:colOff>1295400</xdr:colOff>
      <xdr:row>18</xdr:row>
      <xdr:rowOff>69838</xdr:rowOff>
    </xdr:to>
    <xdr:graphicFrame macro="">
      <xdr:nvGraphicFramePr>
        <xdr:cNvPr id="2" name="Chart 1">
          <a:extLst>
            <a:ext uri="{FF2B5EF4-FFF2-40B4-BE49-F238E27FC236}">
              <a16:creationId xmlns:a16="http://schemas.microsoft.com/office/drawing/2014/main" id="{21C7F6C1-8D96-3056-0ADE-C390A6651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22860</xdr:colOff>
      <xdr:row>3</xdr:row>
      <xdr:rowOff>49530</xdr:rowOff>
    </xdr:from>
    <xdr:to>
      <xdr:col>14</xdr:col>
      <xdr:colOff>327660</xdr:colOff>
      <xdr:row>18</xdr:row>
      <xdr:rowOff>49530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CD17AA9-4A21-5F6E-D4DB-1E947C8757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62600" y="598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266700</xdr:colOff>
      <xdr:row>0</xdr:row>
      <xdr:rowOff>0</xdr:rowOff>
    </xdr:from>
    <xdr:to>
      <xdr:col>16</xdr:col>
      <xdr:colOff>784860</xdr:colOff>
      <xdr:row>21</xdr:row>
      <xdr:rowOff>0</xdr:rowOff>
    </xdr:to>
    <xdr:graphicFrame macro="">
      <xdr:nvGraphicFramePr>
        <xdr:cNvPr id="15" name="Chart 14">
          <a:extLst>
            <a:ext uri="{FF2B5EF4-FFF2-40B4-BE49-F238E27FC236}">
              <a16:creationId xmlns:a16="http://schemas.microsoft.com/office/drawing/2014/main" id="{07EE52B7-9793-36C1-0BB7-3C32AF6A9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43</xdr:row>
      <xdr:rowOff>0</xdr:rowOff>
    </xdr:from>
    <xdr:to>
      <xdr:col>17</xdr:col>
      <xdr:colOff>716280</xdr:colOff>
      <xdr:row>75</xdr:row>
      <xdr:rowOff>0</xdr:rowOff>
    </xdr:to>
    <xdr:graphicFrame macro="">
      <xdr:nvGraphicFramePr>
        <xdr:cNvPr id="17" name="Chart 16">
          <a:extLst>
            <a:ext uri="{FF2B5EF4-FFF2-40B4-BE49-F238E27FC236}">
              <a16:creationId xmlns:a16="http://schemas.microsoft.com/office/drawing/2014/main" id="{9BD08460-176F-4E5C-B4B1-E4B1C76A7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556027314815" backgroundQuery="1" createdVersion="8" refreshedVersion="8" minRefreshableVersion="3" recordCount="0" supportSubquery="1" supportAdvancedDrill="1" xr:uid="{B1E524A0-CE51-4876-824C-9CA2853E42B4}">
  <cacheSource type="external" connectionId="2"/>
  <cacheFields count="2">
    <cacheField name="[finance].[State].[State]" caption="State" numFmtId="0"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Total_Revenue]" caption="Sum of Total_Revenue" numFmtId="0" hierarchy="36"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0"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oneField="1">
      <fieldsUsage count="1">
        <fieldUsage x="1"/>
      </fieldsUsage>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566313425923" backgroundQuery="1" createdVersion="8" refreshedVersion="8" minRefreshableVersion="3" recordCount="0" supportSubquery="1" supportAdvancedDrill="1" xr:uid="{6408CB0E-CC66-466A-864C-8C9FF1769C34}">
  <cacheSource type="external" connectionId="2"/>
  <cacheFields count="4">
    <cacheField name="[finance].[State].[State]" caption="State" numFmtId="0"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Debt_End_Fiscal_Year]" caption="Sum of Debt_End_Fiscal_Year" numFmtId="0" hierarchy="38" level="32767"/>
    <cacheField name="[Measures].[Measure 1]" caption="Measure 1" numFmtId="0" hierarchy="59" level="32767"/>
    <cacheField name="[Measures].[Debt to revenue]" caption="Debt to revenue" numFmtId="0" hierarchy="58"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2" memberValueDatatype="130" unbalanced="0"/>
    <cacheHierarchy uniqueName="[finance].[Year (Quarter)]" caption="Year (Quarter)" attribute="1" defaultMemberUniqueName="[finance].[Year (Quarter)].[All]" allUniqueName="[finance].[Year (Quarter)].[All]" dimensionUniqueName="[finance]" displayFolder="" count="2" memberValueDatatype="130" unbalanced="0"/>
    <cacheHierarchy uniqueName="[finance].[Year (Month)]" caption="Year (Month)" attribute="1" defaultMemberUniqueName="[finance].[Year (Month)].[All]" allUniqueName="[finance].[Year (Month)].[All]" dimensionUniqueName="[finance]" displayFolder="" count="2"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oneField="1">
      <fieldsUsage count="1">
        <fieldUsage x="1"/>
      </fieldsUsage>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oneField="1">
      <fieldsUsage count="1">
        <fieldUsage x="3"/>
      </fieldsUsage>
    </cacheHierarchy>
    <cacheHierarchy uniqueName="[Measures].[Measure 1]" caption="Measure 1" measure="1" displayFolder="" measureGroup="finance" count="0" oneField="1">
      <fieldsUsage count="1">
        <fieldUsage x="2"/>
      </fieldsUsage>
    </cacheHierarchy>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0925927" backgroundQuery="1" createdVersion="8" refreshedVersion="8" minRefreshableVersion="3" recordCount="0" supportSubquery="1" supportAdvancedDrill="1" xr:uid="{0240ACEC-FAEF-4B50-9CFE-46260A140E82}">
  <cacheSource type="external" connectionId="2"/>
  <cacheFields count="2">
    <cacheField name="[finance].[State].[State]" caption="State" numFmtId="0" level="1">
      <sharedItems count="1">
        <s v="DELAWARE"/>
      </sharedItems>
    </cacheField>
    <cacheField name="[Measures].[Sum of Total_Revenue]" caption="Sum of Total_Revenue" numFmtId="0" hierarchy="36"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oneField="1">
      <fieldsUsage count="1">
        <fieldUsage x="1"/>
      </fieldsUsage>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0925927" backgroundQuery="1" createdVersion="8" refreshedVersion="8" minRefreshableVersion="3" recordCount="0" supportSubquery="1" supportAdvancedDrill="1" xr:uid="{972460BD-D567-4FA1-BBF3-0E96F7992149}">
  <cacheSource type="external" connectionId="2"/>
  <cacheFields count="1">
    <cacheField name="[finance].[State].[State]" caption="State" numFmtId="0" level="1">
      <sharedItems containsSemiMixedTypes="0" containsNonDate="0" containsString="0"/>
    </cacheField>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0925927" backgroundQuery="1" createdVersion="8" refreshedVersion="8" minRefreshableVersion="3" recordCount="0" supportSubquery="1" supportAdvancedDrill="1" xr:uid="{C29743F8-B795-4663-9C1A-328A0BBA516A}">
  <cacheSource type="external" connectionId="2"/>
  <cacheFields count="1">
    <cacheField name="[finance].[State].[State]" caption="State" numFmtId="0" level="1">
      <sharedItems containsSemiMixedTypes="0" containsNonDate="0" containsString="0"/>
    </cacheField>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1388889" backgroundQuery="1" createdVersion="8" refreshedVersion="8" minRefreshableVersion="3" recordCount="0" supportSubquery="1" supportAdvancedDrill="1" xr:uid="{8C1B8789-B108-432C-AF1C-AF88D66A7B35}">
  <cacheSource type="external" connectionId="2"/>
  <cacheFields count="2">
    <cacheField name="[finance].[State].[State]" caption="State" numFmtId="0" level="1">
      <sharedItems count="1">
        <s v="DELAWARE"/>
      </sharedItems>
    </cacheField>
    <cacheField name="[Measures].[Sum of Total_Expenditure]" caption="Sum of Total_Expenditure" numFmtId="0" hierarchy="37"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oneField="1">
      <fieldsUsage count="1">
        <fieldUsage x="1"/>
      </fieldsUsage>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1736112" backgroundQuery="1" createdVersion="8" refreshedVersion="8" minRefreshableVersion="3" recordCount="0" supportSubquery="1" supportAdvancedDrill="1" xr:uid="{08356ACF-BBEF-4F6A-8D58-16158659541D}">
  <cacheSource type="external" connectionId="2"/>
  <cacheFields count="3">
    <cacheField name="[finance].[State].[State]" caption="State" numFmtId="0" level="1">
      <sharedItems count="1">
        <s v="DELAWARE"/>
      </sharedItems>
    </cacheField>
    <cacheField name="[Measures].[Sum of Total_Revenue]" caption="Sum of Total_Revenue" numFmtId="0" hierarchy="36" level="32767"/>
    <cacheField name="[Measures].[Sum of Total_Expenditure]" caption="Sum of Total_Expenditure" numFmtId="0" hierarchy="37"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oneField="1">
      <fieldsUsage count="1">
        <fieldUsage x="1"/>
      </fieldsUsage>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oneField="1">
      <fieldsUsage count="1">
        <fieldUsage x="2"/>
      </fieldsUsage>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2083336" backgroundQuery="1" createdVersion="8" refreshedVersion="8" minRefreshableVersion="3" recordCount="0" supportSubquery="1" supportAdvancedDrill="1" xr:uid="{3A72D14C-089A-4890-9BAB-5AAD3061C7EA}">
  <cacheSource type="external" connectionId="2"/>
  <cacheFields count="2">
    <cacheField name="[finance].[State].[State]" caption="State" numFmtId="0" level="1">
      <sharedItems count="1">
        <s v="DELAWARE"/>
      </sharedItems>
    </cacheField>
    <cacheField name="[Measures].[Sum of Debt_End_Fiscal_Year]" caption="Sum of Debt_End_Fiscal_Year" numFmtId="0" hierarchy="38"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oneField="1">
      <fieldsUsage count="1">
        <fieldUsage x="1"/>
      </fieldsUsage>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2546298" backgroundQuery="1" createdVersion="8" refreshedVersion="8" minRefreshableVersion="3" recordCount="0" supportSubquery="1" supportAdvancedDrill="1" xr:uid="{073099CE-9F05-401E-9993-06A6F963089D}">
  <cacheSource type="external" connectionId="2"/>
  <cacheFields count="3">
    <cacheField name="[finance].[State].[State]" caption="State" numFmtId="0" level="1">
      <sharedItems count="1">
        <s v="DELAWARE"/>
      </sharedItems>
    </cacheField>
    <cacheField name="[Measures].[Sum of Debt_End_Fiscal_Year]" caption="Sum of Debt_End_Fiscal_Year" numFmtId="0" hierarchy="38" level="32767"/>
    <cacheField name="[Measures].[Sum of Total_Revenue]" caption="Sum of Total_Revenue" numFmtId="0" hierarchy="36"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oneField="1">
      <fieldsUsage count="1">
        <fieldUsage x="2"/>
      </fieldsUsage>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oneField="1">
      <fieldsUsage count="1">
        <fieldUsage x="1"/>
      </fieldsUsage>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2893521" backgroundQuery="1" createdVersion="8" refreshedVersion="8" minRefreshableVersion="3" recordCount="0" supportSubquery="1" supportAdvancedDrill="1" xr:uid="{A95C1695-FFC0-47E6-8C05-AA44212162B6}">
  <cacheSource type="external" connectionId="2"/>
  <cacheFields count="4">
    <cacheField name="[finance].[State].[State]" caption="State" numFmtId="0" level="1">
      <sharedItems count="1">
        <s v="DELAWARE"/>
      </sharedItems>
    </cacheField>
    <cacheField name="[Measures].[Sum of Total_Expenditure]" caption="Sum of Total_Expenditure" numFmtId="0" hierarchy="37" level="32767"/>
    <cacheField name="[finance].[Year (Year)].[Year (Year)]" caption="Year (Year)" numFmtId="0" hierarchy="32" level="1">
      <sharedItems count="21">
        <s v="1992"/>
        <s v="1993"/>
        <s v="1994"/>
        <s v="1995"/>
        <s v="1996"/>
        <s v="1997"/>
        <s v="1998"/>
        <s v="1999"/>
        <s v="2000"/>
        <s v="2001"/>
        <s v="2002"/>
        <s v="2003"/>
        <s v="2004"/>
        <s v="2012"/>
        <s v="2013"/>
        <s v="2014"/>
        <s v="2015"/>
        <s v="2016"/>
        <s v="2017"/>
        <s v="2018"/>
        <s v="2019"/>
      </sharedItems>
    </cacheField>
    <cacheField name="[Measures].[Sum of Total_Revenue]" caption="Sum of Total_Revenue" numFmtId="0" hierarchy="36"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0"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2" memberValueDatatype="130" unbalanced="0">
      <fieldsUsage count="2">
        <fieldUsage x="-1"/>
        <fieldUsage x="2"/>
      </fieldsUsage>
    </cacheHierarchy>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oneField="1">
      <fieldsUsage count="1">
        <fieldUsage x="3"/>
      </fieldsUsage>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oneField="1">
      <fieldsUsage count="1">
        <fieldUsage x="1"/>
      </fieldsUsage>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3240744" backgroundQuery="1" createdVersion="8" refreshedVersion="8" minRefreshableVersion="3" recordCount="0" supportSubquery="1" supportAdvancedDrill="1" xr:uid="{DE2C3F52-4BAE-47B7-A15B-189E651BC2E1}">
  <cacheSource type="external" connectionId="2"/>
  <cacheFields count="3">
    <cacheField name="[finance].[State].[State]" caption="State" numFmtId="0" level="1">
      <sharedItems count="1">
        <s v="DELAWARE"/>
      </sharedItems>
    </cacheField>
    <cacheField name="[finance].[Year (Year)].[Year (Year)]" caption="Year (Year)" numFmtId="0" hierarchy="32" level="1">
      <sharedItems count="21">
        <s v="1992"/>
        <s v="1993"/>
        <s v="1994"/>
        <s v="1995"/>
        <s v="1996"/>
        <s v="1997"/>
        <s v="1998"/>
        <s v="1999"/>
        <s v="2000"/>
        <s v="2001"/>
        <s v="2002"/>
        <s v="2003"/>
        <s v="2004"/>
        <s v="2012"/>
        <s v="2013"/>
        <s v="2014"/>
        <s v="2015"/>
        <s v="2016"/>
        <s v="2017"/>
        <s v="2018"/>
        <s v="2019"/>
      </sharedItems>
    </cacheField>
    <cacheField name="[Measures].[Debt to revenue]" caption="Debt to revenue" numFmtId="0" hierarchy="58"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0"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2" memberValueDatatype="130" unbalanced="0">
      <fieldsUsage count="2">
        <fieldUsage x="-1"/>
        <fieldUsage x="1"/>
      </fieldsUsage>
    </cacheHierarchy>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oneField="1">
      <fieldsUsage count="1">
        <fieldUsage x="2"/>
      </fieldsUsage>
    </cacheHierarchy>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358796" backgroundQuery="1" createdVersion="8" refreshedVersion="8" minRefreshableVersion="3" recordCount="0" supportSubquery="1" supportAdvancedDrill="1" xr:uid="{7FE14EAE-8099-4DAF-AB50-84E3206E5E91}">
  <cacheSource type="external" connectionId="2"/>
  <cacheFields count="16">
    <cacheField name="[finance].[State].[State]" caption="State" numFmtId="0" level="1">
      <sharedItems count="1">
        <s v="DELAWARE"/>
      </sharedItems>
    </cacheField>
    <cacheField name="[Measures].[Sum of General_Expenditure]" caption="Sum of General_Expenditure" numFmtId="0" hierarchy="39" level="32767"/>
    <cacheField name="[Measures].[Sum of Health_Expenditure]" caption="Sum of Health_Expenditure" numFmtId="0" hierarchy="44" level="32767"/>
    <cacheField name="[Measures].[Sum of Intergov_Expenditure]" caption="Sum of Intergov_Expenditure" numFmtId="0" hierarchy="45" level="32767"/>
    <cacheField name="[Measures].[Sum of Natural_Resources_Construction]" caption="Sum of Natural_Resources_Construction" numFmtId="0" hierarchy="46" level="32767"/>
    <cacheField name="[Measures].[Sum of Utilities_Current_Operation]" caption="Sum of Utilities_Current_Operation" numFmtId="0" hierarchy="47" level="32767"/>
    <cacheField name="[Measures].[Sum of Welfare_Expenditure]" caption="Sum of Welfare_Expenditure" numFmtId="0" hierarchy="48" level="32767"/>
    <cacheField name="[Measures].[Sum of Parks_Expenditure]" caption="Sum of Parks_Expenditure" numFmtId="0" hierarchy="49" level="32767"/>
    <cacheField name="[Measures].[Sum of Highways_Expenditure]" caption="Sum of Highways_Expenditure" numFmtId="0" hierarchy="50" level="32767"/>
    <cacheField name="[Measures].[Sum of Police_Protection]" caption="Sum of Police_Protection" numFmtId="0" hierarchy="54" level="32767"/>
    <cacheField name="[Measures].[Sum of Correction_Total]" caption="Sum of Correction_Total" numFmtId="0" hierarchy="40" level="32767"/>
    <cacheField name="[Measures].[Sum of Education_Total]" caption="Sum of Education_Total" numFmtId="0" hierarchy="41" level="32767"/>
    <cacheField name="[Measures].[Sum of Financial_Aid_Subsidies]" caption="Sum of Financial_Aid_Subsidies" numFmtId="0" hierarchy="42" level="32767"/>
    <cacheField name="[Measures].[Sum of Financial_Aid_Cash_Securities]" caption="Sum of Financial_Aid_Cash_Securities" numFmtId="0" hierarchy="43" level="32767"/>
    <cacheField name="[Measures].[Sum of Intergov_Unallocable]" caption="Sum of Intergov_Unallocable" numFmtId="0" hierarchy="57" level="32767"/>
    <cacheField name="[Measures].[Sum of Insurance_Benefits_Repayments]" caption="Sum of Insurance_Benefits_Repayments" numFmtId="0" hierarchy="51"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oneField="1">
      <fieldsUsage count="1">
        <fieldUsage x="1"/>
      </fieldsUsage>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oneField="1">
      <fieldsUsage count="1">
        <fieldUsage x="10"/>
      </fieldsUsage>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oneField="1">
      <fieldsUsage count="1">
        <fieldUsage x="11"/>
      </fieldsUsage>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oneField="1">
      <fieldsUsage count="1">
        <fieldUsage x="12"/>
      </fieldsUsage>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oneField="1">
      <fieldsUsage count="1">
        <fieldUsage x="13"/>
      </fieldsUsage>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oneField="1">
      <fieldsUsage count="1">
        <fieldUsage x="2"/>
      </fieldsUsage>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oneField="1">
      <fieldsUsage count="1">
        <fieldUsage x="3"/>
      </fieldsUsage>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oneField="1">
      <fieldsUsage count="1">
        <fieldUsage x="4"/>
      </fieldsUsage>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oneField="1">
      <fieldsUsage count="1">
        <fieldUsage x="5"/>
      </fieldsUsage>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oneField="1">
      <fieldsUsage count="1">
        <fieldUsage x="6"/>
      </fieldsUsage>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oneField="1">
      <fieldsUsage count="1">
        <fieldUsage x="7"/>
      </fieldsUsage>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oneField="1">
      <fieldsUsage count="1">
        <fieldUsage x="8"/>
      </fieldsUsage>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oneField="1">
      <fieldsUsage count="1">
        <fieldUsage x="15"/>
      </fieldsUsage>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oneField="1">
      <fieldsUsage count="1">
        <fieldUsage x="9"/>
      </fieldsUsage>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oneField="1">
      <fieldsUsage count="1">
        <fieldUsage x="14"/>
      </fieldsUsage>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638404166668" backgroundQuery="1" createdVersion="8" refreshedVersion="8" minRefreshableVersion="3" recordCount="0" supportSubquery="1" supportAdvancedDrill="1" xr:uid="{29AF7ADB-2BB3-4D07-8E6B-776B5BBDF4DA}">
  <cacheSource type="external" connectionId="2"/>
  <cacheFields count="4">
    <cacheField name="[finance].[State].[State]" caption="State" numFmtId="0" level="1">
      <sharedItems count="1">
        <s v="DELAWARE"/>
      </sharedItems>
    </cacheField>
    <cacheField name="[Measures].[Sum of Total_Expenditure]" caption="Sum of Total_Expenditure" numFmtId="0" hierarchy="37" level="32767"/>
    <cacheField name="[finance].[Year (Year)].[Year (Year)]" caption="Year (Year)" numFmtId="0" hierarchy="32" level="1">
      <sharedItems count="21">
        <s v="1992"/>
        <s v="1993"/>
        <s v="1994"/>
        <s v="1995"/>
        <s v="1996"/>
        <s v="1997"/>
        <s v="1998"/>
        <s v="1999"/>
        <s v="2000"/>
        <s v="2001"/>
        <s v="2002"/>
        <s v="2003"/>
        <s v="2004"/>
        <s v="2012"/>
        <s v="2013"/>
        <s v="2014"/>
        <s v="2015"/>
        <s v="2016"/>
        <s v="2017"/>
        <s v="2018"/>
        <s v="2019"/>
      </sharedItems>
    </cacheField>
    <cacheField name="[Measures].[Sum of Total_Revenue]" caption="Sum of Total_Revenue" numFmtId="0" hierarchy="36" level="32767"/>
  </cacheFields>
  <cacheHierarchies count="62">
    <cacheHierarchy uniqueName="[finance].[State]" caption="State" attribute="1" defaultMemberUniqueName="[finance].[State].[All]" allUniqueName="[finance].[State].[All]" dimensionUniqueName="[finance]" displayFolder="" count="2" memberValueDatatype="130" unbalanced="0">
      <fieldsUsage count="2">
        <fieldUsage x="-1"/>
        <fieldUsage x="0"/>
      </fieldsUsage>
    </cacheHierarchy>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0"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2" memberValueDatatype="130" unbalanced="0">
      <fieldsUsage count="2">
        <fieldUsage x="-1"/>
        <fieldUsage x="2"/>
      </fieldsUsage>
    </cacheHierarchy>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oneField="1">
      <fieldsUsage count="1">
        <fieldUsage x="3"/>
      </fieldsUsage>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oneField="1">
      <fieldsUsage count="1">
        <fieldUsage x="1"/>
      </fieldsUsage>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2">
    <dimension name="finance" uniqueName="[finance]" caption="finance"/>
    <dimension measure="1" name="Measures" uniqueName="[Measures]" caption="Measures"/>
  </dimensions>
  <measureGroups count="1">
    <measureGroup name="finance" caption="fin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556002199075" backgroundQuery="1" createdVersion="3" refreshedVersion="8" minRefreshableVersion="3" recordCount="0" supportSubquery="1" supportAdvancedDrill="1" xr:uid="{19C1FCE0-E0B4-45E7-874F-3167A2EFA1E5}">
  <cacheSource type="external" connectionId="2">
    <extLst>
      <ext xmlns:x14="http://schemas.microsoft.com/office/spreadsheetml/2009/9/main" uri="{F057638F-6D5F-4e77-A914-E7F072B9BCA8}">
        <x14:sourceConnection name="ThisWorkbookDataModel"/>
      </ext>
    </extLst>
  </cacheSource>
  <cacheFields count="0"/>
  <cacheHierarchies count="62">
    <cacheHierarchy uniqueName="[finance].[State]" caption="State" attribute="1" defaultMemberUniqueName="[finance].[State].[All]" allUniqueName="[finance].[State].[All]" dimensionUniqueName="[finance]" displayFolder="" count="2" memberValueDatatype="130" unbalanced="0"/>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0"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406700"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Tamgadge" refreshedDate="45779.556003356483" backgroundQuery="1" createdVersion="3" refreshedVersion="8" minRefreshableVersion="3" recordCount="0" supportSubquery="1" supportAdvancedDrill="1" xr:uid="{53022D74-FE99-4C43-8D41-24135191CDB7}">
  <cacheSource type="external" connectionId="2">
    <extLst>
      <ext xmlns:x14="http://schemas.microsoft.com/office/spreadsheetml/2009/9/main" uri="{F057638F-6D5F-4e77-A914-E7F072B9BCA8}">
        <x14:sourceConnection name="ThisWorkbookDataModel"/>
      </ext>
    </extLst>
  </cacheSource>
  <cacheFields count="0"/>
  <cacheHierarchies count="62">
    <cacheHierarchy uniqueName="[finance].[State]" caption="State" attribute="1" defaultMemberUniqueName="[finance].[State].[All]" allUniqueName="[finance].[State].[All]" dimensionUniqueName="[finance]" displayFolder="" count="0" memberValueDatatype="130" unbalanced="0"/>
    <cacheHierarchy uniqueName="[finance].[Year1]" caption="Year1" attribute="1" defaultMemberUniqueName="[finance].[Year1].[All]" allUniqueName="[finance].[Year1].[All]" dimensionUniqueName="[finance]" displayFolder="" count="0" memberValueDatatype="20" unbalanced="0"/>
    <cacheHierarchy uniqueName="[finance].[Year]" caption="Year" attribute="1" time="1" defaultMemberUniqueName="[finance].[Year].[All]" allUniqueName="[finance].[Year].[All]" dimensionUniqueName="[finance]" displayFolder="" count="2" memberValueDatatype="7" unbalanced="0"/>
    <cacheHierarchy uniqueName="[finance].[Capital_Outlay]" caption="Capital_Outlay" attribute="1" defaultMemberUniqueName="[finance].[Capital_Outlay].[All]" allUniqueName="[finance].[Capital_Outlay].[All]" dimensionUniqueName="[finance]" displayFolder="" count="0" memberValueDatatype="20" unbalanced="0"/>
    <cacheHierarchy uniqueName="[finance].[Total_Revenue]" caption="Total_Revenue" attribute="1" defaultMemberUniqueName="[finance].[Total_Revenue].[All]" allUniqueName="[finance].[Total_Revenue].[All]" dimensionUniqueName="[finance]" displayFolder="" count="0" memberValueDatatype="20" unbalanced="0"/>
    <cacheHierarchy uniqueName="[finance].[Total_Expenditure]" caption="Total_Expenditure" attribute="1" defaultMemberUniqueName="[finance].[Total_Expenditure].[All]" allUniqueName="[finance].[Total_Expenditure].[All]" dimensionUniqueName="[finance]" displayFolder="" count="0" memberValueDatatype="20" unbalanced="0"/>
    <cacheHierarchy uniqueName="[finance].[General_Expenditure]" caption="General_Expenditure" attribute="1" defaultMemberUniqueName="[finance].[General_Expenditure].[All]" allUniqueName="[finance].[General_Expenditure].[All]" dimensionUniqueName="[finance]" displayFolder="" count="0" memberValueDatatype="20" unbalanced="0"/>
    <cacheHierarchy uniqueName="[finance].[General_Revenue]" caption="General_Revenue" attribute="1" defaultMemberUniqueName="[finance].[General_Revenue].[All]" allUniqueName="[finance].[General_Revenue].[All]" dimensionUniqueName="[finance]" displayFolder="" count="0" memberValueDatatype="20" unbalanced="0"/>
    <cacheHierarchy uniqueName="[finance].[Insurance_Trust_Revenue]" caption="Insurance_Trust_Revenue" attribute="1" defaultMemberUniqueName="[finance].[Insurance_Trust_Revenue].[All]" allUniqueName="[finance].[Insurance_Trust_Revenue].[All]" dimensionUniqueName="[finance]" displayFolder="" count="0" memberValueDatatype="20" unbalanced="0"/>
    <cacheHierarchy uniqueName="[finance].[Intergovernmental_Revenue]" caption="Intergovernmental_Revenue" attribute="1" defaultMemberUniqueName="[finance].[Intergovernmental_Revenue].[All]" allUniqueName="[finance].[Intergovernmental_Revenue].[All]" dimensionUniqueName="[finance]" displayFolder="" count="0" memberValueDatatype="20" unbalanced="0"/>
    <cacheHierarchy uniqueName="[finance].[License_Tax]" caption="License_Tax" attribute="1" defaultMemberUniqueName="[finance].[License_Tax].[All]" allUniqueName="[finance].[License_Tax].[All]" dimensionUniqueName="[finance]" displayFolder="" count="0" memberValueDatatype="20" unbalanced="0"/>
    <cacheHierarchy uniqueName="[finance].[Selective_Sales_Tax]" caption="Selective_Sales_Tax" attribute="1" defaultMemberUniqueName="[finance].[Selective_Sales_Tax].[All]" allUniqueName="[finance].[Selective_Sales_Tax].[All]" dimensionUniqueName="[finance]" displayFolder="" count="0" memberValueDatatype="20" unbalanced="0"/>
    <cacheHierarchy uniqueName="[finance].[Total_Tax]" caption="Total_Tax" attribute="1" defaultMemberUniqueName="[finance].[Total_Tax].[All]" allUniqueName="[finance].[Total_Tax].[All]" dimensionUniqueName="[finance]" displayFolder="" count="0" memberValueDatatype="20" unbalanced="0"/>
    <cacheHierarchy uniqueName="[finance].[Correction_Total]" caption="Correction_Total" attribute="1" defaultMemberUniqueName="[finance].[Correction_Total].[All]" allUniqueName="[finance].[Correction_Total].[All]" dimensionUniqueName="[finance]" displayFolder="" count="0" memberValueDatatype="20" unbalanced="0"/>
    <cacheHierarchy uniqueName="[finance].[Education_Total]" caption="Education_Total" attribute="1" defaultMemberUniqueName="[finance].[Education_Total].[All]" allUniqueName="[finance].[Education_Total].[All]" dimensionUniqueName="[finance]" displayFolder="" count="0" memberValueDatatype="20" unbalanced="0"/>
    <cacheHierarchy uniqueName="[finance].[Financial_Aid_Subsidies]" caption="Financial_Aid_Subsidies" attribute="1" defaultMemberUniqueName="[finance].[Financial_Aid_Subsidies].[All]" allUniqueName="[finance].[Financial_Aid_Subsidies].[All]" dimensionUniqueName="[finance]" displayFolder="" count="0" memberValueDatatype="20" unbalanced="0"/>
    <cacheHierarchy uniqueName="[finance].[Financial_Aid_Cash_Securities]" caption="Financial_Aid_Cash_Securities" attribute="1" defaultMemberUniqueName="[finance].[Financial_Aid_Cash_Securities].[All]" allUniqueName="[finance].[Financial_Aid_Cash_Securities].[All]" dimensionUniqueName="[finance]" displayFolder="" count="0" memberValueDatatype="20" unbalanced="0"/>
    <cacheHierarchy uniqueName="[finance].[Health_Expenditure]" caption="Health_Expenditure" attribute="1" defaultMemberUniqueName="[finance].[Health_Expenditure].[All]" allUniqueName="[finance].[Health_Expenditure].[All]" dimensionUniqueName="[finance]" displayFolder="" count="0" memberValueDatatype="20" unbalanced="0"/>
    <cacheHierarchy uniqueName="[finance].[Intergov_Expenditure]" caption="Intergov_Expenditure" attribute="1" defaultMemberUniqueName="[finance].[Intergov_Expenditure].[All]" allUniqueName="[finance].[Intergov_Expenditure].[All]" dimensionUniqueName="[finance]" displayFolder="" count="0" memberValueDatatype="20" unbalanced="0"/>
    <cacheHierarchy uniqueName="[finance].[Intergov_Unallocable]" caption="Intergov_Unallocable" attribute="1" defaultMemberUniqueName="[finance].[Intergov_Unallocable].[All]" allUniqueName="[finance].[Intergov_Unallocable].[All]" dimensionUniqueName="[finance]" displayFolder="" count="0" memberValueDatatype="20" unbalanced="0"/>
    <cacheHierarchy uniqueName="[finance].[Natural_Resources_Construction]" caption="Natural_Resources_Construction" attribute="1" defaultMemberUniqueName="[finance].[Natural_Resources_Construction].[All]" allUniqueName="[finance].[Natural_Resources_Construction].[All]" dimensionUniqueName="[finance]" displayFolder="" count="0" memberValueDatatype="20" unbalanced="0"/>
    <cacheHierarchy uniqueName="[finance].[Utilities_Current_Operation]" caption="Utilities_Current_Operation" attribute="1" defaultMemberUniqueName="[finance].[Utilities_Current_Operation].[All]" allUniqueName="[finance].[Utilities_Current_Operation].[All]" dimensionUniqueName="[finance]" displayFolder="" count="0" memberValueDatatype="20" unbalanced="0"/>
    <cacheHierarchy uniqueName="[finance].[Welfare_Expenditure]" caption="Welfare_Expenditure" attribute="1" defaultMemberUniqueName="[finance].[Welfare_Expenditure].[All]" allUniqueName="[finance].[Welfare_Expenditure].[All]" dimensionUniqueName="[finance]" displayFolder="" count="0" memberValueDatatype="20" unbalanced="0"/>
    <cacheHierarchy uniqueName="[finance].[Parks_Expenditure]" caption="Parks_Expenditure" attribute="1" defaultMemberUniqueName="[finance].[Parks_Expenditure].[All]" allUniqueName="[finance].[Parks_Expenditure].[All]" dimensionUniqueName="[finance]" displayFolder="" count="0" memberValueDatatype="20" unbalanced="0"/>
    <cacheHierarchy uniqueName="[finance].[Highways_Expenditure]" caption="Highways_Expenditure" attribute="1" defaultMemberUniqueName="[finance].[Highways_Expenditure].[All]" allUniqueName="[finance].[Highways_Expenditure].[All]" dimensionUniqueName="[finance]" displayFolder="" count="0" memberValueDatatype="20" unbalanced="0"/>
    <cacheHierarchy uniqueName="[finance].[Debt_End_Fiscal_Year]" caption="Debt_End_Fiscal_Year" attribute="1" defaultMemberUniqueName="[finance].[Debt_End_Fiscal_Year].[All]" allUniqueName="[finance].[Debt_End_Fiscal_Year].[All]" dimensionUniqueName="[finance]" displayFolder="" count="0" memberValueDatatype="20" unbalanced="0"/>
    <cacheHierarchy uniqueName="[finance].[Insurance_Benefits_Repayments]" caption="Insurance_Benefits_Repayments" attribute="1" defaultMemberUniqueName="[finance].[Insurance_Benefits_Repayments].[All]" allUniqueName="[finance].[Insurance_Benefits_Repayments].[All]" dimensionUniqueName="[finance]" displayFolder="" count="0" memberValueDatatype="20" unbalanced="0"/>
    <cacheHierarchy uniqueName="[finance].[Interest_on_Debt]" caption="Interest_on_Debt" attribute="1" defaultMemberUniqueName="[finance].[Interest_on_Debt].[All]" allUniqueName="[finance].[Interest_on_Debt].[All]" dimensionUniqueName="[finance]" displayFolder="" count="0" memberValueDatatype="20" unbalanced="0"/>
    <cacheHierarchy uniqueName="[finance].[Interest_on_General_Debt]" caption="Interest_on_General_Debt" attribute="1" defaultMemberUniqueName="[finance].[Interest_on_General_Debt].[All]" allUniqueName="[finance].[Interest_on_General_Debt].[All]" dimensionUniqueName="[finance]" displayFolder="" count="0" memberValueDatatype="20" unbalanced="0"/>
    <cacheHierarchy uniqueName="[finance].[Misc_General_Revenue]" caption="Misc_General_Revenue" attribute="1" defaultMemberUniqueName="[finance].[Misc_General_Revenue].[All]" allUniqueName="[finance].[Misc_General_Revenue].[All]" dimensionUniqueName="[finance]" displayFolder="" count="0" memberValueDatatype="20" unbalanced="0"/>
    <cacheHierarchy uniqueName="[finance].[Other_Taxes]" caption="Other_Taxes" attribute="1" defaultMemberUniqueName="[finance].[Other_Taxes].[All]" allUniqueName="[finance].[Other_Taxes].[All]" dimensionUniqueName="[finance]" displayFolder="" count="0" memberValueDatatype="20" unbalanced="0"/>
    <cacheHierarchy uniqueName="[finance].[Police_Protection]" caption="Police_Protection" attribute="1" defaultMemberUniqueName="[finance].[Police_Protection].[All]" allUniqueName="[finance].[Police_Protection].[All]" dimensionUniqueName="[finance]" displayFolder="" count="0" memberValueDatatype="20" unbalanced="0"/>
    <cacheHierarchy uniqueName="[finance].[Year (Year)]" caption="Year (Year)" attribute="1" defaultMemberUniqueName="[finance].[Year (Year)].[All]" allUniqueName="[finance].[Year (Year)].[All]" dimensionUniqueName="[finance]" displayFolder="" count="0" memberValueDatatype="130" unbalanced="0"/>
    <cacheHierarchy uniqueName="[finance].[Year (Quarter)]" caption="Year (Quarter)" attribute="1" defaultMemberUniqueName="[finance].[Year (Quarter)].[All]" allUniqueName="[finance].[Year (Quarter)].[All]" dimensionUniqueName="[finance]" displayFolder="" count="0" memberValueDatatype="130" unbalanced="0"/>
    <cacheHierarchy uniqueName="[finance].[Year (Month)]" caption="Year (Month)" attribute="1" defaultMemberUniqueName="[finance].[Year (Month)].[All]" allUniqueName="[finance].[Year (Month)].[All]" dimensionUniqueName="[finance]" displayFolder="" count="0" memberValueDatatype="130" unbalanced="0"/>
    <cacheHierarchy uniqueName="[finance].[Year (Month Index)]" caption="Year (Month Index)" attribute="1" defaultMemberUniqueName="[finance].[Year (Month Index)].[All]" allUniqueName="[finance].[Year (Month Index)].[All]" dimensionUniqueName="[finance]" displayFolder="" count="0" memberValueDatatype="20" unbalanced="0" hidden="1"/>
    <cacheHierarchy uniqueName="[Measures].[Sum of Total_Revenue]" caption="Sum of Total_Revenue" measure="1" displayFolder="" measureGroup="finance" count="0">
      <extLst>
        <ext xmlns:x15="http://schemas.microsoft.com/office/spreadsheetml/2010/11/main" uri="{B97F6D7D-B522-45F9-BDA1-12C45D357490}">
          <x15:cacheHierarchy aggregatedColumn="4"/>
        </ext>
      </extLst>
    </cacheHierarchy>
    <cacheHierarchy uniqueName="[Measures].[Sum of Total_Expenditure]" caption="Sum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Debt_End_Fiscal_Year]" caption="Sum of Debt_End_Fiscal_Year" measure="1" displayFolder="" measureGroup="finance" count="0">
      <extLst>
        <ext xmlns:x15="http://schemas.microsoft.com/office/spreadsheetml/2010/11/main" uri="{B97F6D7D-B522-45F9-BDA1-12C45D357490}">
          <x15:cacheHierarchy aggregatedColumn="25"/>
        </ext>
      </extLst>
    </cacheHierarchy>
    <cacheHierarchy uniqueName="[Measures].[Sum of General_Expenditure]" caption="Sum of General_Expenditure" measure="1" displayFolder="" measureGroup="finance" count="0">
      <extLst>
        <ext xmlns:x15="http://schemas.microsoft.com/office/spreadsheetml/2010/11/main" uri="{B97F6D7D-B522-45F9-BDA1-12C45D357490}">
          <x15:cacheHierarchy aggregatedColumn="6"/>
        </ext>
      </extLst>
    </cacheHierarchy>
    <cacheHierarchy uniqueName="[Measures].[Sum of Correction_Total]" caption="Sum of Correction_Total" measure="1" displayFolder="" measureGroup="finance" count="0">
      <extLst>
        <ext xmlns:x15="http://schemas.microsoft.com/office/spreadsheetml/2010/11/main" uri="{B97F6D7D-B522-45F9-BDA1-12C45D357490}">
          <x15:cacheHierarchy aggregatedColumn="13"/>
        </ext>
      </extLst>
    </cacheHierarchy>
    <cacheHierarchy uniqueName="[Measures].[Sum of Education_Total]" caption="Sum of Education_Total" measure="1" displayFolder="" measureGroup="finance" count="0">
      <extLst>
        <ext xmlns:x15="http://schemas.microsoft.com/office/spreadsheetml/2010/11/main" uri="{B97F6D7D-B522-45F9-BDA1-12C45D357490}">
          <x15:cacheHierarchy aggregatedColumn="14"/>
        </ext>
      </extLst>
    </cacheHierarchy>
    <cacheHierarchy uniqueName="[Measures].[Sum of Financial_Aid_Subsidies]" caption="Sum of Financial_Aid_Subsidies" measure="1" displayFolder="" measureGroup="finance" count="0">
      <extLst>
        <ext xmlns:x15="http://schemas.microsoft.com/office/spreadsheetml/2010/11/main" uri="{B97F6D7D-B522-45F9-BDA1-12C45D357490}">
          <x15:cacheHierarchy aggregatedColumn="15"/>
        </ext>
      </extLst>
    </cacheHierarchy>
    <cacheHierarchy uniqueName="[Measures].[Sum of Financial_Aid_Cash_Securities]" caption="Sum of Financial_Aid_Cash_Securities" measure="1" displayFolder="" measureGroup="finance" count="0">
      <extLst>
        <ext xmlns:x15="http://schemas.microsoft.com/office/spreadsheetml/2010/11/main" uri="{B97F6D7D-B522-45F9-BDA1-12C45D357490}">
          <x15:cacheHierarchy aggregatedColumn="16"/>
        </ext>
      </extLst>
    </cacheHierarchy>
    <cacheHierarchy uniqueName="[Measures].[Sum of Health_Expenditure]" caption="Sum of Health_Expenditure" measure="1" displayFolder="" measureGroup="finance" count="0">
      <extLst>
        <ext xmlns:x15="http://schemas.microsoft.com/office/spreadsheetml/2010/11/main" uri="{B97F6D7D-B522-45F9-BDA1-12C45D357490}">
          <x15:cacheHierarchy aggregatedColumn="17"/>
        </ext>
      </extLst>
    </cacheHierarchy>
    <cacheHierarchy uniqueName="[Measures].[Sum of Intergov_Expenditure]" caption="Sum of Intergov_Expenditure" measure="1" displayFolder="" measureGroup="finance" count="0">
      <extLst>
        <ext xmlns:x15="http://schemas.microsoft.com/office/spreadsheetml/2010/11/main" uri="{B97F6D7D-B522-45F9-BDA1-12C45D357490}">
          <x15:cacheHierarchy aggregatedColumn="18"/>
        </ext>
      </extLst>
    </cacheHierarchy>
    <cacheHierarchy uniqueName="[Measures].[Sum of Natural_Resources_Construction]" caption="Sum of Natural_Resources_Construction" measure="1" displayFolder="" measureGroup="finance" count="0">
      <extLst>
        <ext xmlns:x15="http://schemas.microsoft.com/office/spreadsheetml/2010/11/main" uri="{B97F6D7D-B522-45F9-BDA1-12C45D357490}">
          <x15:cacheHierarchy aggregatedColumn="20"/>
        </ext>
      </extLst>
    </cacheHierarchy>
    <cacheHierarchy uniqueName="[Measures].[Sum of Utilities_Current_Operation]" caption="Sum of Utilities_Current_Operation" measure="1" displayFolder="" measureGroup="finance" count="0">
      <extLst>
        <ext xmlns:x15="http://schemas.microsoft.com/office/spreadsheetml/2010/11/main" uri="{B97F6D7D-B522-45F9-BDA1-12C45D357490}">
          <x15:cacheHierarchy aggregatedColumn="21"/>
        </ext>
      </extLst>
    </cacheHierarchy>
    <cacheHierarchy uniqueName="[Measures].[Sum of Welfare_Expenditure]" caption="Sum of Welfare_Expenditure" measure="1" displayFolder="" measureGroup="finance" count="0">
      <extLst>
        <ext xmlns:x15="http://schemas.microsoft.com/office/spreadsheetml/2010/11/main" uri="{B97F6D7D-B522-45F9-BDA1-12C45D357490}">
          <x15:cacheHierarchy aggregatedColumn="22"/>
        </ext>
      </extLst>
    </cacheHierarchy>
    <cacheHierarchy uniqueName="[Measures].[Sum of Parks_Expenditure]" caption="Sum of Parks_Expenditure" measure="1" displayFolder="" measureGroup="finance" count="0">
      <extLst>
        <ext xmlns:x15="http://schemas.microsoft.com/office/spreadsheetml/2010/11/main" uri="{B97F6D7D-B522-45F9-BDA1-12C45D357490}">
          <x15:cacheHierarchy aggregatedColumn="23"/>
        </ext>
      </extLst>
    </cacheHierarchy>
    <cacheHierarchy uniqueName="[Measures].[Sum of Highways_Expenditure]" caption="Sum of Highways_Expenditure" measure="1" displayFolder="" measureGroup="finance" count="0">
      <extLst>
        <ext xmlns:x15="http://schemas.microsoft.com/office/spreadsheetml/2010/11/main" uri="{B97F6D7D-B522-45F9-BDA1-12C45D357490}">
          <x15:cacheHierarchy aggregatedColumn="24"/>
        </ext>
      </extLst>
    </cacheHierarchy>
    <cacheHierarchy uniqueName="[Measures].[Sum of Insurance_Benefits_Repayments]" caption="Sum of Insurance_Benefits_Repayments" measure="1" displayFolder="" measureGroup="finance" count="0">
      <extLst>
        <ext xmlns:x15="http://schemas.microsoft.com/office/spreadsheetml/2010/11/main" uri="{B97F6D7D-B522-45F9-BDA1-12C45D357490}">
          <x15:cacheHierarchy aggregatedColumn="26"/>
        </ext>
      </extLst>
    </cacheHierarchy>
    <cacheHierarchy uniqueName="[Measures].[Sum of Interest_on_Debt]" caption="Sum of Interest_on_Debt" measure="1" displayFolder="" measureGroup="finance" count="0">
      <extLst>
        <ext xmlns:x15="http://schemas.microsoft.com/office/spreadsheetml/2010/11/main" uri="{B97F6D7D-B522-45F9-BDA1-12C45D357490}">
          <x15:cacheHierarchy aggregatedColumn="27"/>
        </ext>
      </extLst>
    </cacheHierarchy>
    <cacheHierarchy uniqueName="[Measures].[Sum of Interest_on_General_Debt]" caption="Sum of Interest_on_General_Debt" measure="1" displayFolder="" measureGroup="finance" count="0">
      <extLst>
        <ext xmlns:x15="http://schemas.microsoft.com/office/spreadsheetml/2010/11/main" uri="{B97F6D7D-B522-45F9-BDA1-12C45D357490}">
          <x15:cacheHierarchy aggregatedColumn="28"/>
        </ext>
      </extLst>
    </cacheHierarchy>
    <cacheHierarchy uniqueName="[Measures].[Sum of Police_Protection]" caption="Sum of Police_Protection" measure="1" displayFolder="" measureGroup="finance" count="0">
      <extLst>
        <ext xmlns:x15="http://schemas.microsoft.com/office/spreadsheetml/2010/11/main" uri="{B97F6D7D-B522-45F9-BDA1-12C45D357490}">
          <x15:cacheHierarchy aggregatedColumn="31"/>
        </ext>
      </extLst>
    </cacheHierarchy>
    <cacheHierarchy uniqueName="[Measures].[Average of Total_Revenue]" caption="Average of Total_Revenue" measure="1" displayFolder="" measureGroup="finance" count="0">
      <extLst>
        <ext xmlns:x15="http://schemas.microsoft.com/office/spreadsheetml/2010/11/main" uri="{B97F6D7D-B522-45F9-BDA1-12C45D357490}">
          <x15:cacheHierarchy aggregatedColumn="4"/>
        </ext>
      </extLst>
    </cacheHierarchy>
    <cacheHierarchy uniqueName="[Measures].[Average of Total_Expenditure]" caption="Average of Total_Expenditure" measure="1" displayFolder="" measureGroup="finance" count="0">
      <extLst>
        <ext xmlns:x15="http://schemas.microsoft.com/office/spreadsheetml/2010/11/main" uri="{B97F6D7D-B522-45F9-BDA1-12C45D357490}">
          <x15:cacheHierarchy aggregatedColumn="5"/>
        </ext>
      </extLst>
    </cacheHierarchy>
    <cacheHierarchy uniqueName="[Measures].[Sum of Intergov_Unallocable]" caption="Sum of Intergov_Unallocable" measure="1" displayFolder="" measureGroup="finance" count="0">
      <extLst>
        <ext xmlns:x15="http://schemas.microsoft.com/office/spreadsheetml/2010/11/main" uri="{B97F6D7D-B522-45F9-BDA1-12C45D357490}">
          <x15:cacheHierarchy aggregatedColumn="19"/>
        </ext>
      </extLst>
    </cacheHierarchy>
    <cacheHierarchy uniqueName="[Measures].[Debt to revenue]" caption="Debt to revenue" measure="1" displayFolder="" measureGroup="finance" count="0"/>
    <cacheHierarchy uniqueName="[Measures].[Measure 1]" caption="Measure 1" measure="1" displayFolder="" measureGroup="finance" count="0"/>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89258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AAC362-FD5C-48B8-8E25-B5D10917633A}" name="PivotTable10" cacheId="2542" applyNumberFormats="0" applyBorderFormats="0" applyFontFormats="0" applyPatternFormats="0" applyAlignmentFormats="0" applyWidthHeightFormats="1" dataCaption="Values" tag="111cade2-5fc2-4da1-8e2a-d5a19efbfa80" updatedVersion="8" minRefreshableVersion="5" subtotalHiddenItems="1" itemPrintTitles="1" createdVersion="8" indent="0" multipleFieldFilters="0">
  <location ref="S3" firstHeaderRow="0" firstDataRow="0" firstDataCol="0" rowPageCount="1" colPageCount="1"/>
  <pivotFields count="1">
    <pivotField axis="axisPage" allDrilled="1" showAll="0" dataSourceSort="1" defaultAttributeDrillState="1">
      <items count="1">
        <item t="default"/>
      </items>
    </pivotField>
  </pivotFields>
  <pageFields count="1">
    <pageField fld="0" hier="0" name="[finance].[State].&amp;[DELAWARE]" cap="DELAWARE"/>
  </pageFields>
  <pivotHierarchies count="62">
    <pivotHierarchy multipleItemSelectionAllowed="1" dragToData="1">
      <members count="1" level="1">
        <member name="[finance].[State].&amp;[DELAW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2B6D6-7DD9-40EF-AB3B-F3E4CDE82815}" name="PivotTable13" cacheId="2551"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location ref="F60:G62" firstHeaderRow="1" firstDataRow="1" firstDataCol="1"/>
  <pivotFields count="2">
    <pivotField axis="axisRow" allDrilled="1" showAll="0" dataSourceSort="1" defaultAttributeDrillState="1">
      <items count="2">
        <item s="1" x="0"/>
        <item t="default"/>
      </items>
    </pivotField>
    <pivotField dataField="1" showAll="0"/>
  </pivotFields>
  <rowFields count="1">
    <field x="0"/>
  </rowFields>
  <rowItems count="2">
    <i>
      <x/>
    </i>
    <i t="grand">
      <x/>
    </i>
  </rowItems>
  <colItems count="1">
    <i/>
  </colItems>
  <dataFields count="1">
    <dataField name="Sum of Debt_End_Fiscal_Year" fld="1" baseField="0" baseItem="0"/>
  </dataFields>
  <pivotHierarchies count="6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951922-80A1-44AF-836C-F34E6D8EF543}" name="Expense" cacheId="2545"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location ref="W8:X10" firstHeaderRow="1" firstDataRow="1" firstDataCol="1"/>
  <pivotFields count="2">
    <pivotField axis="axisRow" allDrilled="1" showAll="0" dataSourceSort="1" defaultAttributeDrillState="1">
      <items count="2">
        <item s="1" x="0"/>
        <item t="default"/>
      </items>
    </pivotField>
    <pivotField dataField="1" showAll="0"/>
  </pivotFields>
  <rowFields count="1">
    <field x="0"/>
  </rowFields>
  <rowItems count="2">
    <i>
      <x/>
    </i>
    <i t="grand">
      <x/>
    </i>
  </rowItems>
  <colItems count="1">
    <i/>
  </colItems>
  <dataFields count="1">
    <dataField name="Sum of Total_Expenditure" fld="1" baseField="0" baseItem="0" numFmtId="164"/>
  </dataFields>
  <pivotHierarchies count="6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D28784-AAB1-4076-95DD-6AAB3BB69F53}" name="PivotTable12" cacheId="2548"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location ref="P59:R61" firstHeaderRow="0" firstDataRow="1" firstDataCol="1"/>
  <pivotFields count="3">
    <pivotField axis="axisRow" allDrilled="1" showAll="0" dataSourceSort="1" defaultAttributeDrillState="1">
      <items count="2">
        <item s="1" x="0"/>
        <item t="default"/>
      </items>
    </pivotField>
    <pivotField dataField="1" showAll="0"/>
    <pivotField dataField="1" showAll="0"/>
  </pivotFields>
  <rowFields count="1">
    <field x="0"/>
  </rowFields>
  <rowItems count="2">
    <i>
      <x/>
    </i>
    <i t="grand">
      <x/>
    </i>
  </rowItems>
  <colFields count="1">
    <field x="-2"/>
  </colFields>
  <colItems count="2">
    <i>
      <x/>
    </i>
    <i i="1">
      <x v="1"/>
    </i>
  </colItems>
  <dataFields count="2">
    <dataField name="Sum of Total_Revenue" fld="1" baseField="0" baseItem="0"/>
    <dataField name="Sum of Total_Expenditure" fld="2" baseField="0" baseItem="0"/>
  </dataFields>
  <pivotHierarchies count="6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BA4FB-ADEF-424B-8EFB-A538AE99229B}" name="PivotTable14" cacheId="2554"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location ref="J59:L61" firstHeaderRow="0" firstDataRow="1" firstDataCol="1"/>
  <pivotFields count="3">
    <pivotField axis="axisRow" allDrilled="1" showAll="0" dataSourceSort="1" defaultAttributeDrillState="1">
      <items count="2">
        <item s="1" x="0"/>
        <item t="default"/>
      </items>
    </pivotField>
    <pivotField dataField="1" showAll="0"/>
    <pivotField dataField="1" showAll="0"/>
  </pivotFields>
  <rowFields count="1">
    <field x="0"/>
  </rowFields>
  <rowItems count="2">
    <i>
      <x/>
    </i>
    <i t="grand">
      <x/>
    </i>
  </rowItems>
  <colFields count="1">
    <field x="-2"/>
  </colFields>
  <colItems count="2">
    <i>
      <x/>
    </i>
    <i i="1">
      <x v="1"/>
    </i>
  </colItems>
  <dataFields count="2">
    <dataField name="Sum of Debt_End_Fiscal_Year" fld="1" baseField="0" baseItem="0"/>
    <dataField name="Sum of Total_Revenue" fld="2" baseField="0" baseItem="0"/>
  </dataFields>
  <pivotHierarchies count="6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311890-67D5-4D1E-A52D-A9CB1231902A}" name="PivotTable4" cacheId="2539"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location ref="M5" firstHeaderRow="0" firstDataRow="0" firstDataCol="0" rowPageCount="1" colPageCount="1"/>
  <pivotFields count="1">
    <pivotField axis="axisPage" allDrilled="1" showAll="0" dataSourceSort="1" defaultAttributeDrillState="1">
      <items count="1">
        <item t="default"/>
      </items>
    </pivotField>
  </pivotFields>
  <pageFields count="1">
    <pageField fld="0" hier="0" name="[finance].[State].&amp;[DELAWARE]" cap="DELAWARE"/>
  </pageFields>
  <pivotHierarchies count="62">
    <pivotHierarchy multipleItemSelectionAllowed="1" dragToData="1">
      <members count="1" level="1">
        <member name="[finance].[State].&amp;[DELAW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CD43EF-7B94-4215-BFA2-8A4CA96534D1}" name="Total Revenue" cacheId="2536"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location ref="A3:B5" firstHeaderRow="1" firstDataRow="1" firstDataCol="1"/>
  <pivotFields count="2">
    <pivotField axis="axisRow" allDrilled="1" showAll="0" dataSourceSort="1" defaultAttributeDrillState="1">
      <items count="2">
        <item s="1" x="0"/>
        <item t="default"/>
      </items>
    </pivotField>
    <pivotField dataField="1" showAll="0"/>
  </pivotFields>
  <rowFields count="1">
    <field x="0"/>
  </rowFields>
  <rowItems count="2">
    <i>
      <x/>
    </i>
    <i t="grand">
      <x/>
    </i>
  </rowItems>
  <colItems count="1">
    <i/>
  </colItems>
  <dataFields count="1">
    <dataField name="Sum of Total_Revenue" fld="1" baseField="0" baseItem="0"/>
  </dataFields>
  <pivotHierarchies count="6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AE8C0A-7A33-4C78-97A0-45634A0113F4}" name="PivotTable3" cacheId="2566" applyNumberFormats="0" applyBorderFormats="0" applyFontFormats="0" applyPatternFormats="0" applyAlignmentFormats="0" applyWidthHeightFormats="1" dataCaption="Values" tag="daa8830e-3627-4372-be44-f76dbaa29428" updatedVersion="8" minRefreshableVersion="3" subtotalHiddenItems="1" itemPrintTitles="1" createdVersion="8" indent="0" multipleFieldFilters="0" chartFormat="20">
  <location ref="M22:O45" firstHeaderRow="0" firstDataRow="1" firstDataCol="1"/>
  <pivotFields count="4">
    <pivotField axis="axisRow" allDrilled="1" showAll="0" dataSourceSort="1" defaultAttributeDrillState="1">
      <items count="2">
        <item s="1" x="0"/>
        <item t="default"/>
      </items>
    </pivotField>
    <pivotField dataField="1" showAll="0"/>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dataField="1" showAll="0"/>
  </pivotFields>
  <rowFields count="2">
    <field x="0"/>
    <field x="2"/>
  </rowFields>
  <rowItems count="23">
    <i>
      <x/>
    </i>
    <i r="1">
      <x/>
    </i>
    <i r="1">
      <x v="1"/>
    </i>
    <i r="1">
      <x v="2"/>
    </i>
    <i r="1">
      <x v="3"/>
    </i>
    <i r="1">
      <x v="4"/>
    </i>
    <i r="1">
      <x v="5"/>
    </i>
    <i r="1">
      <x v="6"/>
    </i>
    <i r="1">
      <x v="7"/>
    </i>
    <i r="1">
      <x v="8"/>
    </i>
    <i r="1">
      <x v="9"/>
    </i>
    <i r="1">
      <x v="10"/>
    </i>
    <i r="1">
      <x v="11"/>
    </i>
    <i r="1">
      <x v="12"/>
    </i>
    <i r="1">
      <x v="13"/>
    </i>
    <i r="1">
      <x v="14"/>
    </i>
    <i r="1">
      <x v="15"/>
    </i>
    <i r="1">
      <x v="16"/>
    </i>
    <i r="1">
      <x v="17"/>
    </i>
    <i r="1">
      <x v="18"/>
    </i>
    <i r="1">
      <x v="19"/>
    </i>
    <i r="1">
      <x v="20"/>
    </i>
    <i t="grand">
      <x/>
    </i>
  </rowItems>
  <colFields count="1">
    <field x="-2"/>
  </colFields>
  <colItems count="2">
    <i>
      <x/>
    </i>
    <i i="1">
      <x v="1"/>
    </i>
  </colItems>
  <dataFields count="2">
    <dataField name="Sum of Total_Revenue" fld="3" baseField="0" baseItem="0"/>
    <dataField name="Sum of Total_Expenditure" fld="1" baseField="0" baseItem="0"/>
  </dataFields>
  <chartFormats count="9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1"/>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1"/>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1"/>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0" format="7" series="1">
      <pivotArea type="data" outline="0" fieldPosition="0">
        <references count="2">
          <reference field="4294967294" count="1" selected="0">
            <x v="1"/>
          </reference>
          <reference field="2" count="1" selected="0">
            <x v="3"/>
          </reference>
        </references>
      </pivotArea>
    </chartFormat>
    <chartFormat chart="0" format="8" series="1">
      <pivotArea type="data" outline="0" fieldPosition="0">
        <references count="2">
          <reference field="4294967294" count="1" selected="0">
            <x v="0"/>
          </reference>
          <reference field="2" count="1" selected="0">
            <x v="4"/>
          </reference>
        </references>
      </pivotArea>
    </chartFormat>
    <chartFormat chart="0" format="9" series="1">
      <pivotArea type="data" outline="0" fieldPosition="0">
        <references count="2">
          <reference field="4294967294" count="1" selected="0">
            <x v="1"/>
          </reference>
          <reference field="2" count="1" selected="0">
            <x v="4"/>
          </reference>
        </references>
      </pivotArea>
    </chartFormat>
    <chartFormat chart="0" format="10" series="1">
      <pivotArea type="data" outline="0" fieldPosition="0">
        <references count="2">
          <reference field="4294967294" count="1" selected="0">
            <x v="0"/>
          </reference>
          <reference field="2" count="1" selected="0">
            <x v="5"/>
          </reference>
        </references>
      </pivotArea>
    </chartFormat>
    <chartFormat chart="0" format="11" series="1">
      <pivotArea type="data" outline="0" fieldPosition="0">
        <references count="2">
          <reference field="4294967294" count="1" selected="0">
            <x v="1"/>
          </reference>
          <reference field="2" count="1" selected="0">
            <x v="5"/>
          </reference>
        </references>
      </pivotArea>
    </chartFormat>
    <chartFormat chart="0" format="12" series="1">
      <pivotArea type="data" outline="0" fieldPosition="0">
        <references count="2">
          <reference field="4294967294" count="1" selected="0">
            <x v="0"/>
          </reference>
          <reference field="2" count="1" selected="0">
            <x v="6"/>
          </reference>
        </references>
      </pivotArea>
    </chartFormat>
    <chartFormat chart="0" format="13" series="1">
      <pivotArea type="data" outline="0" fieldPosition="0">
        <references count="2">
          <reference field="4294967294" count="1" selected="0">
            <x v="1"/>
          </reference>
          <reference field="2" count="1" selected="0">
            <x v="6"/>
          </reference>
        </references>
      </pivotArea>
    </chartFormat>
    <chartFormat chart="0" format="14" series="1">
      <pivotArea type="data" outline="0" fieldPosition="0">
        <references count="2">
          <reference field="4294967294" count="1" selected="0">
            <x v="0"/>
          </reference>
          <reference field="2" count="1" selected="0">
            <x v="7"/>
          </reference>
        </references>
      </pivotArea>
    </chartFormat>
    <chartFormat chart="0" format="15" series="1">
      <pivotArea type="data" outline="0" fieldPosition="0">
        <references count="2">
          <reference field="4294967294" count="1" selected="0">
            <x v="1"/>
          </reference>
          <reference field="2" count="1" selected="0">
            <x v="7"/>
          </reference>
        </references>
      </pivotArea>
    </chartFormat>
    <chartFormat chart="0" format="16" series="1">
      <pivotArea type="data" outline="0" fieldPosition="0">
        <references count="2">
          <reference field="4294967294" count="1" selected="0">
            <x v="0"/>
          </reference>
          <reference field="2" count="1" selected="0">
            <x v="8"/>
          </reference>
        </references>
      </pivotArea>
    </chartFormat>
    <chartFormat chart="0" format="17" series="1">
      <pivotArea type="data" outline="0" fieldPosition="0">
        <references count="2">
          <reference field="4294967294" count="1" selected="0">
            <x v="1"/>
          </reference>
          <reference field="2" count="1" selected="0">
            <x v="8"/>
          </reference>
        </references>
      </pivotArea>
    </chartFormat>
    <chartFormat chart="0" format="18" series="1">
      <pivotArea type="data" outline="0" fieldPosition="0">
        <references count="2">
          <reference field="4294967294" count="1" selected="0">
            <x v="0"/>
          </reference>
          <reference field="2" count="1" selected="0">
            <x v="9"/>
          </reference>
        </references>
      </pivotArea>
    </chartFormat>
    <chartFormat chart="0" format="19" series="1">
      <pivotArea type="data" outline="0" fieldPosition="0">
        <references count="2">
          <reference field="4294967294" count="1" selected="0">
            <x v="1"/>
          </reference>
          <reference field="2" count="1" selected="0">
            <x v="9"/>
          </reference>
        </references>
      </pivotArea>
    </chartFormat>
    <chartFormat chart="0" format="20" series="1">
      <pivotArea type="data" outline="0" fieldPosition="0">
        <references count="2">
          <reference field="4294967294" count="1" selected="0">
            <x v="0"/>
          </reference>
          <reference field="2" count="1" selected="0">
            <x v="10"/>
          </reference>
        </references>
      </pivotArea>
    </chartFormat>
    <chartFormat chart="0" format="21" series="1">
      <pivotArea type="data" outline="0" fieldPosition="0">
        <references count="2">
          <reference field="4294967294" count="1" selected="0">
            <x v="1"/>
          </reference>
          <reference field="2" count="1" selected="0">
            <x v="10"/>
          </reference>
        </references>
      </pivotArea>
    </chartFormat>
    <chartFormat chart="0" format="22" series="1">
      <pivotArea type="data" outline="0" fieldPosition="0">
        <references count="2">
          <reference field="4294967294" count="1" selected="0">
            <x v="0"/>
          </reference>
          <reference field="2" count="1" selected="0">
            <x v="11"/>
          </reference>
        </references>
      </pivotArea>
    </chartFormat>
    <chartFormat chart="0" format="23" series="1">
      <pivotArea type="data" outline="0" fieldPosition="0">
        <references count="2">
          <reference field="4294967294" count="1" selected="0">
            <x v="1"/>
          </reference>
          <reference field="2" count="1" selected="0">
            <x v="11"/>
          </reference>
        </references>
      </pivotArea>
    </chartFormat>
    <chartFormat chart="0" format="24" series="1">
      <pivotArea type="data" outline="0" fieldPosition="0">
        <references count="2">
          <reference field="4294967294" count="1" selected="0">
            <x v="0"/>
          </reference>
          <reference field="2" count="1" selected="0">
            <x v="12"/>
          </reference>
        </references>
      </pivotArea>
    </chartFormat>
    <chartFormat chart="0" format="25" series="1">
      <pivotArea type="data" outline="0" fieldPosition="0">
        <references count="2">
          <reference field="4294967294" count="1" selected="0">
            <x v="1"/>
          </reference>
          <reference field="2" count="1" selected="0">
            <x v="12"/>
          </reference>
        </references>
      </pivotArea>
    </chartFormat>
    <chartFormat chart="0" format="26" series="1">
      <pivotArea type="data" outline="0" fieldPosition="0">
        <references count="2">
          <reference field="4294967294" count="1" selected="0">
            <x v="0"/>
          </reference>
          <reference field="2" count="1" selected="0">
            <x v="13"/>
          </reference>
        </references>
      </pivotArea>
    </chartFormat>
    <chartFormat chart="0" format="27" series="1">
      <pivotArea type="data" outline="0" fieldPosition="0">
        <references count="2">
          <reference field="4294967294" count="1" selected="0">
            <x v="1"/>
          </reference>
          <reference field="2" count="1" selected="0">
            <x v="13"/>
          </reference>
        </references>
      </pivotArea>
    </chartFormat>
    <chartFormat chart="0" format="28" series="1">
      <pivotArea type="data" outline="0" fieldPosition="0">
        <references count="2">
          <reference field="4294967294" count="1" selected="0">
            <x v="0"/>
          </reference>
          <reference field="2" count="1" selected="0">
            <x v="14"/>
          </reference>
        </references>
      </pivotArea>
    </chartFormat>
    <chartFormat chart="0" format="29" series="1">
      <pivotArea type="data" outline="0" fieldPosition="0">
        <references count="2">
          <reference field="4294967294" count="1" selected="0">
            <x v="1"/>
          </reference>
          <reference field="2" count="1" selected="0">
            <x v="14"/>
          </reference>
        </references>
      </pivotArea>
    </chartFormat>
    <chartFormat chart="0" format="30" series="1">
      <pivotArea type="data" outline="0" fieldPosition="0">
        <references count="2">
          <reference field="4294967294" count="1" selected="0">
            <x v="0"/>
          </reference>
          <reference field="2" count="1" selected="0">
            <x v="15"/>
          </reference>
        </references>
      </pivotArea>
    </chartFormat>
    <chartFormat chart="0" format="31" series="1">
      <pivotArea type="data" outline="0" fieldPosition="0">
        <references count="2">
          <reference field="4294967294" count="1" selected="0">
            <x v="1"/>
          </reference>
          <reference field="2" count="1" selected="0">
            <x v="15"/>
          </reference>
        </references>
      </pivotArea>
    </chartFormat>
    <chartFormat chart="0" format="32" series="1">
      <pivotArea type="data" outline="0" fieldPosition="0">
        <references count="2">
          <reference field="4294967294" count="1" selected="0">
            <x v="0"/>
          </reference>
          <reference field="2" count="1" selected="0">
            <x v="16"/>
          </reference>
        </references>
      </pivotArea>
    </chartFormat>
    <chartFormat chart="0" format="33" series="1">
      <pivotArea type="data" outline="0" fieldPosition="0">
        <references count="2">
          <reference field="4294967294" count="1" selected="0">
            <x v="1"/>
          </reference>
          <reference field="2" count="1" selected="0">
            <x v="16"/>
          </reference>
        </references>
      </pivotArea>
    </chartFormat>
    <chartFormat chart="0" format="34" series="1">
      <pivotArea type="data" outline="0" fieldPosition="0">
        <references count="2">
          <reference field="4294967294" count="1" selected="0">
            <x v="0"/>
          </reference>
          <reference field="2" count="1" selected="0">
            <x v="17"/>
          </reference>
        </references>
      </pivotArea>
    </chartFormat>
    <chartFormat chart="0" format="35" series="1">
      <pivotArea type="data" outline="0" fieldPosition="0">
        <references count="2">
          <reference field="4294967294" count="1" selected="0">
            <x v="1"/>
          </reference>
          <reference field="2" count="1" selected="0">
            <x v="17"/>
          </reference>
        </references>
      </pivotArea>
    </chartFormat>
    <chartFormat chart="0" format="36" series="1">
      <pivotArea type="data" outline="0" fieldPosition="0">
        <references count="2">
          <reference field="4294967294" count="1" selected="0">
            <x v="0"/>
          </reference>
          <reference field="2" count="1" selected="0">
            <x v="18"/>
          </reference>
        </references>
      </pivotArea>
    </chartFormat>
    <chartFormat chart="0" format="37" series="1">
      <pivotArea type="data" outline="0" fieldPosition="0">
        <references count="2">
          <reference field="4294967294" count="1" selected="0">
            <x v="1"/>
          </reference>
          <reference field="2" count="1" selected="0">
            <x v="18"/>
          </reference>
        </references>
      </pivotArea>
    </chartFormat>
    <chartFormat chart="0" format="38" series="1">
      <pivotArea type="data" outline="0" fieldPosition="0">
        <references count="2">
          <reference field="4294967294" count="1" selected="0">
            <x v="0"/>
          </reference>
          <reference field="2" count="1" selected="0">
            <x v="19"/>
          </reference>
        </references>
      </pivotArea>
    </chartFormat>
    <chartFormat chart="0" format="39" series="1">
      <pivotArea type="data" outline="0" fieldPosition="0">
        <references count="2">
          <reference field="4294967294" count="1" selected="0">
            <x v="1"/>
          </reference>
          <reference field="2" count="1" selected="0">
            <x v="19"/>
          </reference>
        </references>
      </pivotArea>
    </chartFormat>
    <chartFormat chart="0" format="40" series="1">
      <pivotArea type="data" outline="0" fieldPosition="0">
        <references count="2">
          <reference field="4294967294" count="1" selected="0">
            <x v="0"/>
          </reference>
          <reference field="2" count="1" selected="0">
            <x v="20"/>
          </reference>
        </references>
      </pivotArea>
    </chartFormat>
    <chartFormat chart="0" format="41" series="1">
      <pivotArea type="data" outline="0" fieldPosition="0">
        <references count="2">
          <reference field="4294967294" count="1" selected="0">
            <x v="1"/>
          </reference>
          <reference field="2" count="1" selected="0">
            <x v="20"/>
          </reference>
        </references>
      </pivotArea>
    </chartFormat>
    <chartFormat chart="4" format="84" series="1">
      <pivotArea type="data" outline="0" fieldPosition="0">
        <references count="2">
          <reference field="4294967294" count="1" selected="0">
            <x v="0"/>
          </reference>
          <reference field="2" count="1" selected="0">
            <x v="0"/>
          </reference>
        </references>
      </pivotArea>
    </chartFormat>
    <chartFormat chart="4" format="85" series="1">
      <pivotArea type="data" outline="0" fieldPosition="0">
        <references count="2">
          <reference field="4294967294" count="1" selected="0">
            <x v="1"/>
          </reference>
          <reference field="2" count="1" selected="0">
            <x v="0"/>
          </reference>
        </references>
      </pivotArea>
    </chartFormat>
    <chartFormat chart="4" format="86" series="1">
      <pivotArea type="data" outline="0" fieldPosition="0">
        <references count="2">
          <reference field="4294967294" count="1" selected="0">
            <x v="0"/>
          </reference>
          <reference field="2" count="1" selected="0">
            <x v="1"/>
          </reference>
        </references>
      </pivotArea>
    </chartFormat>
    <chartFormat chart="4" format="87" series="1">
      <pivotArea type="data" outline="0" fieldPosition="0">
        <references count="2">
          <reference field="4294967294" count="1" selected="0">
            <x v="1"/>
          </reference>
          <reference field="2" count="1" selected="0">
            <x v="1"/>
          </reference>
        </references>
      </pivotArea>
    </chartFormat>
    <chartFormat chart="4" format="88" series="1">
      <pivotArea type="data" outline="0" fieldPosition="0">
        <references count="2">
          <reference field="4294967294" count="1" selected="0">
            <x v="0"/>
          </reference>
          <reference field="2" count="1" selected="0">
            <x v="2"/>
          </reference>
        </references>
      </pivotArea>
    </chartFormat>
    <chartFormat chart="4" format="89" series="1">
      <pivotArea type="data" outline="0" fieldPosition="0">
        <references count="2">
          <reference field="4294967294" count="1" selected="0">
            <x v="1"/>
          </reference>
          <reference field="2" count="1" selected="0">
            <x v="2"/>
          </reference>
        </references>
      </pivotArea>
    </chartFormat>
    <chartFormat chart="4" format="90" series="1">
      <pivotArea type="data" outline="0" fieldPosition="0">
        <references count="2">
          <reference field="4294967294" count="1" selected="0">
            <x v="0"/>
          </reference>
          <reference field="2" count="1" selected="0">
            <x v="3"/>
          </reference>
        </references>
      </pivotArea>
    </chartFormat>
    <chartFormat chart="4" format="91" series="1">
      <pivotArea type="data" outline="0" fieldPosition="0">
        <references count="2">
          <reference field="4294967294" count="1" selected="0">
            <x v="1"/>
          </reference>
          <reference field="2" count="1" selected="0">
            <x v="3"/>
          </reference>
        </references>
      </pivotArea>
    </chartFormat>
    <chartFormat chart="4" format="92" series="1">
      <pivotArea type="data" outline="0" fieldPosition="0">
        <references count="2">
          <reference field="4294967294" count="1" selected="0">
            <x v="0"/>
          </reference>
          <reference field="2" count="1" selected="0">
            <x v="4"/>
          </reference>
        </references>
      </pivotArea>
    </chartFormat>
    <chartFormat chart="4" format="93" series="1">
      <pivotArea type="data" outline="0" fieldPosition="0">
        <references count="2">
          <reference field="4294967294" count="1" selected="0">
            <x v="1"/>
          </reference>
          <reference field="2" count="1" selected="0">
            <x v="4"/>
          </reference>
        </references>
      </pivotArea>
    </chartFormat>
    <chartFormat chart="4" format="94" series="1">
      <pivotArea type="data" outline="0" fieldPosition="0">
        <references count="2">
          <reference field="4294967294" count="1" selected="0">
            <x v="0"/>
          </reference>
          <reference field="2" count="1" selected="0">
            <x v="5"/>
          </reference>
        </references>
      </pivotArea>
    </chartFormat>
    <chartFormat chart="4" format="95" series="1">
      <pivotArea type="data" outline="0" fieldPosition="0">
        <references count="2">
          <reference field="4294967294" count="1" selected="0">
            <x v="1"/>
          </reference>
          <reference field="2" count="1" selected="0">
            <x v="5"/>
          </reference>
        </references>
      </pivotArea>
    </chartFormat>
    <chartFormat chart="4" format="96" series="1">
      <pivotArea type="data" outline="0" fieldPosition="0">
        <references count="2">
          <reference field="4294967294" count="1" selected="0">
            <x v="0"/>
          </reference>
          <reference field="2" count="1" selected="0">
            <x v="6"/>
          </reference>
        </references>
      </pivotArea>
    </chartFormat>
    <chartFormat chart="4" format="97" series="1">
      <pivotArea type="data" outline="0" fieldPosition="0">
        <references count="2">
          <reference field="4294967294" count="1" selected="0">
            <x v="1"/>
          </reference>
          <reference field="2" count="1" selected="0">
            <x v="6"/>
          </reference>
        </references>
      </pivotArea>
    </chartFormat>
    <chartFormat chart="4" format="98" series="1">
      <pivotArea type="data" outline="0" fieldPosition="0">
        <references count="2">
          <reference field="4294967294" count="1" selected="0">
            <x v="0"/>
          </reference>
          <reference field="2" count="1" selected="0">
            <x v="7"/>
          </reference>
        </references>
      </pivotArea>
    </chartFormat>
    <chartFormat chart="4" format="99" series="1">
      <pivotArea type="data" outline="0" fieldPosition="0">
        <references count="2">
          <reference field="4294967294" count="1" selected="0">
            <x v="1"/>
          </reference>
          <reference field="2" count="1" selected="0">
            <x v="7"/>
          </reference>
        </references>
      </pivotArea>
    </chartFormat>
    <chartFormat chart="4" format="100" series="1">
      <pivotArea type="data" outline="0" fieldPosition="0">
        <references count="2">
          <reference field="4294967294" count="1" selected="0">
            <x v="0"/>
          </reference>
          <reference field="2" count="1" selected="0">
            <x v="8"/>
          </reference>
        </references>
      </pivotArea>
    </chartFormat>
    <chartFormat chart="4" format="101" series="1">
      <pivotArea type="data" outline="0" fieldPosition="0">
        <references count="2">
          <reference field="4294967294" count="1" selected="0">
            <x v="1"/>
          </reference>
          <reference field="2" count="1" selected="0">
            <x v="8"/>
          </reference>
        </references>
      </pivotArea>
    </chartFormat>
    <chartFormat chart="4" format="102" series="1">
      <pivotArea type="data" outline="0" fieldPosition="0">
        <references count="2">
          <reference field="4294967294" count="1" selected="0">
            <x v="0"/>
          </reference>
          <reference field="2" count="1" selected="0">
            <x v="9"/>
          </reference>
        </references>
      </pivotArea>
    </chartFormat>
    <chartFormat chart="4" format="103" series="1">
      <pivotArea type="data" outline="0" fieldPosition="0">
        <references count="2">
          <reference field="4294967294" count="1" selected="0">
            <x v="1"/>
          </reference>
          <reference field="2" count="1" selected="0">
            <x v="9"/>
          </reference>
        </references>
      </pivotArea>
    </chartFormat>
    <chartFormat chart="4" format="104" series="1">
      <pivotArea type="data" outline="0" fieldPosition="0">
        <references count="2">
          <reference field="4294967294" count="1" selected="0">
            <x v="0"/>
          </reference>
          <reference field="2" count="1" selected="0">
            <x v="10"/>
          </reference>
        </references>
      </pivotArea>
    </chartFormat>
    <chartFormat chart="4" format="105" series="1">
      <pivotArea type="data" outline="0" fieldPosition="0">
        <references count="2">
          <reference field="4294967294" count="1" selected="0">
            <x v="1"/>
          </reference>
          <reference field="2" count="1" selected="0">
            <x v="10"/>
          </reference>
        </references>
      </pivotArea>
    </chartFormat>
    <chartFormat chart="4" format="106" series="1">
      <pivotArea type="data" outline="0" fieldPosition="0">
        <references count="2">
          <reference field="4294967294" count="1" selected="0">
            <x v="0"/>
          </reference>
          <reference field="2" count="1" selected="0">
            <x v="11"/>
          </reference>
        </references>
      </pivotArea>
    </chartFormat>
    <chartFormat chart="4" format="107" series="1">
      <pivotArea type="data" outline="0" fieldPosition="0">
        <references count="2">
          <reference field="4294967294" count="1" selected="0">
            <x v="1"/>
          </reference>
          <reference field="2" count="1" selected="0">
            <x v="11"/>
          </reference>
        </references>
      </pivotArea>
    </chartFormat>
    <chartFormat chart="4" format="108" series="1">
      <pivotArea type="data" outline="0" fieldPosition="0">
        <references count="2">
          <reference field="4294967294" count="1" selected="0">
            <x v="0"/>
          </reference>
          <reference field="2" count="1" selected="0">
            <x v="12"/>
          </reference>
        </references>
      </pivotArea>
    </chartFormat>
    <chartFormat chart="4" format="109" series="1">
      <pivotArea type="data" outline="0" fieldPosition="0">
        <references count="2">
          <reference field="4294967294" count="1" selected="0">
            <x v="1"/>
          </reference>
          <reference field="2" count="1" selected="0">
            <x v="12"/>
          </reference>
        </references>
      </pivotArea>
    </chartFormat>
    <chartFormat chart="4" format="110" series="1">
      <pivotArea type="data" outline="0" fieldPosition="0">
        <references count="2">
          <reference field="4294967294" count="1" selected="0">
            <x v="0"/>
          </reference>
          <reference field="2" count="1" selected="0">
            <x v="13"/>
          </reference>
        </references>
      </pivotArea>
    </chartFormat>
    <chartFormat chart="4" format="111" series="1">
      <pivotArea type="data" outline="0" fieldPosition="0">
        <references count="2">
          <reference field="4294967294" count="1" selected="0">
            <x v="1"/>
          </reference>
          <reference field="2" count="1" selected="0">
            <x v="13"/>
          </reference>
        </references>
      </pivotArea>
    </chartFormat>
    <chartFormat chart="4" format="112" series="1">
      <pivotArea type="data" outline="0" fieldPosition="0">
        <references count="2">
          <reference field="4294967294" count="1" selected="0">
            <x v="0"/>
          </reference>
          <reference field="2" count="1" selected="0">
            <x v="14"/>
          </reference>
        </references>
      </pivotArea>
    </chartFormat>
    <chartFormat chart="4" format="113" series="1">
      <pivotArea type="data" outline="0" fieldPosition="0">
        <references count="2">
          <reference field="4294967294" count="1" selected="0">
            <x v="1"/>
          </reference>
          <reference field="2" count="1" selected="0">
            <x v="14"/>
          </reference>
        </references>
      </pivotArea>
    </chartFormat>
    <chartFormat chart="4" format="114" series="1">
      <pivotArea type="data" outline="0" fieldPosition="0">
        <references count="2">
          <reference field="4294967294" count="1" selected="0">
            <x v="0"/>
          </reference>
          <reference field="2" count="1" selected="0">
            <x v="15"/>
          </reference>
        </references>
      </pivotArea>
    </chartFormat>
    <chartFormat chart="4" format="115" series="1">
      <pivotArea type="data" outline="0" fieldPosition="0">
        <references count="2">
          <reference field="4294967294" count="1" selected="0">
            <x v="1"/>
          </reference>
          <reference field="2" count="1" selected="0">
            <x v="15"/>
          </reference>
        </references>
      </pivotArea>
    </chartFormat>
    <chartFormat chart="4" format="116" series="1">
      <pivotArea type="data" outline="0" fieldPosition="0">
        <references count="2">
          <reference field="4294967294" count="1" selected="0">
            <x v="0"/>
          </reference>
          <reference field="2" count="1" selected="0">
            <x v="16"/>
          </reference>
        </references>
      </pivotArea>
    </chartFormat>
    <chartFormat chart="4" format="117" series="1">
      <pivotArea type="data" outline="0" fieldPosition="0">
        <references count="2">
          <reference field="4294967294" count="1" selected="0">
            <x v="1"/>
          </reference>
          <reference field="2" count="1" selected="0">
            <x v="16"/>
          </reference>
        </references>
      </pivotArea>
    </chartFormat>
    <chartFormat chart="4" format="118" series="1">
      <pivotArea type="data" outline="0" fieldPosition="0">
        <references count="2">
          <reference field="4294967294" count="1" selected="0">
            <x v="0"/>
          </reference>
          <reference field="2" count="1" selected="0">
            <x v="17"/>
          </reference>
        </references>
      </pivotArea>
    </chartFormat>
    <chartFormat chart="4" format="119" series="1">
      <pivotArea type="data" outline="0" fieldPosition="0">
        <references count="2">
          <reference field="4294967294" count="1" selected="0">
            <x v="1"/>
          </reference>
          <reference field="2" count="1" selected="0">
            <x v="17"/>
          </reference>
        </references>
      </pivotArea>
    </chartFormat>
    <chartFormat chart="4" format="120" series="1">
      <pivotArea type="data" outline="0" fieldPosition="0">
        <references count="2">
          <reference field="4294967294" count="1" selected="0">
            <x v="0"/>
          </reference>
          <reference field="2" count="1" selected="0">
            <x v="18"/>
          </reference>
        </references>
      </pivotArea>
    </chartFormat>
    <chartFormat chart="4" format="121" series="1">
      <pivotArea type="data" outline="0" fieldPosition="0">
        <references count="2">
          <reference field="4294967294" count="1" selected="0">
            <x v="1"/>
          </reference>
          <reference field="2" count="1" selected="0">
            <x v="18"/>
          </reference>
        </references>
      </pivotArea>
    </chartFormat>
    <chartFormat chart="4" format="122" series="1">
      <pivotArea type="data" outline="0" fieldPosition="0">
        <references count="2">
          <reference field="4294967294" count="1" selected="0">
            <x v="0"/>
          </reference>
          <reference field="2" count="1" selected="0">
            <x v="19"/>
          </reference>
        </references>
      </pivotArea>
    </chartFormat>
    <chartFormat chart="4" format="123" series="1">
      <pivotArea type="data" outline="0" fieldPosition="0">
        <references count="2">
          <reference field="4294967294" count="1" selected="0">
            <x v="1"/>
          </reference>
          <reference field="2" count="1" selected="0">
            <x v="19"/>
          </reference>
        </references>
      </pivotArea>
    </chartFormat>
    <chartFormat chart="4" format="124" series="1">
      <pivotArea type="data" outline="0" fieldPosition="0">
        <references count="2">
          <reference field="4294967294" count="1" selected="0">
            <x v="0"/>
          </reference>
          <reference field="2" count="1" selected="0">
            <x v="20"/>
          </reference>
        </references>
      </pivotArea>
    </chartFormat>
    <chartFormat chart="4" format="125" series="1">
      <pivotArea type="data" outline="0" fieldPosition="0">
        <references count="2">
          <reference field="4294967294" count="1" selected="0">
            <x v="1"/>
          </reference>
          <reference field="2" count="1" selected="0">
            <x v="20"/>
          </reference>
        </references>
      </pivotArea>
    </chartFormat>
    <chartFormat chart="4" format="126" series="1">
      <pivotArea type="data" outline="0" fieldPosition="0">
        <references count="1">
          <reference field="4294967294" count="1" selected="0">
            <x v="0"/>
          </reference>
        </references>
      </pivotArea>
    </chartFormat>
    <chartFormat chart="4" format="127" series="1">
      <pivotArea type="data" outline="0" fieldPosition="0">
        <references count="1">
          <reference field="4294967294" count="1" selected="0">
            <x v="1"/>
          </reference>
        </references>
      </pivotArea>
    </chartFormat>
    <chartFormat chart="0" format="42" series="1">
      <pivotArea type="data" outline="0" fieldPosition="0">
        <references count="1">
          <reference field="4294967294" count="1" selected="0">
            <x v="0"/>
          </reference>
        </references>
      </pivotArea>
    </chartFormat>
    <chartFormat chart="0" format="43"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Hierarchies count="6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0"/>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7BBD71-82DC-4650-8117-12D3C2824B31}" name="Spending" cacheId="2563" applyNumberFormats="0" applyBorderFormats="0" applyFontFormats="0" applyPatternFormats="0" applyAlignmentFormats="0" applyWidthHeightFormats="1" dataCaption="Values" tag="73e77e95-185a-4422-a732-8b4a2851d830" updatedVersion="8" minRefreshableVersion="5" subtotalHiddenItems="1" itemPrintTitles="1" createdVersion="8" indent="0" multipleFieldFilters="0" chartFormat="38" rowHeaderCaption="">
  <location ref="R3:AG5" firstHeaderRow="0" firstDataRow="1" firstDataCol="1"/>
  <pivotFields count="16">
    <pivotField axis="axisRow" allDrilled="1" showAll="0" dataSourceSort="1" defaultAttributeDrillState="1">
      <items count="2">
        <item s="1"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
    <i>
      <x/>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General" fld="1" baseField="0" baseItem="0"/>
    <dataField name="Health" fld="2" baseField="0" baseItem="0"/>
    <dataField name="Intergov" fld="3" baseField="0" baseItem="0"/>
    <dataField name="Natural Resources " fld="4" baseField="0" baseItem="0"/>
    <dataField name="Utilities" fld="5" baseField="0" baseItem="0"/>
    <dataField name="Welfare" fld="6" baseField="0" baseItem="0"/>
    <dataField name="Parks" fld="7" baseField="0" baseItem="0"/>
    <dataField name="Highways" fld="8" baseField="0" baseItem="0"/>
    <dataField name="Police Protection" fld="9" baseField="0" baseItem="0"/>
    <dataField name="Correction" fld="10" baseField="0" baseItem="0"/>
    <dataField name="Education" fld="11" baseField="0" baseItem="0"/>
    <dataField name="Financial aid" fld="12" baseField="0" baseItem="0"/>
    <dataField name="Financial aid cash" fld="13" baseField="0" baseItem="0"/>
    <dataField name="Intergov unallocable" fld="14" baseField="0" baseItem="0"/>
    <dataField name="Insurance benefits " fld="15" baseField="0" baseItem="0"/>
  </dataFields>
  <chartFormats count="30">
    <chartFormat chart="20" format="45" series="1">
      <pivotArea type="data" outline="0" fieldPosition="0">
        <references count="1">
          <reference field="4294967294" count="1" selected="0">
            <x v="0"/>
          </reference>
        </references>
      </pivotArea>
    </chartFormat>
    <chartFormat chart="20" format="46" series="1">
      <pivotArea type="data" outline="0" fieldPosition="0">
        <references count="1">
          <reference field="4294967294" count="1" selected="0">
            <x v="1"/>
          </reference>
        </references>
      </pivotArea>
    </chartFormat>
    <chartFormat chart="20" format="47" series="1">
      <pivotArea type="data" outline="0" fieldPosition="0">
        <references count="1">
          <reference field="4294967294" count="1" selected="0">
            <x v="2"/>
          </reference>
        </references>
      </pivotArea>
    </chartFormat>
    <chartFormat chart="20" format="48" series="1">
      <pivotArea type="data" outline="0" fieldPosition="0">
        <references count="1">
          <reference field="4294967294" count="1" selected="0">
            <x v="3"/>
          </reference>
        </references>
      </pivotArea>
    </chartFormat>
    <chartFormat chart="20" format="49" series="1">
      <pivotArea type="data" outline="0" fieldPosition="0">
        <references count="1">
          <reference field="4294967294" count="1" selected="0">
            <x v="4"/>
          </reference>
        </references>
      </pivotArea>
    </chartFormat>
    <chartFormat chart="20" format="50" series="1">
      <pivotArea type="data" outline="0" fieldPosition="0">
        <references count="1">
          <reference field="4294967294" count="1" selected="0">
            <x v="5"/>
          </reference>
        </references>
      </pivotArea>
    </chartFormat>
    <chartFormat chart="20" format="51" series="1">
      <pivotArea type="data" outline="0" fieldPosition="0">
        <references count="1">
          <reference field="4294967294" count="1" selected="0">
            <x v="6"/>
          </reference>
        </references>
      </pivotArea>
    </chartFormat>
    <chartFormat chart="20" format="52" series="1">
      <pivotArea type="data" outline="0" fieldPosition="0">
        <references count="1">
          <reference field="4294967294" count="1" selected="0">
            <x v="7"/>
          </reference>
        </references>
      </pivotArea>
    </chartFormat>
    <chartFormat chart="20" format="53" series="1">
      <pivotArea type="data" outline="0" fieldPosition="0">
        <references count="1">
          <reference field="4294967294" count="1" selected="0">
            <x v="8"/>
          </reference>
        </references>
      </pivotArea>
    </chartFormat>
    <chartFormat chart="20" format="54" series="1">
      <pivotArea type="data" outline="0" fieldPosition="0">
        <references count="1">
          <reference field="4294967294" count="1" selected="0">
            <x v="9"/>
          </reference>
        </references>
      </pivotArea>
    </chartFormat>
    <chartFormat chart="20" format="55" series="1">
      <pivotArea type="data" outline="0" fieldPosition="0">
        <references count="1">
          <reference field="4294967294" count="1" selected="0">
            <x v="10"/>
          </reference>
        </references>
      </pivotArea>
    </chartFormat>
    <chartFormat chart="20" format="56" series="1">
      <pivotArea type="data" outline="0" fieldPosition="0">
        <references count="1">
          <reference field="4294967294" count="1" selected="0">
            <x v="11"/>
          </reference>
        </references>
      </pivotArea>
    </chartFormat>
    <chartFormat chart="20" format="57" series="1">
      <pivotArea type="data" outline="0" fieldPosition="0">
        <references count="1">
          <reference field="4294967294" count="1" selected="0">
            <x v="12"/>
          </reference>
        </references>
      </pivotArea>
    </chartFormat>
    <chartFormat chart="20" format="58" series="1">
      <pivotArea type="data" outline="0" fieldPosition="0">
        <references count="1">
          <reference field="4294967294" count="1" selected="0">
            <x v="13"/>
          </reference>
        </references>
      </pivotArea>
    </chartFormat>
    <chartFormat chart="20" format="59" series="1">
      <pivotArea type="data" outline="0" fieldPosition="0">
        <references count="1">
          <reference field="4294967294" count="1" selected="0">
            <x v="14"/>
          </reference>
        </references>
      </pivotArea>
    </chartFormat>
    <chartFormat chart="35" format="75" series="1">
      <pivotArea type="data" outline="0" fieldPosition="0">
        <references count="1">
          <reference field="4294967294" count="1" selected="0">
            <x v="0"/>
          </reference>
        </references>
      </pivotArea>
    </chartFormat>
    <chartFormat chart="35" format="76" series="1">
      <pivotArea type="data" outline="0" fieldPosition="0">
        <references count="1">
          <reference field="4294967294" count="1" selected="0">
            <x v="1"/>
          </reference>
        </references>
      </pivotArea>
    </chartFormat>
    <chartFormat chart="35" format="77" series="1">
      <pivotArea type="data" outline="0" fieldPosition="0">
        <references count="1">
          <reference field="4294967294" count="1" selected="0">
            <x v="2"/>
          </reference>
        </references>
      </pivotArea>
    </chartFormat>
    <chartFormat chart="35" format="78" series="1">
      <pivotArea type="data" outline="0" fieldPosition="0">
        <references count="1">
          <reference field="4294967294" count="1" selected="0">
            <x v="3"/>
          </reference>
        </references>
      </pivotArea>
    </chartFormat>
    <chartFormat chart="35" format="79" series="1">
      <pivotArea type="data" outline="0" fieldPosition="0">
        <references count="1">
          <reference field="4294967294" count="1" selected="0">
            <x v="4"/>
          </reference>
        </references>
      </pivotArea>
    </chartFormat>
    <chartFormat chart="35" format="80" series="1">
      <pivotArea type="data" outline="0" fieldPosition="0">
        <references count="1">
          <reference field="4294967294" count="1" selected="0">
            <x v="5"/>
          </reference>
        </references>
      </pivotArea>
    </chartFormat>
    <chartFormat chart="35" format="81" series="1">
      <pivotArea type="data" outline="0" fieldPosition="0">
        <references count="1">
          <reference field="4294967294" count="1" selected="0">
            <x v="6"/>
          </reference>
        </references>
      </pivotArea>
    </chartFormat>
    <chartFormat chart="35" format="82" series="1">
      <pivotArea type="data" outline="0" fieldPosition="0">
        <references count="1">
          <reference field="4294967294" count="1" selected="0">
            <x v="7"/>
          </reference>
        </references>
      </pivotArea>
    </chartFormat>
    <chartFormat chart="35" format="83" series="1">
      <pivotArea type="data" outline="0" fieldPosition="0">
        <references count="1">
          <reference field="4294967294" count="1" selected="0">
            <x v="8"/>
          </reference>
        </references>
      </pivotArea>
    </chartFormat>
    <chartFormat chart="35" format="84" series="1">
      <pivotArea type="data" outline="0" fieldPosition="0">
        <references count="1">
          <reference field="4294967294" count="1" selected="0">
            <x v="9"/>
          </reference>
        </references>
      </pivotArea>
    </chartFormat>
    <chartFormat chart="35" format="85" series="1">
      <pivotArea type="data" outline="0" fieldPosition="0">
        <references count="1">
          <reference field="4294967294" count="1" selected="0">
            <x v="10"/>
          </reference>
        </references>
      </pivotArea>
    </chartFormat>
    <chartFormat chart="35" format="86" series="1">
      <pivotArea type="data" outline="0" fieldPosition="0">
        <references count="1">
          <reference field="4294967294" count="1" selected="0">
            <x v="11"/>
          </reference>
        </references>
      </pivotArea>
    </chartFormat>
    <chartFormat chart="35" format="87" series="1">
      <pivotArea type="data" outline="0" fieldPosition="0">
        <references count="1">
          <reference field="4294967294" count="1" selected="0">
            <x v="12"/>
          </reference>
        </references>
      </pivotArea>
    </chartFormat>
    <chartFormat chart="35" format="88" series="1">
      <pivotArea type="data" outline="0" fieldPosition="0">
        <references count="1">
          <reference field="4294967294" count="1" selected="0">
            <x v="13"/>
          </reference>
        </references>
      </pivotArea>
    </chartFormat>
    <chartFormat chart="35" format="89" series="1">
      <pivotArea type="data" outline="0" fieldPosition="0">
        <references count="1">
          <reference field="4294967294" count="1" selected="0">
            <x v="14"/>
          </reference>
        </references>
      </pivotArea>
    </chartFormat>
  </chartFormats>
  <pivotHierarchies count="6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pivotHierarchy dragToData="1"/>
    <pivotHierarchy dragToData="1" caption="General"/>
    <pivotHierarchy dragToData="1" caption="Correction"/>
    <pivotHierarchy dragToData="1" caption="Education"/>
    <pivotHierarchy dragToData="1" caption="Financial aid"/>
    <pivotHierarchy dragToData="1" caption="Financial aid cash"/>
    <pivotHierarchy dragToData="1" caption="Health"/>
    <pivotHierarchy dragToData="1" caption="Intergov"/>
    <pivotHierarchy dragToData="1" caption="Natural Resources "/>
    <pivotHierarchy dragToData="1" caption="Utilities"/>
    <pivotHierarchy dragToData="1" caption="Welfare"/>
    <pivotHierarchy dragToData="1" caption="Parks"/>
    <pivotHierarchy dragToData="1" caption="Highways"/>
    <pivotHierarchy dragToData="1" caption="Insurance benefits "/>
    <pivotHierarchy dragToData="1"/>
    <pivotHierarchy dragToData="1"/>
    <pivotHierarchy dragToData="1" caption="Police Protection"/>
    <pivotHierarchy dragToData="1" caption="Average of Total_Revenue"/>
    <pivotHierarchy dragToData="1"/>
    <pivotHierarchy dragToData="1" caption="Intergov unallocabl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9AC4D5-69D0-4D91-9161-0B3F72E2243B}" name="PivotTable2" cacheId="2557" applyNumberFormats="0" applyBorderFormats="0" applyFontFormats="0" applyPatternFormats="0" applyAlignmentFormats="0" applyWidthHeightFormats="1" dataCaption="Values" tag="73e77e95-185a-4422-a732-8b4a2851d830" updatedVersion="8" minRefreshableVersion="3" subtotalHiddenItems="1" itemPrintTitles="1" createdVersion="8" indent="0" multipleFieldFilters="0" chartFormat="22">
  <location ref="B3:D26" firstHeaderRow="0" firstDataRow="1" firstDataCol="1"/>
  <pivotFields count="4">
    <pivotField axis="axisRow" allDrilled="1" showAll="0" dataSourceSort="1" defaultAttributeDrillState="1">
      <items count="2">
        <item s="1" x="0"/>
        <item t="default"/>
      </items>
    </pivotField>
    <pivotField dataField="1" showAll="0"/>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dataField="1" showAll="0"/>
  </pivotFields>
  <rowFields count="2">
    <field x="0"/>
    <field x="2"/>
  </rowFields>
  <rowItems count="23">
    <i>
      <x/>
    </i>
    <i r="1">
      <x/>
    </i>
    <i r="1">
      <x v="1"/>
    </i>
    <i r="1">
      <x v="2"/>
    </i>
    <i r="1">
      <x v="3"/>
    </i>
    <i r="1">
      <x v="4"/>
    </i>
    <i r="1">
      <x v="5"/>
    </i>
    <i r="1">
      <x v="6"/>
    </i>
    <i r="1">
      <x v="7"/>
    </i>
    <i r="1">
      <x v="8"/>
    </i>
    <i r="1">
      <x v="9"/>
    </i>
    <i r="1">
      <x v="10"/>
    </i>
    <i r="1">
      <x v="11"/>
    </i>
    <i r="1">
      <x v="12"/>
    </i>
    <i r="1">
      <x v="13"/>
    </i>
    <i r="1">
      <x v="14"/>
    </i>
    <i r="1">
      <x v="15"/>
    </i>
    <i r="1">
      <x v="16"/>
    </i>
    <i r="1">
      <x v="17"/>
    </i>
    <i r="1">
      <x v="18"/>
    </i>
    <i r="1">
      <x v="19"/>
    </i>
    <i r="1">
      <x v="20"/>
    </i>
    <i t="grand">
      <x/>
    </i>
  </rowItems>
  <colFields count="1">
    <field x="-2"/>
  </colFields>
  <colItems count="2">
    <i>
      <x/>
    </i>
    <i i="1">
      <x v="1"/>
    </i>
  </colItems>
  <dataFields count="2">
    <dataField name="Total Revenue" fld="3" baseField="0" baseItem="0"/>
    <dataField name="Total Expenditure" fld="1" baseField="0" baseItem="0"/>
  </dataFields>
  <chartFormats count="9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1"/>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1"/>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1"/>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0" format="7" series="1">
      <pivotArea type="data" outline="0" fieldPosition="0">
        <references count="2">
          <reference field="4294967294" count="1" selected="0">
            <x v="1"/>
          </reference>
          <reference field="2" count="1" selected="0">
            <x v="3"/>
          </reference>
        </references>
      </pivotArea>
    </chartFormat>
    <chartFormat chart="0" format="8" series="1">
      <pivotArea type="data" outline="0" fieldPosition="0">
        <references count="2">
          <reference field="4294967294" count="1" selected="0">
            <x v="0"/>
          </reference>
          <reference field="2" count="1" selected="0">
            <x v="4"/>
          </reference>
        </references>
      </pivotArea>
    </chartFormat>
    <chartFormat chart="0" format="9" series="1">
      <pivotArea type="data" outline="0" fieldPosition="0">
        <references count="2">
          <reference field="4294967294" count="1" selected="0">
            <x v="1"/>
          </reference>
          <reference field="2" count="1" selected="0">
            <x v="4"/>
          </reference>
        </references>
      </pivotArea>
    </chartFormat>
    <chartFormat chart="0" format="10" series="1">
      <pivotArea type="data" outline="0" fieldPosition="0">
        <references count="2">
          <reference field="4294967294" count="1" selected="0">
            <x v="0"/>
          </reference>
          <reference field="2" count="1" selected="0">
            <x v="5"/>
          </reference>
        </references>
      </pivotArea>
    </chartFormat>
    <chartFormat chart="0" format="11" series="1">
      <pivotArea type="data" outline="0" fieldPosition="0">
        <references count="2">
          <reference field="4294967294" count="1" selected="0">
            <x v="1"/>
          </reference>
          <reference field="2" count="1" selected="0">
            <x v="5"/>
          </reference>
        </references>
      </pivotArea>
    </chartFormat>
    <chartFormat chart="0" format="12" series="1">
      <pivotArea type="data" outline="0" fieldPosition="0">
        <references count="2">
          <reference field="4294967294" count="1" selected="0">
            <x v="0"/>
          </reference>
          <reference field="2" count="1" selected="0">
            <x v="6"/>
          </reference>
        </references>
      </pivotArea>
    </chartFormat>
    <chartFormat chart="0" format="13" series="1">
      <pivotArea type="data" outline="0" fieldPosition="0">
        <references count="2">
          <reference field="4294967294" count="1" selected="0">
            <x v="1"/>
          </reference>
          <reference field="2" count="1" selected="0">
            <x v="6"/>
          </reference>
        </references>
      </pivotArea>
    </chartFormat>
    <chartFormat chart="0" format="14" series="1">
      <pivotArea type="data" outline="0" fieldPosition="0">
        <references count="2">
          <reference field="4294967294" count="1" selected="0">
            <x v="0"/>
          </reference>
          <reference field="2" count="1" selected="0">
            <x v="7"/>
          </reference>
        </references>
      </pivotArea>
    </chartFormat>
    <chartFormat chart="0" format="15" series="1">
      <pivotArea type="data" outline="0" fieldPosition="0">
        <references count="2">
          <reference field="4294967294" count="1" selected="0">
            <x v="1"/>
          </reference>
          <reference field="2" count="1" selected="0">
            <x v="7"/>
          </reference>
        </references>
      </pivotArea>
    </chartFormat>
    <chartFormat chart="0" format="16" series="1">
      <pivotArea type="data" outline="0" fieldPosition="0">
        <references count="2">
          <reference field="4294967294" count="1" selected="0">
            <x v="0"/>
          </reference>
          <reference field="2" count="1" selected="0">
            <x v="8"/>
          </reference>
        </references>
      </pivotArea>
    </chartFormat>
    <chartFormat chart="0" format="17" series="1">
      <pivotArea type="data" outline="0" fieldPosition="0">
        <references count="2">
          <reference field="4294967294" count="1" selected="0">
            <x v="1"/>
          </reference>
          <reference field="2" count="1" selected="0">
            <x v="8"/>
          </reference>
        </references>
      </pivotArea>
    </chartFormat>
    <chartFormat chart="0" format="18" series="1">
      <pivotArea type="data" outline="0" fieldPosition="0">
        <references count="2">
          <reference field="4294967294" count="1" selected="0">
            <x v="0"/>
          </reference>
          <reference field="2" count="1" selected="0">
            <x v="9"/>
          </reference>
        </references>
      </pivotArea>
    </chartFormat>
    <chartFormat chart="0" format="19" series="1">
      <pivotArea type="data" outline="0" fieldPosition="0">
        <references count="2">
          <reference field="4294967294" count="1" selected="0">
            <x v="1"/>
          </reference>
          <reference field="2" count="1" selected="0">
            <x v="9"/>
          </reference>
        </references>
      </pivotArea>
    </chartFormat>
    <chartFormat chart="0" format="20" series="1">
      <pivotArea type="data" outline="0" fieldPosition="0">
        <references count="2">
          <reference field="4294967294" count="1" selected="0">
            <x v="0"/>
          </reference>
          <reference field="2" count="1" selected="0">
            <x v="10"/>
          </reference>
        </references>
      </pivotArea>
    </chartFormat>
    <chartFormat chart="0" format="21" series="1">
      <pivotArea type="data" outline="0" fieldPosition="0">
        <references count="2">
          <reference field="4294967294" count="1" selected="0">
            <x v="1"/>
          </reference>
          <reference field="2" count="1" selected="0">
            <x v="10"/>
          </reference>
        </references>
      </pivotArea>
    </chartFormat>
    <chartFormat chart="0" format="22" series="1">
      <pivotArea type="data" outline="0" fieldPosition="0">
        <references count="2">
          <reference field="4294967294" count="1" selected="0">
            <x v="0"/>
          </reference>
          <reference field="2" count="1" selected="0">
            <x v="11"/>
          </reference>
        </references>
      </pivotArea>
    </chartFormat>
    <chartFormat chart="0" format="23" series="1">
      <pivotArea type="data" outline="0" fieldPosition="0">
        <references count="2">
          <reference field="4294967294" count="1" selected="0">
            <x v="1"/>
          </reference>
          <reference field="2" count="1" selected="0">
            <x v="11"/>
          </reference>
        </references>
      </pivotArea>
    </chartFormat>
    <chartFormat chart="0" format="24" series="1">
      <pivotArea type="data" outline="0" fieldPosition="0">
        <references count="2">
          <reference field="4294967294" count="1" selected="0">
            <x v="0"/>
          </reference>
          <reference field="2" count="1" selected="0">
            <x v="12"/>
          </reference>
        </references>
      </pivotArea>
    </chartFormat>
    <chartFormat chart="0" format="25" series="1">
      <pivotArea type="data" outline="0" fieldPosition="0">
        <references count="2">
          <reference field="4294967294" count="1" selected="0">
            <x v="1"/>
          </reference>
          <reference field="2" count="1" selected="0">
            <x v="12"/>
          </reference>
        </references>
      </pivotArea>
    </chartFormat>
    <chartFormat chart="0" format="26" series="1">
      <pivotArea type="data" outline="0" fieldPosition="0">
        <references count="2">
          <reference field="4294967294" count="1" selected="0">
            <x v="0"/>
          </reference>
          <reference field="2" count="1" selected="0">
            <x v="13"/>
          </reference>
        </references>
      </pivotArea>
    </chartFormat>
    <chartFormat chart="0" format="27" series="1">
      <pivotArea type="data" outline="0" fieldPosition="0">
        <references count="2">
          <reference field="4294967294" count="1" selected="0">
            <x v="1"/>
          </reference>
          <reference field="2" count="1" selected="0">
            <x v="13"/>
          </reference>
        </references>
      </pivotArea>
    </chartFormat>
    <chartFormat chart="0" format="28" series="1">
      <pivotArea type="data" outline="0" fieldPosition="0">
        <references count="2">
          <reference field="4294967294" count="1" selected="0">
            <x v="0"/>
          </reference>
          <reference field="2" count="1" selected="0">
            <x v="14"/>
          </reference>
        </references>
      </pivotArea>
    </chartFormat>
    <chartFormat chart="0" format="29" series="1">
      <pivotArea type="data" outline="0" fieldPosition="0">
        <references count="2">
          <reference field="4294967294" count="1" selected="0">
            <x v="1"/>
          </reference>
          <reference field="2" count="1" selected="0">
            <x v="14"/>
          </reference>
        </references>
      </pivotArea>
    </chartFormat>
    <chartFormat chart="0" format="30" series="1">
      <pivotArea type="data" outline="0" fieldPosition="0">
        <references count="2">
          <reference field="4294967294" count="1" selected="0">
            <x v="0"/>
          </reference>
          <reference field="2" count="1" selected="0">
            <x v="15"/>
          </reference>
        </references>
      </pivotArea>
    </chartFormat>
    <chartFormat chart="0" format="31" series="1">
      <pivotArea type="data" outline="0" fieldPosition="0">
        <references count="2">
          <reference field="4294967294" count="1" selected="0">
            <x v="1"/>
          </reference>
          <reference field="2" count="1" selected="0">
            <x v="15"/>
          </reference>
        </references>
      </pivotArea>
    </chartFormat>
    <chartFormat chart="0" format="32" series="1">
      <pivotArea type="data" outline="0" fieldPosition="0">
        <references count="2">
          <reference field="4294967294" count="1" selected="0">
            <x v="0"/>
          </reference>
          <reference field="2" count="1" selected="0">
            <x v="16"/>
          </reference>
        </references>
      </pivotArea>
    </chartFormat>
    <chartFormat chart="0" format="33" series="1">
      <pivotArea type="data" outline="0" fieldPosition="0">
        <references count="2">
          <reference field="4294967294" count="1" selected="0">
            <x v="1"/>
          </reference>
          <reference field="2" count="1" selected="0">
            <x v="16"/>
          </reference>
        </references>
      </pivotArea>
    </chartFormat>
    <chartFormat chart="0" format="34" series="1">
      <pivotArea type="data" outline="0" fieldPosition="0">
        <references count="2">
          <reference field="4294967294" count="1" selected="0">
            <x v="0"/>
          </reference>
          <reference field="2" count="1" selected="0">
            <x v="17"/>
          </reference>
        </references>
      </pivotArea>
    </chartFormat>
    <chartFormat chart="0" format="35" series="1">
      <pivotArea type="data" outline="0" fieldPosition="0">
        <references count="2">
          <reference field="4294967294" count="1" selected="0">
            <x v="1"/>
          </reference>
          <reference field="2" count="1" selected="0">
            <x v="17"/>
          </reference>
        </references>
      </pivotArea>
    </chartFormat>
    <chartFormat chart="0" format="36" series="1">
      <pivotArea type="data" outline="0" fieldPosition="0">
        <references count="2">
          <reference field="4294967294" count="1" selected="0">
            <x v="0"/>
          </reference>
          <reference field="2" count="1" selected="0">
            <x v="18"/>
          </reference>
        </references>
      </pivotArea>
    </chartFormat>
    <chartFormat chart="0" format="37" series="1">
      <pivotArea type="data" outline="0" fieldPosition="0">
        <references count="2">
          <reference field="4294967294" count="1" selected="0">
            <x v="1"/>
          </reference>
          <reference field="2" count="1" selected="0">
            <x v="18"/>
          </reference>
        </references>
      </pivotArea>
    </chartFormat>
    <chartFormat chart="0" format="38" series="1">
      <pivotArea type="data" outline="0" fieldPosition="0">
        <references count="2">
          <reference field="4294967294" count="1" selected="0">
            <x v="0"/>
          </reference>
          <reference field="2" count="1" selected="0">
            <x v="19"/>
          </reference>
        </references>
      </pivotArea>
    </chartFormat>
    <chartFormat chart="0" format="39" series="1">
      <pivotArea type="data" outline="0" fieldPosition="0">
        <references count="2">
          <reference field="4294967294" count="1" selected="0">
            <x v="1"/>
          </reference>
          <reference field="2" count="1" selected="0">
            <x v="19"/>
          </reference>
        </references>
      </pivotArea>
    </chartFormat>
    <chartFormat chart="0" format="40" series="1">
      <pivotArea type="data" outline="0" fieldPosition="0">
        <references count="2">
          <reference field="4294967294" count="1" selected="0">
            <x v="0"/>
          </reference>
          <reference field="2" count="1" selected="0">
            <x v="20"/>
          </reference>
        </references>
      </pivotArea>
    </chartFormat>
    <chartFormat chart="0" format="41" series="1">
      <pivotArea type="data" outline="0" fieldPosition="0">
        <references count="2">
          <reference field="4294967294" count="1" selected="0">
            <x v="1"/>
          </reference>
          <reference field="2" count="1" selected="0">
            <x v="20"/>
          </reference>
        </references>
      </pivotArea>
    </chartFormat>
    <chartFormat chart="4" format="84" series="1">
      <pivotArea type="data" outline="0" fieldPosition="0">
        <references count="2">
          <reference field="4294967294" count="1" selected="0">
            <x v="0"/>
          </reference>
          <reference field="2" count="1" selected="0">
            <x v="0"/>
          </reference>
        </references>
      </pivotArea>
    </chartFormat>
    <chartFormat chart="4" format="85" series="1">
      <pivotArea type="data" outline="0" fieldPosition="0">
        <references count="2">
          <reference field="4294967294" count="1" selected="0">
            <x v="1"/>
          </reference>
          <reference field="2" count="1" selected="0">
            <x v="0"/>
          </reference>
        </references>
      </pivotArea>
    </chartFormat>
    <chartFormat chart="4" format="86" series="1">
      <pivotArea type="data" outline="0" fieldPosition="0">
        <references count="2">
          <reference field="4294967294" count="1" selected="0">
            <x v="0"/>
          </reference>
          <reference field="2" count="1" selected="0">
            <x v="1"/>
          </reference>
        </references>
      </pivotArea>
    </chartFormat>
    <chartFormat chart="4" format="87" series="1">
      <pivotArea type="data" outline="0" fieldPosition="0">
        <references count="2">
          <reference field="4294967294" count="1" selected="0">
            <x v="1"/>
          </reference>
          <reference field="2" count="1" selected="0">
            <x v="1"/>
          </reference>
        </references>
      </pivotArea>
    </chartFormat>
    <chartFormat chart="4" format="88" series="1">
      <pivotArea type="data" outline="0" fieldPosition="0">
        <references count="2">
          <reference field="4294967294" count="1" selected="0">
            <x v="0"/>
          </reference>
          <reference field="2" count="1" selected="0">
            <x v="2"/>
          </reference>
        </references>
      </pivotArea>
    </chartFormat>
    <chartFormat chart="4" format="89" series="1">
      <pivotArea type="data" outline="0" fieldPosition="0">
        <references count="2">
          <reference field="4294967294" count="1" selected="0">
            <x v="1"/>
          </reference>
          <reference field="2" count="1" selected="0">
            <x v="2"/>
          </reference>
        </references>
      </pivotArea>
    </chartFormat>
    <chartFormat chart="4" format="90" series="1">
      <pivotArea type="data" outline="0" fieldPosition="0">
        <references count="2">
          <reference field="4294967294" count="1" selected="0">
            <x v="0"/>
          </reference>
          <reference field="2" count="1" selected="0">
            <x v="3"/>
          </reference>
        </references>
      </pivotArea>
    </chartFormat>
    <chartFormat chart="4" format="91" series="1">
      <pivotArea type="data" outline="0" fieldPosition="0">
        <references count="2">
          <reference field="4294967294" count="1" selected="0">
            <x v="1"/>
          </reference>
          <reference field="2" count="1" selected="0">
            <x v="3"/>
          </reference>
        </references>
      </pivotArea>
    </chartFormat>
    <chartFormat chart="4" format="92" series="1">
      <pivotArea type="data" outline="0" fieldPosition="0">
        <references count="2">
          <reference field="4294967294" count="1" selected="0">
            <x v="0"/>
          </reference>
          <reference field="2" count="1" selected="0">
            <x v="4"/>
          </reference>
        </references>
      </pivotArea>
    </chartFormat>
    <chartFormat chart="4" format="93" series="1">
      <pivotArea type="data" outline="0" fieldPosition="0">
        <references count="2">
          <reference field="4294967294" count="1" selected="0">
            <x v="1"/>
          </reference>
          <reference field="2" count="1" selected="0">
            <x v="4"/>
          </reference>
        </references>
      </pivotArea>
    </chartFormat>
    <chartFormat chart="4" format="94" series="1">
      <pivotArea type="data" outline="0" fieldPosition="0">
        <references count="2">
          <reference field="4294967294" count="1" selected="0">
            <x v="0"/>
          </reference>
          <reference field="2" count="1" selected="0">
            <x v="5"/>
          </reference>
        </references>
      </pivotArea>
    </chartFormat>
    <chartFormat chart="4" format="95" series="1">
      <pivotArea type="data" outline="0" fieldPosition="0">
        <references count="2">
          <reference field="4294967294" count="1" selected="0">
            <x v="1"/>
          </reference>
          <reference field="2" count="1" selected="0">
            <x v="5"/>
          </reference>
        </references>
      </pivotArea>
    </chartFormat>
    <chartFormat chart="4" format="96" series="1">
      <pivotArea type="data" outline="0" fieldPosition="0">
        <references count="2">
          <reference field="4294967294" count="1" selected="0">
            <x v="0"/>
          </reference>
          <reference field="2" count="1" selected="0">
            <x v="6"/>
          </reference>
        </references>
      </pivotArea>
    </chartFormat>
    <chartFormat chart="4" format="97" series="1">
      <pivotArea type="data" outline="0" fieldPosition="0">
        <references count="2">
          <reference field="4294967294" count="1" selected="0">
            <x v="1"/>
          </reference>
          <reference field="2" count="1" selected="0">
            <x v="6"/>
          </reference>
        </references>
      </pivotArea>
    </chartFormat>
    <chartFormat chart="4" format="98" series="1">
      <pivotArea type="data" outline="0" fieldPosition="0">
        <references count="2">
          <reference field="4294967294" count="1" selected="0">
            <x v="0"/>
          </reference>
          <reference field="2" count="1" selected="0">
            <x v="7"/>
          </reference>
        </references>
      </pivotArea>
    </chartFormat>
    <chartFormat chart="4" format="99" series="1">
      <pivotArea type="data" outline="0" fieldPosition="0">
        <references count="2">
          <reference field="4294967294" count="1" selected="0">
            <x v="1"/>
          </reference>
          <reference field="2" count="1" selected="0">
            <x v="7"/>
          </reference>
        </references>
      </pivotArea>
    </chartFormat>
    <chartFormat chart="4" format="100" series="1">
      <pivotArea type="data" outline="0" fieldPosition="0">
        <references count="2">
          <reference field="4294967294" count="1" selected="0">
            <x v="0"/>
          </reference>
          <reference field="2" count="1" selected="0">
            <x v="8"/>
          </reference>
        </references>
      </pivotArea>
    </chartFormat>
    <chartFormat chart="4" format="101" series="1">
      <pivotArea type="data" outline="0" fieldPosition="0">
        <references count="2">
          <reference field="4294967294" count="1" selected="0">
            <x v="1"/>
          </reference>
          <reference field="2" count="1" selected="0">
            <x v="8"/>
          </reference>
        </references>
      </pivotArea>
    </chartFormat>
    <chartFormat chart="4" format="102" series="1">
      <pivotArea type="data" outline="0" fieldPosition="0">
        <references count="2">
          <reference field="4294967294" count="1" selected="0">
            <x v="0"/>
          </reference>
          <reference field="2" count="1" selected="0">
            <x v="9"/>
          </reference>
        </references>
      </pivotArea>
    </chartFormat>
    <chartFormat chart="4" format="103" series="1">
      <pivotArea type="data" outline="0" fieldPosition="0">
        <references count="2">
          <reference field="4294967294" count="1" selected="0">
            <x v="1"/>
          </reference>
          <reference field="2" count="1" selected="0">
            <x v="9"/>
          </reference>
        </references>
      </pivotArea>
    </chartFormat>
    <chartFormat chart="4" format="104" series="1">
      <pivotArea type="data" outline="0" fieldPosition="0">
        <references count="2">
          <reference field="4294967294" count="1" selected="0">
            <x v="0"/>
          </reference>
          <reference field="2" count="1" selected="0">
            <x v="10"/>
          </reference>
        </references>
      </pivotArea>
    </chartFormat>
    <chartFormat chart="4" format="105" series="1">
      <pivotArea type="data" outline="0" fieldPosition="0">
        <references count="2">
          <reference field="4294967294" count="1" selected="0">
            <x v="1"/>
          </reference>
          <reference field="2" count="1" selected="0">
            <x v="10"/>
          </reference>
        </references>
      </pivotArea>
    </chartFormat>
    <chartFormat chart="4" format="106" series="1">
      <pivotArea type="data" outline="0" fieldPosition="0">
        <references count="2">
          <reference field="4294967294" count="1" selected="0">
            <x v="0"/>
          </reference>
          <reference field="2" count="1" selected="0">
            <x v="11"/>
          </reference>
        </references>
      </pivotArea>
    </chartFormat>
    <chartFormat chart="4" format="107" series="1">
      <pivotArea type="data" outline="0" fieldPosition="0">
        <references count="2">
          <reference field="4294967294" count="1" selected="0">
            <x v="1"/>
          </reference>
          <reference field="2" count="1" selected="0">
            <x v="11"/>
          </reference>
        </references>
      </pivotArea>
    </chartFormat>
    <chartFormat chart="4" format="108" series="1">
      <pivotArea type="data" outline="0" fieldPosition="0">
        <references count="2">
          <reference field="4294967294" count="1" selected="0">
            <x v="0"/>
          </reference>
          <reference field="2" count="1" selected="0">
            <x v="12"/>
          </reference>
        </references>
      </pivotArea>
    </chartFormat>
    <chartFormat chart="4" format="109" series="1">
      <pivotArea type="data" outline="0" fieldPosition="0">
        <references count="2">
          <reference field="4294967294" count="1" selected="0">
            <x v="1"/>
          </reference>
          <reference field="2" count="1" selected="0">
            <x v="12"/>
          </reference>
        </references>
      </pivotArea>
    </chartFormat>
    <chartFormat chart="4" format="110" series="1">
      <pivotArea type="data" outline="0" fieldPosition="0">
        <references count="2">
          <reference field="4294967294" count="1" selected="0">
            <x v="0"/>
          </reference>
          <reference field="2" count="1" selected="0">
            <x v="13"/>
          </reference>
        </references>
      </pivotArea>
    </chartFormat>
    <chartFormat chart="4" format="111" series="1">
      <pivotArea type="data" outline="0" fieldPosition="0">
        <references count="2">
          <reference field="4294967294" count="1" selected="0">
            <x v="1"/>
          </reference>
          <reference field="2" count="1" selected="0">
            <x v="13"/>
          </reference>
        </references>
      </pivotArea>
    </chartFormat>
    <chartFormat chart="4" format="112" series="1">
      <pivotArea type="data" outline="0" fieldPosition="0">
        <references count="2">
          <reference field="4294967294" count="1" selected="0">
            <x v="0"/>
          </reference>
          <reference field="2" count="1" selected="0">
            <x v="14"/>
          </reference>
        </references>
      </pivotArea>
    </chartFormat>
    <chartFormat chart="4" format="113" series="1">
      <pivotArea type="data" outline="0" fieldPosition="0">
        <references count="2">
          <reference field="4294967294" count="1" selected="0">
            <x v="1"/>
          </reference>
          <reference field="2" count="1" selected="0">
            <x v="14"/>
          </reference>
        </references>
      </pivotArea>
    </chartFormat>
    <chartFormat chart="4" format="114" series="1">
      <pivotArea type="data" outline="0" fieldPosition="0">
        <references count="2">
          <reference field="4294967294" count="1" selected="0">
            <x v="0"/>
          </reference>
          <reference field="2" count="1" selected="0">
            <x v="15"/>
          </reference>
        </references>
      </pivotArea>
    </chartFormat>
    <chartFormat chart="4" format="115" series="1">
      <pivotArea type="data" outline="0" fieldPosition="0">
        <references count="2">
          <reference field="4294967294" count="1" selected="0">
            <x v="1"/>
          </reference>
          <reference field="2" count="1" selected="0">
            <x v="15"/>
          </reference>
        </references>
      </pivotArea>
    </chartFormat>
    <chartFormat chart="4" format="116" series="1">
      <pivotArea type="data" outline="0" fieldPosition="0">
        <references count="2">
          <reference field="4294967294" count="1" selected="0">
            <x v="0"/>
          </reference>
          <reference field="2" count="1" selected="0">
            <x v="16"/>
          </reference>
        </references>
      </pivotArea>
    </chartFormat>
    <chartFormat chart="4" format="117" series="1">
      <pivotArea type="data" outline="0" fieldPosition="0">
        <references count="2">
          <reference field="4294967294" count="1" selected="0">
            <x v="1"/>
          </reference>
          <reference field="2" count="1" selected="0">
            <x v="16"/>
          </reference>
        </references>
      </pivotArea>
    </chartFormat>
    <chartFormat chart="4" format="118" series="1">
      <pivotArea type="data" outline="0" fieldPosition="0">
        <references count="2">
          <reference field="4294967294" count="1" selected="0">
            <x v="0"/>
          </reference>
          <reference field="2" count="1" selected="0">
            <x v="17"/>
          </reference>
        </references>
      </pivotArea>
    </chartFormat>
    <chartFormat chart="4" format="119" series="1">
      <pivotArea type="data" outline="0" fieldPosition="0">
        <references count="2">
          <reference field="4294967294" count="1" selected="0">
            <x v="1"/>
          </reference>
          <reference field="2" count="1" selected="0">
            <x v="17"/>
          </reference>
        </references>
      </pivotArea>
    </chartFormat>
    <chartFormat chart="4" format="120" series="1">
      <pivotArea type="data" outline="0" fieldPosition="0">
        <references count="2">
          <reference field="4294967294" count="1" selected="0">
            <x v="0"/>
          </reference>
          <reference field="2" count="1" selected="0">
            <x v="18"/>
          </reference>
        </references>
      </pivotArea>
    </chartFormat>
    <chartFormat chart="4" format="121" series="1">
      <pivotArea type="data" outline="0" fieldPosition="0">
        <references count="2">
          <reference field="4294967294" count="1" selected="0">
            <x v="1"/>
          </reference>
          <reference field="2" count="1" selected="0">
            <x v="18"/>
          </reference>
        </references>
      </pivotArea>
    </chartFormat>
    <chartFormat chart="4" format="122" series="1">
      <pivotArea type="data" outline="0" fieldPosition="0">
        <references count="2">
          <reference field="4294967294" count="1" selected="0">
            <x v="0"/>
          </reference>
          <reference field="2" count="1" selected="0">
            <x v="19"/>
          </reference>
        </references>
      </pivotArea>
    </chartFormat>
    <chartFormat chart="4" format="123" series="1">
      <pivotArea type="data" outline="0" fieldPosition="0">
        <references count="2">
          <reference field="4294967294" count="1" selected="0">
            <x v="1"/>
          </reference>
          <reference field="2" count="1" selected="0">
            <x v="19"/>
          </reference>
        </references>
      </pivotArea>
    </chartFormat>
    <chartFormat chart="4" format="124" series="1">
      <pivotArea type="data" outline="0" fieldPosition="0">
        <references count="2">
          <reference field="4294967294" count="1" selected="0">
            <x v="0"/>
          </reference>
          <reference field="2" count="1" selected="0">
            <x v="20"/>
          </reference>
        </references>
      </pivotArea>
    </chartFormat>
    <chartFormat chart="4" format="125" series="1">
      <pivotArea type="data" outline="0" fieldPosition="0">
        <references count="2">
          <reference field="4294967294" count="1" selected="0">
            <x v="1"/>
          </reference>
          <reference field="2" count="1" selected="0">
            <x v="20"/>
          </reference>
        </references>
      </pivotArea>
    </chartFormat>
    <chartFormat chart="4" format="126" series="1">
      <pivotArea type="data" outline="0" fieldPosition="0">
        <references count="1">
          <reference field="4294967294" count="1" selected="0">
            <x v="0"/>
          </reference>
        </references>
      </pivotArea>
    </chartFormat>
    <chartFormat chart="4" format="127" series="1">
      <pivotArea type="data" outline="0" fieldPosition="0">
        <references count="1">
          <reference field="4294967294" count="1" selected="0">
            <x v="1"/>
          </reference>
        </references>
      </pivotArea>
    </chartFormat>
    <chartFormat chart="0" format="42" series="1">
      <pivotArea type="data" outline="0" fieldPosition="0">
        <references count="1">
          <reference field="4294967294" count="1" selected="0">
            <x v="0"/>
          </reference>
        </references>
      </pivotArea>
    </chartFormat>
    <chartFormat chart="0" format="43"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Hierarchies count="6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Total Expenditu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0"/>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C7C43D-0931-4513-883A-8E63BC8DBD1F}" name="PivotTable4" cacheId="2560" applyNumberFormats="0" applyBorderFormats="0" applyFontFormats="0" applyPatternFormats="0" applyAlignmentFormats="0" applyWidthHeightFormats="1" dataCaption="Values" tag="abbcd740-2e84-4a39-b32a-f110b4ab5390" updatedVersion="8" minRefreshableVersion="3" subtotalHiddenItems="1" itemPrintTitles="1" createdVersion="8" indent="0" multipleFieldFilters="0" chartFormat="32">
  <location ref="I3:J26" firstHeaderRow="1" firstDataRow="1" firstDataCol="1"/>
  <pivotFields count="3">
    <pivotField axis="axisRow" allDrilled="1" showAll="0" dataSourceSort="1" defaultAttributeDrillState="1">
      <items count="2">
        <item s="1" x="0"/>
        <item t="default"/>
      </items>
    </pivotField>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dataField="1" showAll="0"/>
  </pivotFields>
  <rowFields count="2">
    <field x="0"/>
    <field x="1"/>
  </rowFields>
  <rowItems count="23">
    <i>
      <x/>
    </i>
    <i r="1">
      <x/>
    </i>
    <i r="1">
      <x v="1"/>
    </i>
    <i r="1">
      <x v="2"/>
    </i>
    <i r="1">
      <x v="3"/>
    </i>
    <i r="1">
      <x v="4"/>
    </i>
    <i r="1">
      <x v="5"/>
    </i>
    <i r="1">
      <x v="6"/>
    </i>
    <i r="1">
      <x v="7"/>
    </i>
    <i r="1">
      <x v="8"/>
    </i>
    <i r="1">
      <x v="9"/>
    </i>
    <i r="1">
      <x v="10"/>
    </i>
    <i r="1">
      <x v="11"/>
    </i>
    <i r="1">
      <x v="12"/>
    </i>
    <i r="1">
      <x v="13"/>
    </i>
    <i r="1">
      <x v="14"/>
    </i>
    <i r="1">
      <x v="15"/>
    </i>
    <i r="1">
      <x v="16"/>
    </i>
    <i r="1">
      <x v="17"/>
    </i>
    <i r="1">
      <x v="18"/>
    </i>
    <i r="1">
      <x v="19"/>
    </i>
    <i r="1">
      <x v="20"/>
    </i>
    <i t="grand">
      <x/>
    </i>
  </rowItems>
  <colItems count="1">
    <i/>
  </colItems>
  <dataFields count="1">
    <dataField name="Debt to revenue" fld="2" subtotal="count" baseField="0" baseItem="0" numFmtId="2"/>
  </dataFields>
  <formats count="7">
    <format dxfId="4">
      <pivotArea type="all" dataOnly="0" outline="0" fieldPosition="0"/>
    </format>
    <format dxfId="5">
      <pivotArea outline="0" collapsedLevelsAreSubtotals="1" fieldPosition="0"/>
    </format>
    <format dxfId="6">
      <pivotArea field="0" type="button" dataOnly="0" labelOnly="1" outline="0" axis="axisRow" fieldPosition="0"/>
    </format>
    <format dxfId="7">
      <pivotArea dataOnly="0" labelOnly="1" fieldPosition="0">
        <references count="1">
          <reference field="0" count="0"/>
        </references>
      </pivotArea>
    </format>
    <format dxfId="8">
      <pivotArea dataOnly="0" labelOnly="1" grandRow="1" outline="0" fieldPosition="0"/>
    </format>
    <format dxfId="9">
      <pivotArea dataOnly="0" labelOnly="1" fieldPosition="0">
        <references count="2">
          <reference field="0" count="0" selected="0"/>
          <reference field="1" count="0"/>
        </references>
      </pivotArea>
    </format>
    <format dxfId="10">
      <pivotArea dataOnly="0" labelOnly="1" outline="0" axis="axisValues" fieldPosition="0"/>
    </format>
  </formats>
  <chartFormats count="4">
    <chartFormat chart="18"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s>
  <pivotHierarchies count="6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Revenue"/>
    <pivotHierarchy dragToData="1"/>
    <pivotHierarchy dragToData="1"/>
    <pivotHierarchy dragToRow="0" dragToCol="0" dragToPage="0" dragToData="1" caption="Debt to revenu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0"/>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55E35A-18CA-49CA-9A62-575D5B983CB3}" name="PivotTable2" cacheId="199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2:C53" firstHeaderRow="1" firstDataRow="1" firstDataCol="1"/>
  <pivotFields count="2">
    <pivotField axis="axisRow" allDrilled="1" showAll="0" dataSourceSort="1"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Revenue" fld="1"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4C335B-EA44-4A3B-82D3-3D865D1C3271}" name="PivotTable3" cacheId="2042" applyNumberFormats="0" applyBorderFormats="0" applyFontFormats="0" applyPatternFormats="0" applyAlignmentFormats="0" applyWidthHeightFormats="1" dataCaption="Values" tag="450798bb-6985-457d-8a1f-eea4af9005fd" updatedVersion="8" minRefreshableVersion="3" useAutoFormatting="1" itemPrintTitles="1" createdVersion="8" indent="0" multipleFieldFilters="0">
  <location ref="B2:E53" firstHeaderRow="0" firstDataRow="1" firstDataCol="1"/>
  <pivotFields count="4">
    <pivotField axis="axisRow" allDrilled="1" showAll="0" dataSourceSort="1"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dataField="1" showAll="0"/>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3">
    <i>
      <x/>
    </i>
    <i i="1">
      <x v="1"/>
    </i>
    <i i="2">
      <x v="2"/>
    </i>
  </colItems>
  <dataFields count="3">
    <dataField name="Sum of Debt_End_Fiscal_Year" fld="1" baseField="0" baseItem="0"/>
    <dataField fld="2" subtotal="count" baseField="0" baseItem="0"/>
    <dataField fld="3"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finance">
        <x15:activeTabTopLevelEntity name="[finance]"/>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006A37-8DF0-406A-BFCF-21B61F1557DF}" autoFormatId="16" applyNumberFormats="0" applyBorderFormats="0" applyFontFormats="0" applyPatternFormats="0" applyAlignmentFormats="0" applyWidthHeightFormats="0">
  <queryTableRefresh nextId="33">
    <queryTableFields count="32">
      <queryTableField id="1" name="State" tableColumnId="1"/>
      <queryTableField id="2" name="Year" tableColumnId="2"/>
      <queryTableField id="32" dataBound="0" tableColumnId="32"/>
      <queryTableField id="3" name="Capital_Outlay" tableColumnId="3"/>
      <queryTableField id="4" name="Total_Revenue" tableColumnId="4"/>
      <queryTableField id="5" name="Total_Expenditure" tableColumnId="5"/>
      <queryTableField id="6" name="General_Expenditure" tableColumnId="6"/>
      <queryTableField id="7" name="General_Revenue" tableColumnId="7"/>
      <queryTableField id="8" name="Insurance_Trust_Revenue" tableColumnId="8"/>
      <queryTableField id="9" name="Intergovernmental_Revenue" tableColumnId="9"/>
      <queryTableField id="10" name="License_Tax" tableColumnId="10"/>
      <queryTableField id="11" name="Selective_Sales_Tax" tableColumnId="11"/>
      <queryTableField id="12" name="Total_Tax" tableColumnId="12"/>
      <queryTableField id="13" name="Correction_Total" tableColumnId="13"/>
      <queryTableField id="14" name="Education_Total" tableColumnId="14"/>
      <queryTableField id="15" name="Financial_Aid_Subsidies" tableColumnId="15"/>
      <queryTableField id="16" name="Financial_Aid_Cash_Securities" tableColumnId="16"/>
      <queryTableField id="17" name="Health_Expenditure" tableColumnId="17"/>
      <queryTableField id="18" name="Intergov_Expenditure" tableColumnId="18"/>
      <queryTableField id="19" name="Intergov_Unallocable" tableColumnId="19"/>
      <queryTableField id="20" name="Natural_Resources_Construction" tableColumnId="20"/>
      <queryTableField id="21" name="Utilities_Current_Operation" tableColumnId="21"/>
      <queryTableField id="22" name="Welfare_Expenditure" tableColumnId="22"/>
      <queryTableField id="23" name="Parks_Expenditure" tableColumnId="23"/>
      <queryTableField id="24" name="Highways_Expenditure" tableColumnId="24"/>
      <queryTableField id="25" name="Debt_End_Fiscal_Year" tableColumnId="25"/>
      <queryTableField id="26" name="Insurance_Benefits_Repayments" tableColumnId="26"/>
      <queryTableField id="27" name="Interest_on_Debt" tableColumnId="27"/>
      <queryTableField id="28" name="Interest_on_General_Debt" tableColumnId="28"/>
      <queryTableField id="29" name="Misc_General_Revenue" tableColumnId="29"/>
      <queryTableField id="30" name="Other_Taxes" tableColumnId="30"/>
      <queryTableField id="31" name="Police_Protection"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F09098A-ACFE-4C23-BCB3-B9370A3FAFD7}" sourceName="[finance].[State]">
  <pivotTables>
    <pivotTable tabId="3" name="Total Revenue"/>
    <pivotTable tabId="3" name="PivotTable4"/>
    <pivotTable tabId="1" name="PivotTable10"/>
    <pivotTable tabId="3" name="Expense"/>
    <pivotTable tabId="3" name="PivotTable12"/>
    <pivotTable tabId="3" name="PivotTable13"/>
    <pivotTable tabId="3" name="PivotTable14"/>
    <pivotTable tabId="4" name="PivotTable2"/>
    <pivotTable tabId="4" name="PivotTable4"/>
    <pivotTable tabId="4" name="Spending"/>
    <pivotTable tabId="4" name="PivotTable3"/>
  </pivotTables>
  <data>
    <olap pivotCacheId="122406700">
      <levels count="2">
        <level uniqueName="[finance].[State].[(All)]" sourceCaption="(All)" count="0"/>
        <level uniqueName="[finance].[State].[State]" sourceCaption="State" count="50">
          <ranges>
            <range startItem="0">
              <i n="[finance].[State].&amp;[ALABAMA]" c="ALABAMA"/>
              <i n="[finance].[State].&amp;[ALASKA]" c="ALASKA"/>
              <i n="[finance].[State].&amp;[ARIZONA]" c="ARIZONA"/>
              <i n="[finance].[State].&amp;[ARKANSAS]" c="ARKANSAS"/>
              <i n="[finance].[State].&amp;[CALIFORNIA]" c="CALIFORNIA"/>
              <i n="[finance].[State].&amp;[COLORADO]" c="COLORADO"/>
              <i n="[finance].[State].&amp;[CONNECTICUT]" c="CONNECTICUT"/>
              <i n="[finance].[State].&amp;[DELAWARE]" c="DELAWARE"/>
              <i n="[finance].[State].&amp;[FLORIDA]" c="FLORIDA"/>
              <i n="[finance].[State].&amp;[GEORGIA]" c="GEORGIA"/>
              <i n="[finance].[State].&amp;[HAWAII]" c="HAWAII"/>
              <i n="[finance].[State].&amp;[IDAHO]" c="IDAHO"/>
              <i n="[finance].[State].&amp;[ILLINOIS]" c="ILLINOIS"/>
              <i n="[finance].[State].&amp;[INDIANA]" c="INDIANA"/>
              <i n="[finance].[State].&amp;[IOWA]" c="IOWA"/>
              <i n="[finance].[State].&amp;[KANSAS]" c="KANSAS"/>
              <i n="[finance].[State].&amp;[KENTUCKY]" c="KENTUCKY"/>
              <i n="[finance].[State].&amp;[LOUISIANA]" c="LOUISIANA"/>
              <i n="[finance].[State].&amp;[MAINE]" c="MAINE"/>
              <i n="[finance].[State].&amp;[MARYLAND]" c="MARYLAND"/>
              <i n="[finance].[State].&amp;[MASSACHUSETTS]" c="MASSACHUSETTS"/>
              <i n="[finance].[State].&amp;[MICHIGAN]" c="MICHIGAN"/>
              <i n="[finance].[State].&amp;[MINNESOTA]" c="MINNESOTA"/>
              <i n="[finance].[State].&amp;[MISSISSIPPI]" c="MISSISSIPPI"/>
              <i n="[finance].[State].&amp;[MISSOURI]" c="MISSOURI"/>
              <i n="[finance].[State].&amp;[MONTANA]" c="MONTANA"/>
              <i n="[finance].[State].&amp;[NEBRASKA]" c="NEBRASKA"/>
              <i n="[finance].[State].&amp;[NEVADA]" c="NEVADA"/>
              <i n="[finance].[State].&amp;[NEW HAMPSHIRE]" c="NEW HAMPSHIRE"/>
              <i n="[finance].[State].&amp;[NEW JERSEY]" c="NEW JERSEY"/>
              <i n="[finance].[State].&amp;[NEW MEXICO]" c="NEW MEXICO"/>
              <i n="[finance].[State].&amp;[NEW YORK]" c="NEW YORK"/>
              <i n="[finance].[State].&amp;[NORTH CAROLINA]" c="NORTH CAROLINA"/>
              <i n="[finance].[State].&amp;[NORTH DAKOTA]" c="NORTH DAKOTA"/>
              <i n="[finance].[State].&amp;[OHIO]" c="OHIO"/>
              <i n="[finance].[State].&amp;[OKLAHOMA]" c="OKLAHOMA"/>
              <i n="[finance].[State].&amp;[OREGON]" c="OREGON"/>
              <i n="[finance].[State].&amp;[PENNSYLVANIA]" c="PENNSYLVANIA"/>
              <i n="[finance].[State].&amp;[RHODE ISLAND]" c="RHODE ISLAND"/>
              <i n="[finance].[State].&amp;[SOUTH CAROLINA]" c="SOUTH CAROLINA"/>
              <i n="[finance].[State].&amp;[SOUTH DAKOTA]" c="SOUTH DAKOTA"/>
              <i n="[finance].[State].&amp;[TENNESSEE]" c="TENNESSEE"/>
              <i n="[finance].[State].&amp;[TEXAS]" c="TEXAS"/>
              <i n="[finance].[State].&amp;[UTAH]" c="UTAH"/>
              <i n="[finance].[State].&amp;[VERMONT]" c="VERMONT"/>
              <i n="[finance].[State].&amp;[VIRGINIA]" c="VIRGINIA"/>
              <i n="[finance].[State].&amp;[WASHINGTON]" c="WASHINGTON"/>
              <i n="[finance].[State].&amp;[WEST VIRGINIA]" c="WEST VIRGINIA"/>
              <i n="[finance].[State].&amp;[WISCONSIN]" c="WISCONSIN"/>
              <i n="[finance].[State].&amp;[WYOMING]" c="WYOMING"/>
            </range>
          </ranges>
        </level>
      </levels>
      <selections count="1">
        <selection n="[finance].[State].&amp;[DELAWA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78BFCE4-D2DC-426E-9D93-F97A8F691CE9}" cache="Slicer_State" caption="States" level="1" style="SlicerStyleLight4" lockedPosition="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54E06C2-A5C1-4DBA-9AE5-6411F530A6CD}" cache="Slicer_State" caption="State"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3E74B4-525F-41BB-BC5D-2356024F4502}" name="finance" displayName="finance" ref="A1:AF1051" tableType="queryTable" totalsRowShown="0">
  <autoFilter ref="A1:AF1051" xr:uid="{573E74B4-525F-41BB-BC5D-2356024F4502}"/>
  <tableColumns count="32">
    <tableColumn id="1" xr3:uid="{43AAAFD9-8FD7-4E06-9FB5-1CE4F3CE0031}" uniqueName="1" name="State" queryTableFieldId="1" dataDxfId="12"/>
    <tableColumn id="2" xr3:uid="{1EFA2DAF-7AA7-4DEC-AB7D-2FE5AFDF44E1}" uniqueName="2" name="Year1" queryTableFieldId="2"/>
    <tableColumn id="32" xr3:uid="{53C8D02B-E603-4D43-BFA4-E3D75224016E}" uniqueName="32" name="Year" queryTableFieldId="32" dataDxfId="11">
      <calculatedColumnFormula>DATE(finance[[#This Row],[Year1]],1,1)</calculatedColumnFormula>
    </tableColumn>
    <tableColumn id="3" xr3:uid="{393796EC-18B9-429C-9C35-65F63CF857EF}" uniqueName="3" name="Capital_Outlay" queryTableFieldId="3"/>
    <tableColumn id="4" xr3:uid="{8E9A1802-48A2-40C7-AB40-F7B62FE4BEAA}" uniqueName="4" name="Total_Revenue" queryTableFieldId="4"/>
    <tableColumn id="5" xr3:uid="{1C41C341-1FAF-44FA-B6AA-B0591AB5CD8D}" uniqueName="5" name="Total_Expenditure" queryTableFieldId="5"/>
    <tableColumn id="6" xr3:uid="{C0C458D1-F9B1-4640-8BD6-B481C73AE2D1}" uniqueName="6" name="General_Expenditure" queryTableFieldId="6"/>
    <tableColumn id="7" xr3:uid="{ACB140D5-D061-43C3-90A0-F00B2215D8A5}" uniqueName="7" name="General_Revenue" queryTableFieldId="7"/>
    <tableColumn id="8" xr3:uid="{F60C95C5-87B0-4B92-B7E4-B51A386E9D8F}" uniqueName="8" name="Insurance_Trust_Revenue" queryTableFieldId="8"/>
    <tableColumn id="9" xr3:uid="{21AAF650-97A2-4335-A4A7-A38989A8F720}" uniqueName="9" name="Intergovernmental_Revenue" queryTableFieldId="9"/>
    <tableColumn id="10" xr3:uid="{2DE412EA-D7F3-45E3-A086-8FFE550EF559}" uniqueName="10" name="License_Tax" queryTableFieldId="10"/>
    <tableColumn id="11" xr3:uid="{0EB6A718-C6B6-484C-82D2-159413F4FA48}" uniqueName="11" name="Selective_Sales_Tax" queryTableFieldId="11"/>
    <tableColumn id="12" xr3:uid="{A675A2FD-34F0-48AC-832D-5E51E7A1F633}" uniqueName="12" name="Total_Tax" queryTableFieldId="12"/>
    <tableColumn id="13" xr3:uid="{963AEC6E-DCA1-4E5D-954D-CA1E54D3ED5B}" uniqueName="13" name="Correction_Total" queryTableFieldId="13"/>
    <tableColumn id="14" xr3:uid="{60B4CA6B-498F-4929-A36B-AFAE7F7D8A2A}" uniqueName="14" name="Education_Total" queryTableFieldId="14"/>
    <tableColumn id="15" xr3:uid="{2E5F62A4-F456-439B-9336-E0D803336DBF}" uniqueName="15" name="Financial_Aid_Subsidies" queryTableFieldId="15"/>
    <tableColumn id="16" xr3:uid="{62EB398B-CFF2-48C1-BCEF-6CA19D7946ED}" uniqueName="16" name="Financial_Aid_Cash_Securities" queryTableFieldId="16"/>
    <tableColumn id="17" xr3:uid="{CE2E5454-4E0C-4688-B18D-E8120046805B}" uniqueName="17" name="Health_Expenditure" queryTableFieldId="17"/>
    <tableColumn id="18" xr3:uid="{6B3CAC0E-20A7-45D1-A60D-DE02E9B5947E}" uniqueName="18" name="Intergov_Expenditure" queryTableFieldId="18"/>
    <tableColumn id="19" xr3:uid="{C1842E80-E3E8-4060-BCCE-96BDCEBA0D57}" uniqueName="19" name="Intergov_Unallocable" queryTableFieldId="19"/>
    <tableColumn id="20" xr3:uid="{51359911-02A3-4388-9B60-A7CE6C81ECBA}" uniqueName="20" name="Natural_Resources_Construction" queryTableFieldId="20"/>
    <tableColumn id="21" xr3:uid="{3F02BD5F-E2C7-4B4B-9D47-A20C3BE30A5B}" uniqueName="21" name="Utilities_Current_Operation" queryTableFieldId="21"/>
    <tableColumn id="22" xr3:uid="{C7EA7825-2948-4332-AB0C-54F8BB12C59C}" uniqueName="22" name="Welfare_Expenditure" queryTableFieldId="22"/>
    <tableColumn id="23" xr3:uid="{C3E131BD-6997-4F0A-A545-13A14DBA41D0}" uniqueName="23" name="Parks_Expenditure" queryTableFieldId="23"/>
    <tableColumn id="24" xr3:uid="{B1EF192C-71C2-42A0-B0A8-E7F23938DA02}" uniqueName="24" name="Highways_Expenditure" queryTableFieldId="24"/>
    <tableColumn id="25" xr3:uid="{68F9E2AD-72F7-4421-9DFB-9C18966936BA}" uniqueName="25" name="Debt_End_Fiscal_Year" queryTableFieldId="25"/>
    <tableColumn id="26" xr3:uid="{6AB0BF48-F1E6-44B4-84F1-C8FAA19683A3}" uniqueName="26" name="Insurance_Benefits_Repayments" queryTableFieldId="26"/>
    <tableColumn id="27" xr3:uid="{68BB2AB3-055C-4100-8994-14A5D66FE03E}" uniqueName="27" name="Interest_on_Debt" queryTableFieldId="27"/>
    <tableColumn id="28" xr3:uid="{3328BF9B-9D3C-4189-BBAE-B9E5C092B34A}" uniqueName="28" name="Interest_on_General_Debt" queryTableFieldId="28"/>
    <tableColumn id="29" xr3:uid="{5FAC5CE2-2BFD-494A-BC63-8F9DD3ED8EC6}" uniqueName="29" name="Misc_General_Revenue" queryTableFieldId="29"/>
    <tableColumn id="30" xr3:uid="{C4869B05-C685-4F0F-A567-ABE2124E2FC4}" uniqueName="30" name="Other_Taxes" queryTableFieldId="30"/>
    <tableColumn id="31" xr3:uid="{8E4640EF-2318-4D72-9925-346178CE87E7}" uniqueName="31" name="Police_Protection" queryTableField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932E83-7A1F-4B29-B89A-1244028DD52B}" name="Table2" displayName="Table2" ref="L13:M63" totalsRowShown="0" headerRowDxfId="0" headerRowBorderDxfId="3">
  <autoFilter ref="L13:M63" xr:uid="{0E932E83-7A1F-4B29-B89A-1244028DD52B}">
    <filterColumn colId="1">
      <top10 val="10" filterVal="0.70301357423963107"/>
    </filterColumn>
  </autoFilter>
  <sortState xmlns:xlrd2="http://schemas.microsoft.com/office/spreadsheetml/2017/richdata2" ref="L17:M63">
    <sortCondition ref="M13:M63"/>
  </sortState>
  <tableColumns count="2">
    <tableColumn id="1" xr3:uid="{72730051-AAF9-4538-8491-5E853D2EA99B}" name="Row Labels" dataDxfId="2"/>
    <tableColumn id="3" xr3:uid="{88A4239C-9F5E-4811-87FB-88CE2586426E}" name="Debt to revenu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Year" xr10:uid="{2F10AD2A-AD1A-4F71-866B-C26FDF31B43A}" sourceName="[finance].[Year]">
  <pivotTables>
    <pivotTable tabId="3" name="Expense"/>
    <pivotTable tabId="1" name="PivotTable10"/>
    <pivotTable tabId="3" name="PivotTable4"/>
    <pivotTable tabId="3" name="Total Revenue"/>
    <pivotTable tabId="3" name="PivotTable12"/>
    <pivotTable tabId="3" name="PivotTable13"/>
    <pivotTable tabId="3" name="PivotTable14"/>
    <pivotTable tabId="4" name="Spending"/>
  </pivotTables>
  <state minimalRefreshVersion="6" lastRefreshVersion="6" pivotCacheId="118925877" filterType="unknown">
    <bounds startDate="1992-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 1" xr10:uid="{034BE160-4EFA-40E3-8659-42B456EAA965}" cache="Timeline_Year" caption="Year" showSelectionLabel="0" showTimeLevel="0" level="0" selectionLevel="0" scrollPosition="1992-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 xr10:uid="{EE1DF218-55E2-41E8-ADE0-0A2D91C4553A}" cache="Timeline_Year" caption="Year" level="0" selectionLevel="0" scrollPosition="1992-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3.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B3B9F-51E2-4095-9D73-79264F54D4B5}">
  <dimension ref="S1:T1"/>
  <sheetViews>
    <sheetView showGridLines="0" tabSelected="1" zoomScaleNormal="100" workbookViewId="0">
      <selection activeCell="S1" sqref="S1"/>
    </sheetView>
  </sheetViews>
  <sheetFormatPr defaultRowHeight="14.4" x14ac:dyDescent="0.3"/>
  <cols>
    <col min="2" max="2" width="5.21875" bestFit="1" customWidth="1"/>
    <col min="3" max="3" width="15" customWidth="1"/>
    <col min="20" max="20" width="14.88671875" customWidth="1"/>
    <col min="21" max="21" width="7.77734375" customWidth="1"/>
    <col min="22" max="22" width="10.88671875" customWidth="1"/>
    <col min="23" max="23" width="5.21875" bestFit="1" customWidth="1"/>
    <col min="24" max="24" width="16.109375" bestFit="1" customWidth="1"/>
  </cols>
  <sheetData>
    <row r="1" spans="19:20" x14ac:dyDescent="0.3">
      <c r="S1" s="1" t="s">
        <v>0</v>
      </c>
      <c r="T1" t="s" vm="1">
        <v>38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9CE21-052A-47BD-BE11-F50F07FC2EB8}">
  <dimension ref="A1:AF1051"/>
  <sheetViews>
    <sheetView topLeftCell="A2" workbookViewId="0">
      <selection activeCell="C7" sqref="C7"/>
    </sheetView>
  </sheetViews>
  <sheetFormatPr defaultRowHeight="14.4" x14ac:dyDescent="0.3"/>
  <cols>
    <col min="1" max="1" width="16.109375" bestFit="1" customWidth="1"/>
    <col min="2" max="2" width="6.88671875" bestFit="1" customWidth="1"/>
    <col min="3" max="3" width="15.6640625" bestFit="1" customWidth="1"/>
    <col min="4" max="4" width="15.88671875" bestFit="1" customWidth="1"/>
    <col min="5" max="5" width="18.6640625" bestFit="1" customWidth="1"/>
    <col min="6" max="6" width="21" bestFit="1" customWidth="1"/>
    <col min="7" max="7" width="18.109375" bestFit="1" customWidth="1"/>
    <col min="8" max="8" width="25.33203125" bestFit="1" customWidth="1"/>
    <col min="9" max="9" width="27.77734375" bestFit="1" customWidth="1"/>
    <col min="10" max="10" width="13.21875" bestFit="1" customWidth="1"/>
    <col min="11" max="11" width="20" bestFit="1" customWidth="1"/>
    <col min="12" max="12" width="11.33203125" bestFit="1" customWidth="1"/>
    <col min="13" max="13" width="17.33203125" bestFit="1" customWidth="1"/>
    <col min="14" max="14" width="17" bestFit="1" customWidth="1"/>
    <col min="15" max="15" width="23.33203125" bestFit="1" customWidth="1"/>
    <col min="16" max="16" width="28.77734375" bestFit="1" customWidth="1"/>
    <col min="17" max="17" width="20" bestFit="1" customWidth="1"/>
    <col min="18" max="18" width="21.6640625" bestFit="1" customWidth="1"/>
    <col min="19" max="19" width="21.44140625" bestFit="1" customWidth="1"/>
    <col min="20" max="20" width="31.109375" bestFit="1" customWidth="1"/>
    <col min="21" max="21" width="26.5546875" bestFit="1" customWidth="1"/>
    <col min="22" max="22" width="21.109375" bestFit="1" customWidth="1"/>
    <col min="23" max="23" width="19" bestFit="1" customWidth="1"/>
    <col min="24" max="24" width="22.5546875" bestFit="1" customWidth="1"/>
    <col min="25" max="25" width="21.77734375" bestFit="1" customWidth="1"/>
    <col min="26" max="26" width="31.109375" bestFit="1" customWidth="1"/>
    <col min="27" max="27" width="18" bestFit="1" customWidth="1"/>
    <col min="28" max="28" width="25.6640625" bestFit="1" customWidth="1"/>
    <col min="29" max="29" width="23.109375" bestFit="1" customWidth="1"/>
    <col min="30" max="30" width="13.6640625" bestFit="1" customWidth="1"/>
    <col min="31" max="31" width="18.109375" bestFit="1" customWidth="1"/>
  </cols>
  <sheetData>
    <row r="1" spans="1:32" x14ac:dyDescent="0.3">
      <c r="A1" t="s">
        <v>0</v>
      </c>
      <c r="B1" t="s">
        <v>85</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row>
    <row r="2" spans="1:32" x14ac:dyDescent="0.3">
      <c r="A2" t="s">
        <v>31</v>
      </c>
      <c r="B2">
        <v>1992</v>
      </c>
      <c r="C2" s="6">
        <f>DATE(finance[[#This Row],[Year1]],1,1)</f>
        <v>33604</v>
      </c>
      <c r="D2">
        <v>664748</v>
      </c>
      <c r="E2">
        <v>10536166</v>
      </c>
      <c r="F2">
        <v>9650515</v>
      </c>
      <c r="G2">
        <v>8788293</v>
      </c>
      <c r="H2">
        <v>8910315</v>
      </c>
      <c r="I2">
        <v>1473217</v>
      </c>
      <c r="J2">
        <v>2737180</v>
      </c>
      <c r="K2">
        <v>395202</v>
      </c>
      <c r="L2">
        <v>1103368</v>
      </c>
      <c r="M2">
        <v>4217916</v>
      </c>
      <c r="N2">
        <v>182698</v>
      </c>
      <c r="O2">
        <v>3570524</v>
      </c>
      <c r="P2">
        <v>273050</v>
      </c>
      <c r="Q2">
        <v>14594322</v>
      </c>
      <c r="R2">
        <v>394119</v>
      </c>
      <c r="S2">
        <v>2143312</v>
      </c>
      <c r="T2">
        <v>518611</v>
      </c>
      <c r="U2">
        <v>151432</v>
      </c>
      <c r="V2">
        <v>5564374</v>
      </c>
      <c r="W2">
        <v>1853436</v>
      </c>
      <c r="X2">
        <v>9728</v>
      </c>
      <c r="Y2">
        <v>694874</v>
      </c>
      <c r="Z2">
        <v>4128724</v>
      </c>
      <c r="AA2">
        <v>724852</v>
      </c>
      <c r="AB2">
        <v>280179</v>
      </c>
      <c r="AC2">
        <v>280179</v>
      </c>
      <c r="AD2">
        <v>607453</v>
      </c>
      <c r="AE2">
        <v>205227</v>
      </c>
      <c r="AF2">
        <v>77789</v>
      </c>
    </row>
    <row r="3" spans="1:32" x14ac:dyDescent="0.3">
      <c r="A3" t="s">
        <v>31</v>
      </c>
      <c r="B3">
        <v>1993</v>
      </c>
      <c r="C3" s="6">
        <f>DATE(finance[[#This Row],[Year1]],1,1)</f>
        <v>33970</v>
      </c>
      <c r="D3">
        <v>781952</v>
      </c>
      <c r="E3">
        <v>11389335</v>
      </c>
      <c r="F3">
        <v>10242374</v>
      </c>
      <c r="G3">
        <v>9339796</v>
      </c>
      <c r="H3">
        <v>9688246</v>
      </c>
      <c r="I3">
        <v>1570768</v>
      </c>
      <c r="J3">
        <v>2965310</v>
      </c>
      <c r="K3">
        <v>377723</v>
      </c>
      <c r="L3">
        <v>1324610</v>
      </c>
      <c r="M3">
        <v>4639784</v>
      </c>
      <c r="N3">
        <v>182217</v>
      </c>
      <c r="O3">
        <v>3663465</v>
      </c>
      <c r="P3">
        <v>306485</v>
      </c>
      <c r="Q3">
        <v>15506309</v>
      </c>
      <c r="R3">
        <v>412456</v>
      </c>
      <c r="S3">
        <v>2211563</v>
      </c>
      <c r="T3">
        <v>527474</v>
      </c>
      <c r="U3">
        <v>156698</v>
      </c>
      <c r="V3">
        <v>5913144</v>
      </c>
      <c r="W3">
        <v>2016935</v>
      </c>
      <c r="X3">
        <v>11031</v>
      </c>
      <c r="Y3">
        <v>856228</v>
      </c>
      <c r="Z3">
        <v>4170084</v>
      </c>
      <c r="AA3">
        <v>761582</v>
      </c>
      <c r="AB3">
        <v>267648</v>
      </c>
      <c r="AC3">
        <v>267648</v>
      </c>
      <c r="AD3">
        <v>599988</v>
      </c>
      <c r="AE3">
        <v>224878</v>
      </c>
      <c r="AF3">
        <v>78320</v>
      </c>
    </row>
    <row r="4" spans="1:32" x14ac:dyDescent="0.3">
      <c r="A4" t="s">
        <v>31</v>
      </c>
      <c r="B4">
        <v>1994</v>
      </c>
      <c r="C4" s="6">
        <f>DATE(finance[[#This Row],[Year1]],1,1)</f>
        <v>34335</v>
      </c>
      <c r="D4">
        <v>767100</v>
      </c>
      <c r="E4">
        <v>11599362</v>
      </c>
      <c r="F4">
        <v>10815221</v>
      </c>
      <c r="G4">
        <v>9922352</v>
      </c>
      <c r="H4">
        <v>10014415</v>
      </c>
      <c r="I4">
        <v>1454982</v>
      </c>
      <c r="J4">
        <v>3077084</v>
      </c>
      <c r="K4">
        <v>386771</v>
      </c>
      <c r="L4">
        <v>1280747</v>
      </c>
      <c r="M4">
        <v>4767108</v>
      </c>
      <c r="N4">
        <v>216691</v>
      </c>
      <c r="O4">
        <v>3969277</v>
      </c>
      <c r="P4">
        <v>315344</v>
      </c>
      <c r="Q4">
        <v>16206051</v>
      </c>
      <c r="R4">
        <v>487044</v>
      </c>
      <c r="S4">
        <v>2349153</v>
      </c>
      <c r="T4">
        <v>563733</v>
      </c>
      <c r="U4">
        <v>169019</v>
      </c>
      <c r="V4">
        <v>6370171</v>
      </c>
      <c r="W4">
        <v>2167799</v>
      </c>
      <c r="X4">
        <v>12053</v>
      </c>
      <c r="Y4">
        <v>883852</v>
      </c>
      <c r="Z4">
        <v>3853804</v>
      </c>
      <c r="AA4">
        <v>762811</v>
      </c>
      <c r="AB4">
        <v>250642</v>
      </c>
      <c r="AC4">
        <v>250642</v>
      </c>
      <c r="AD4">
        <v>643807</v>
      </c>
      <c r="AE4">
        <v>234592</v>
      </c>
      <c r="AF4">
        <v>86839</v>
      </c>
    </row>
    <row r="5" spans="1:32" x14ac:dyDescent="0.3">
      <c r="A5" t="s">
        <v>31</v>
      </c>
      <c r="B5">
        <v>1995</v>
      </c>
      <c r="C5" s="6">
        <f>DATE(finance[[#This Row],[Year1]],1,1)</f>
        <v>34700</v>
      </c>
      <c r="D5">
        <v>808001</v>
      </c>
      <c r="E5">
        <v>12279726</v>
      </c>
      <c r="F5">
        <v>11541881</v>
      </c>
      <c r="G5">
        <v>10489513</v>
      </c>
      <c r="H5">
        <v>10582838</v>
      </c>
      <c r="I5">
        <v>1566923</v>
      </c>
      <c r="J5">
        <v>3240417</v>
      </c>
      <c r="K5">
        <v>480698</v>
      </c>
      <c r="L5">
        <v>1280494</v>
      </c>
      <c r="M5">
        <v>5077827</v>
      </c>
      <c r="N5">
        <v>231357</v>
      </c>
      <c r="O5">
        <v>4400912</v>
      </c>
      <c r="P5">
        <v>303811</v>
      </c>
      <c r="Q5">
        <v>17373025</v>
      </c>
      <c r="R5">
        <v>491648</v>
      </c>
      <c r="S5">
        <v>2619713</v>
      </c>
      <c r="T5">
        <v>565505</v>
      </c>
      <c r="U5">
        <v>185903</v>
      </c>
      <c r="V5">
        <v>6703955</v>
      </c>
      <c r="W5">
        <v>2291264</v>
      </c>
      <c r="X5">
        <v>10645</v>
      </c>
      <c r="Y5">
        <v>924411</v>
      </c>
      <c r="Z5">
        <v>3758726</v>
      </c>
      <c r="AA5">
        <v>912649</v>
      </c>
      <c r="AB5">
        <v>193752</v>
      </c>
      <c r="AC5">
        <v>193752</v>
      </c>
      <c r="AD5">
        <v>643469</v>
      </c>
      <c r="AE5">
        <v>232783</v>
      </c>
      <c r="AF5">
        <v>83482</v>
      </c>
    </row>
    <row r="6" spans="1:32" x14ac:dyDescent="0.3">
      <c r="A6" t="s">
        <v>31</v>
      </c>
      <c r="B6">
        <v>1996</v>
      </c>
      <c r="C6" s="6">
        <f>DATE(finance[[#This Row],[Year1]],1,1)</f>
        <v>35065</v>
      </c>
      <c r="D6">
        <v>760751</v>
      </c>
      <c r="E6">
        <v>12741148</v>
      </c>
      <c r="F6">
        <v>12126587</v>
      </c>
      <c r="G6">
        <v>10991713</v>
      </c>
      <c r="H6">
        <v>10894396</v>
      </c>
      <c r="I6">
        <v>1710360</v>
      </c>
      <c r="J6">
        <v>3347019</v>
      </c>
      <c r="K6">
        <v>422841</v>
      </c>
      <c r="L6">
        <v>1334829</v>
      </c>
      <c r="M6">
        <v>5257771</v>
      </c>
      <c r="N6">
        <v>220046</v>
      </c>
      <c r="O6">
        <v>4872259</v>
      </c>
      <c r="P6">
        <v>301698</v>
      </c>
      <c r="Q6">
        <v>18013799</v>
      </c>
      <c r="R6">
        <v>514380</v>
      </c>
      <c r="S6">
        <v>3076820</v>
      </c>
      <c r="T6">
        <v>587074</v>
      </c>
      <c r="U6">
        <v>173797</v>
      </c>
      <c r="V6">
        <v>6782766</v>
      </c>
      <c r="W6">
        <v>2325418</v>
      </c>
      <c r="X6">
        <v>7788</v>
      </c>
      <c r="Y6">
        <v>881381</v>
      </c>
      <c r="Z6">
        <v>3645292</v>
      </c>
      <c r="AA6">
        <v>987710</v>
      </c>
      <c r="AB6">
        <v>216842</v>
      </c>
      <c r="AC6">
        <v>216842</v>
      </c>
      <c r="AD6">
        <v>649073</v>
      </c>
      <c r="AE6">
        <v>265426</v>
      </c>
      <c r="AF6">
        <v>86936</v>
      </c>
    </row>
    <row r="7" spans="1:32" x14ac:dyDescent="0.3">
      <c r="A7" t="s">
        <v>31</v>
      </c>
      <c r="B7">
        <v>1997</v>
      </c>
      <c r="C7" s="6">
        <f>DATE(finance[[#This Row],[Year1]],1,1)</f>
        <v>35431</v>
      </c>
      <c r="D7">
        <v>770809</v>
      </c>
      <c r="E7">
        <v>14007883</v>
      </c>
      <c r="F7">
        <v>12944867</v>
      </c>
      <c r="G7">
        <v>11668841</v>
      </c>
      <c r="H7">
        <v>11487011</v>
      </c>
      <c r="I7">
        <v>2381696</v>
      </c>
      <c r="J7">
        <v>3553541</v>
      </c>
      <c r="K7">
        <v>424165</v>
      </c>
      <c r="L7">
        <v>1360764</v>
      </c>
      <c r="M7">
        <v>5484161</v>
      </c>
      <c r="N7">
        <v>233870</v>
      </c>
      <c r="O7">
        <v>5175279</v>
      </c>
      <c r="P7">
        <v>282494</v>
      </c>
      <c r="Q7">
        <v>21639230</v>
      </c>
      <c r="R7">
        <v>566651</v>
      </c>
      <c r="S7">
        <v>3292491</v>
      </c>
      <c r="T7">
        <v>625765</v>
      </c>
      <c r="U7">
        <v>175948</v>
      </c>
      <c r="V7">
        <v>7241270</v>
      </c>
      <c r="W7">
        <v>2537627</v>
      </c>
      <c r="X7">
        <v>16320</v>
      </c>
      <c r="Y7">
        <v>837255</v>
      </c>
      <c r="Z7">
        <v>3780493</v>
      </c>
      <c r="AA7">
        <v>1134137</v>
      </c>
      <c r="AB7">
        <v>223666</v>
      </c>
      <c r="AC7">
        <v>223666</v>
      </c>
      <c r="AD7">
        <v>669731</v>
      </c>
      <c r="AE7">
        <v>279304</v>
      </c>
      <c r="AF7">
        <v>93163</v>
      </c>
    </row>
    <row r="8" spans="1:32" x14ac:dyDescent="0.3">
      <c r="A8" t="s">
        <v>31</v>
      </c>
      <c r="B8">
        <v>1998</v>
      </c>
      <c r="C8" s="6">
        <f>DATE(finance[[#This Row],[Year1]],1,1)</f>
        <v>35796</v>
      </c>
      <c r="D8">
        <v>755486</v>
      </c>
      <c r="E8">
        <v>14843951</v>
      </c>
      <c r="F8">
        <v>13728431</v>
      </c>
      <c r="G8">
        <v>12475614</v>
      </c>
      <c r="H8">
        <v>12433410</v>
      </c>
      <c r="I8">
        <v>2268663</v>
      </c>
      <c r="J8">
        <v>4021037</v>
      </c>
      <c r="K8">
        <v>434433</v>
      </c>
      <c r="L8">
        <v>1422930</v>
      </c>
      <c r="M8">
        <v>5739128</v>
      </c>
      <c r="N8">
        <v>257214</v>
      </c>
      <c r="O8">
        <v>5362196</v>
      </c>
      <c r="P8">
        <v>668076</v>
      </c>
      <c r="Q8">
        <v>23466316</v>
      </c>
      <c r="R8">
        <v>554980</v>
      </c>
      <c r="S8">
        <v>3419845</v>
      </c>
      <c r="T8">
        <v>620254</v>
      </c>
      <c r="U8">
        <v>180408</v>
      </c>
      <c r="V8">
        <v>7575449</v>
      </c>
      <c r="W8">
        <v>3027120</v>
      </c>
      <c r="X8">
        <v>20222</v>
      </c>
      <c r="Y8">
        <v>882080</v>
      </c>
      <c r="Z8">
        <v>4166572</v>
      </c>
      <c r="AA8">
        <v>1107068</v>
      </c>
      <c r="AB8">
        <v>202507</v>
      </c>
      <c r="AC8">
        <v>202507</v>
      </c>
      <c r="AD8">
        <v>778771</v>
      </c>
      <c r="AE8">
        <v>268751</v>
      </c>
      <c r="AF8">
        <v>102178</v>
      </c>
    </row>
    <row r="9" spans="1:32" x14ac:dyDescent="0.3">
      <c r="A9" t="s">
        <v>31</v>
      </c>
      <c r="B9">
        <v>1999</v>
      </c>
      <c r="C9" s="6">
        <f>DATE(finance[[#This Row],[Year1]],1,1)</f>
        <v>36161</v>
      </c>
      <c r="D9">
        <v>851302</v>
      </c>
      <c r="E9">
        <v>15501093</v>
      </c>
      <c r="F9">
        <v>14701938</v>
      </c>
      <c r="G9">
        <v>13289087</v>
      </c>
      <c r="H9">
        <v>13093255</v>
      </c>
      <c r="I9">
        <v>2262606</v>
      </c>
      <c r="J9">
        <v>4281715</v>
      </c>
      <c r="K9">
        <v>454177</v>
      </c>
      <c r="L9">
        <v>1480248</v>
      </c>
      <c r="M9">
        <v>6032234</v>
      </c>
      <c r="N9">
        <v>282458</v>
      </c>
      <c r="O9">
        <v>5751997</v>
      </c>
      <c r="P9">
        <v>682036</v>
      </c>
      <c r="Q9">
        <v>24768728</v>
      </c>
      <c r="R9">
        <v>588248</v>
      </c>
      <c r="S9">
        <v>3631426</v>
      </c>
      <c r="T9">
        <v>655661</v>
      </c>
      <c r="U9">
        <v>202937</v>
      </c>
      <c r="V9">
        <v>8068008</v>
      </c>
      <c r="W9">
        <v>3195049</v>
      </c>
      <c r="X9">
        <v>15401</v>
      </c>
      <c r="Y9">
        <v>921658</v>
      </c>
      <c r="Z9">
        <v>4467074</v>
      </c>
      <c r="AA9">
        <v>1271203</v>
      </c>
      <c r="AB9">
        <v>197963</v>
      </c>
      <c r="AC9">
        <v>197963</v>
      </c>
      <c r="AD9">
        <v>793813</v>
      </c>
      <c r="AE9">
        <v>308206</v>
      </c>
      <c r="AF9">
        <v>113709</v>
      </c>
    </row>
    <row r="10" spans="1:32" x14ac:dyDescent="0.3">
      <c r="A10" t="s">
        <v>31</v>
      </c>
      <c r="B10">
        <v>2000</v>
      </c>
      <c r="C10" s="6">
        <f>DATE(finance[[#This Row],[Year1]],1,1)</f>
        <v>36526</v>
      </c>
      <c r="D10">
        <v>1136551</v>
      </c>
      <c r="E10">
        <v>16856646</v>
      </c>
      <c r="F10">
        <v>15872589</v>
      </c>
      <c r="G10">
        <v>14399604</v>
      </c>
      <c r="H10">
        <v>14116821</v>
      </c>
      <c r="I10">
        <v>2588130</v>
      </c>
      <c r="J10">
        <v>4781099</v>
      </c>
      <c r="K10">
        <v>541645</v>
      </c>
      <c r="L10">
        <v>1526560</v>
      </c>
      <c r="M10">
        <v>6438438</v>
      </c>
      <c r="N10">
        <v>278856</v>
      </c>
      <c r="O10">
        <v>6224938</v>
      </c>
      <c r="P10">
        <v>726205</v>
      </c>
      <c r="Q10">
        <v>25953796</v>
      </c>
      <c r="R10">
        <v>598894</v>
      </c>
      <c r="S10">
        <v>3908350</v>
      </c>
      <c r="T10">
        <v>770460</v>
      </c>
      <c r="U10">
        <v>194417</v>
      </c>
      <c r="V10">
        <v>8503158</v>
      </c>
      <c r="W10">
        <v>3484564</v>
      </c>
      <c r="X10">
        <v>11326</v>
      </c>
      <c r="Y10">
        <v>1076311</v>
      </c>
      <c r="Z10">
        <v>5291796</v>
      </c>
      <c r="AA10">
        <v>1322395</v>
      </c>
      <c r="AB10">
        <v>275930</v>
      </c>
      <c r="AC10">
        <v>275930</v>
      </c>
      <c r="AD10">
        <v>797887</v>
      </c>
      <c r="AE10">
        <v>353816</v>
      </c>
      <c r="AF10">
        <v>117831</v>
      </c>
    </row>
    <row r="11" spans="1:32" x14ac:dyDescent="0.3">
      <c r="A11" t="s">
        <v>31</v>
      </c>
      <c r="B11">
        <v>2001</v>
      </c>
      <c r="C11" s="6">
        <f>DATE(finance[[#This Row],[Year1]],1,1)</f>
        <v>36892</v>
      </c>
      <c r="D11">
        <v>1214496</v>
      </c>
      <c r="E11">
        <v>17859899</v>
      </c>
      <c r="F11">
        <v>16718151</v>
      </c>
      <c r="G11">
        <v>15055914</v>
      </c>
      <c r="H11">
        <v>15731646</v>
      </c>
      <c r="I11">
        <v>1972924</v>
      </c>
      <c r="J11">
        <v>5715592</v>
      </c>
      <c r="K11">
        <v>432671</v>
      </c>
      <c r="L11">
        <v>1585107</v>
      </c>
      <c r="M11">
        <v>6747707</v>
      </c>
      <c r="N11">
        <v>303759</v>
      </c>
      <c r="O11">
        <v>6385451</v>
      </c>
      <c r="P11">
        <v>783882</v>
      </c>
      <c r="Q11">
        <v>28094479</v>
      </c>
      <c r="R11">
        <v>644288</v>
      </c>
      <c r="S11">
        <v>3892653</v>
      </c>
      <c r="T11">
        <v>712374</v>
      </c>
      <c r="U11">
        <v>205794</v>
      </c>
      <c r="V11">
        <v>9053735</v>
      </c>
      <c r="W11">
        <v>3776253</v>
      </c>
      <c r="X11">
        <v>15956</v>
      </c>
      <c r="Y11">
        <v>1163889</v>
      </c>
      <c r="Z11">
        <v>5577158</v>
      </c>
      <c r="AA11">
        <v>1505848</v>
      </c>
      <c r="AB11">
        <v>267537</v>
      </c>
      <c r="AC11">
        <v>267537</v>
      </c>
      <c r="AD11">
        <v>1052701</v>
      </c>
      <c r="AE11">
        <v>378117</v>
      </c>
      <c r="AF11">
        <v>124884</v>
      </c>
    </row>
    <row r="12" spans="1:32" x14ac:dyDescent="0.3">
      <c r="A12" t="s">
        <v>31</v>
      </c>
      <c r="B12">
        <v>2002</v>
      </c>
      <c r="C12" s="6">
        <f>DATE(finance[[#This Row],[Year1]],1,1)</f>
        <v>37257</v>
      </c>
      <c r="D12">
        <v>1445150</v>
      </c>
      <c r="E12">
        <v>14942192</v>
      </c>
      <c r="F12">
        <v>17996418</v>
      </c>
      <c r="G12">
        <v>16160326</v>
      </c>
      <c r="H12">
        <v>15986065</v>
      </c>
      <c r="I12">
        <v>-1204495</v>
      </c>
      <c r="J12">
        <v>6275399</v>
      </c>
      <c r="K12">
        <v>394973</v>
      </c>
      <c r="L12">
        <v>1634833</v>
      </c>
      <c r="M12">
        <v>6509765</v>
      </c>
      <c r="N12">
        <v>331476</v>
      </c>
      <c r="O12">
        <v>6811434</v>
      </c>
      <c r="P12">
        <v>929215</v>
      </c>
      <c r="Q12">
        <v>25872581</v>
      </c>
      <c r="R12">
        <v>718443</v>
      </c>
      <c r="S12">
        <v>4095562</v>
      </c>
      <c r="T12">
        <v>775302</v>
      </c>
      <c r="U12">
        <v>230519</v>
      </c>
      <c r="V12">
        <v>9609567</v>
      </c>
      <c r="W12">
        <v>4110058</v>
      </c>
      <c r="X12">
        <v>23155</v>
      </c>
      <c r="Y12">
        <v>1255800</v>
      </c>
      <c r="Z12">
        <v>6405164</v>
      </c>
      <c r="AA12">
        <v>1675057</v>
      </c>
      <c r="AB12">
        <v>241867</v>
      </c>
      <c r="AC12">
        <v>241867</v>
      </c>
      <c r="AD12">
        <v>914681</v>
      </c>
      <c r="AE12">
        <v>378394</v>
      </c>
      <c r="AF12">
        <v>128801</v>
      </c>
    </row>
    <row r="13" spans="1:32" x14ac:dyDescent="0.3">
      <c r="A13" t="s">
        <v>31</v>
      </c>
      <c r="B13">
        <v>2003</v>
      </c>
      <c r="C13" s="6">
        <f>DATE(finance[[#This Row],[Year1]],1,1)</f>
        <v>37622</v>
      </c>
      <c r="D13">
        <v>1473974</v>
      </c>
      <c r="E13">
        <v>19098788</v>
      </c>
      <c r="F13">
        <v>18471110</v>
      </c>
      <c r="G13">
        <v>17009944</v>
      </c>
      <c r="H13">
        <v>16574756</v>
      </c>
      <c r="I13">
        <v>2356008</v>
      </c>
      <c r="J13">
        <v>6668784</v>
      </c>
      <c r="K13">
        <v>399871</v>
      </c>
      <c r="L13">
        <v>1585666</v>
      </c>
      <c r="M13">
        <v>6416351</v>
      </c>
      <c r="N13">
        <v>356928</v>
      </c>
      <c r="O13">
        <v>7053792</v>
      </c>
      <c r="P13">
        <v>1002597</v>
      </c>
      <c r="Q13">
        <v>28661435</v>
      </c>
      <c r="R13">
        <v>762009</v>
      </c>
      <c r="S13">
        <v>4074005</v>
      </c>
      <c r="T13">
        <v>858560</v>
      </c>
      <c r="U13">
        <v>225308</v>
      </c>
      <c r="V13">
        <v>10379978</v>
      </c>
      <c r="W13">
        <v>4531802</v>
      </c>
      <c r="X13">
        <v>25422</v>
      </c>
      <c r="Y13">
        <v>1163904</v>
      </c>
      <c r="Z13">
        <v>6284640</v>
      </c>
      <c r="AA13">
        <v>1288155</v>
      </c>
      <c r="AB13">
        <v>252401</v>
      </c>
      <c r="AC13">
        <v>252401</v>
      </c>
      <c r="AD13">
        <v>1018207</v>
      </c>
      <c r="AE13">
        <v>388308</v>
      </c>
      <c r="AF13">
        <v>129591</v>
      </c>
    </row>
    <row r="14" spans="1:32" x14ac:dyDescent="0.3">
      <c r="A14" t="s">
        <v>31</v>
      </c>
      <c r="B14">
        <v>2004</v>
      </c>
      <c r="C14" s="6">
        <f>DATE(finance[[#This Row],[Year1]],1,1)</f>
        <v>37987</v>
      </c>
      <c r="D14">
        <v>1644475</v>
      </c>
      <c r="E14">
        <v>21401777</v>
      </c>
      <c r="F14">
        <v>19544560</v>
      </c>
      <c r="G14">
        <v>17621702</v>
      </c>
      <c r="H14">
        <v>17449427</v>
      </c>
      <c r="I14">
        <v>3779920</v>
      </c>
      <c r="J14">
        <v>6724211</v>
      </c>
      <c r="K14">
        <v>397429</v>
      </c>
      <c r="L14">
        <v>1783002</v>
      </c>
      <c r="M14">
        <v>7018242</v>
      </c>
      <c r="N14">
        <v>397943</v>
      </c>
      <c r="O14">
        <v>7617223</v>
      </c>
      <c r="P14">
        <v>1013301</v>
      </c>
      <c r="Q14">
        <v>32402674</v>
      </c>
      <c r="R14">
        <v>814615</v>
      </c>
      <c r="S14">
        <v>4164719</v>
      </c>
      <c r="T14">
        <v>862584</v>
      </c>
      <c r="U14">
        <v>237615</v>
      </c>
      <c r="V14">
        <v>10740445</v>
      </c>
      <c r="W14">
        <v>4568332</v>
      </c>
      <c r="X14">
        <v>23014</v>
      </c>
      <c r="Y14">
        <v>1199566</v>
      </c>
      <c r="Z14">
        <v>6363885</v>
      </c>
      <c r="AA14">
        <v>1745203</v>
      </c>
      <c r="AB14">
        <v>236417</v>
      </c>
      <c r="AC14">
        <v>236417</v>
      </c>
      <c r="AD14">
        <v>1076592</v>
      </c>
      <c r="AE14">
        <v>409663</v>
      </c>
      <c r="AF14">
        <v>130234</v>
      </c>
    </row>
    <row r="15" spans="1:32" x14ac:dyDescent="0.3">
      <c r="A15" t="s">
        <v>31</v>
      </c>
      <c r="B15">
        <v>2012</v>
      </c>
      <c r="C15" s="6">
        <f>DATE(finance[[#This Row],[Year1]],1,1)</f>
        <v>40909</v>
      </c>
      <c r="D15">
        <v>1933244</v>
      </c>
      <c r="E15">
        <v>29652729</v>
      </c>
      <c r="F15">
        <v>30813117</v>
      </c>
      <c r="G15">
        <v>27089980</v>
      </c>
      <c r="H15">
        <v>23527080</v>
      </c>
      <c r="I15">
        <v>5858261</v>
      </c>
      <c r="J15">
        <v>9575193</v>
      </c>
      <c r="K15">
        <v>517676</v>
      </c>
      <c r="L15">
        <v>2351699</v>
      </c>
      <c r="M15">
        <v>9049294</v>
      </c>
      <c r="N15">
        <v>544531</v>
      </c>
      <c r="O15">
        <v>11449337</v>
      </c>
      <c r="P15">
        <v>1973275</v>
      </c>
      <c r="Q15">
        <v>27517759</v>
      </c>
      <c r="R15">
        <v>498933</v>
      </c>
      <c r="S15">
        <v>6604884</v>
      </c>
      <c r="T15">
        <v>1500157</v>
      </c>
      <c r="U15">
        <v>248089</v>
      </c>
      <c r="V15">
        <v>16486557</v>
      </c>
      <c r="W15">
        <v>7799839</v>
      </c>
      <c r="X15">
        <v>27729</v>
      </c>
      <c r="Y15">
        <v>1468133</v>
      </c>
      <c r="Z15">
        <v>8719430</v>
      </c>
      <c r="AA15">
        <v>3475004</v>
      </c>
      <c r="AB15">
        <v>340153</v>
      </c>
      <c r="AC15">
        <v>340153</v>
      </c>
      <c r="AD15">
        <v>1141032</v>
      </c>
      <c r="AE15">
        <v>474571</v>
      </c>
      <c r="AF15">
        <v>119458</v>
      </c>
    </row>
    <row r="16" spans="1:32" x14ac:dyDescent="0.3">
      <c r="A16" t="s">
        <v>31</v>
      </c>
      <c r="B16">
        <v>2013</v>
      </c>
      <c r="C16" s="6">
        <f>DATE(finance[[#This Row],[Year1]],1,1)</f>
        <v>41275</v>
      </c>
      <c r="D16">
        <v>2276020</v>
      </c>
      <c r="E16">
        <v>30469040</v>
      </c>
      <c r="F16">
        <v>31382719</v>
      </c>
      <c r="G16">
        <v>27784838</v>
      </c>
      <c r="H16">
        <v>24248330</v>
      </c>
      <c r="I16">
        <v>5942462</v>
      </c>
      <c r="J16">
        <v>9850561</v>
      </c>
      <c r="K16">
        <v>490430</v>
      </c>
      <c r="L16">
        <v>2376842</v>
      </c>
      <c r="M16">
        <v>9270919</v>
      </c>
      <c r="N16">
        <v>524014</v>
      </c>
      <c r="O16">
        <v>11843255</v>
      </c>
      <c r="P16">
        <v>2039078</v>
      </c>
      <c r="Q16">
        <v>30918531</v>
      </c>
      <c r="R16">
        <v>455497</v>
      </c>
      <c r="S16">
        <v>6507364</v>
      </c>
      <c r="T16">
        <v>1482771</v>
      </c>
      <c r="U16">
        <v>259423</v>
      </c>
      <c r="V16">
        <v>16871926</v>
      </c>
      <c r="W16">
        <v>7782431</v>
      </c>
      <c r="X16">
        <v>21172</v>
      </c>
      <c r="Y16">
        <v>1578517</v>
      </c>
      <c r="Z16">
        <v>9094764</v>
      </c>
      <c r="AA16">
        <v>3335440</v>
      </c>
      <c r="AB16">
        <v>352891</v>
      </c>
      <c r="AC16">
        <v>352891</v>
      </c>
      <c r="AD16">
        <v>1195567</v>
      </c>
      <c r="AE16">
        <v>487249</v>
      </c>
      <c r="AF16">
        <v>119097</v>
      </c>
    </row>
    <row r="17" spans="1:32" x14ac:dyDescent="0.3">
      <c r="A17" t="s">
        <v>31</v>
      </c>
      <c r="B17">
        <v>2014</v>
      </c>
      <c r="C17" s="6">
        <f>DATE(finance[[#This Row],[Year1]],1,1)</f>
        <v>41640</v>
      </c>
      <c r="D17">
        <v>1880255</v>
      </c>
      <c r="E17">
        <v>29321403</v>
      </c>
      <c r="F17">
        <v>31758035</v>
      </c>
      <c r="G17">
        <v>27924214</v>
      </c>
      <c r="H17">
        <v>24136181</v>
      </c>
      <c r="I17">
        <v>4896240</v>
      </c>
      <c r="J17">
        <v>9378560</v>
      </c>
      <c r="K17">
        <v>386378</v>
      </c>
      <c r="L17">
        <v>2419482</v>
      </c>
      <c r="M17">
        <v>9296846</v>
      </c>
      <c r="N17">
        <v>541838</v>
      </c>
      <c r="O17">
        <v>11762054</v>
      </c>
      <c r="P17">
        <v>1990251</v>
      </c>
      <c r="Q17">
        <v>35545443</v>
      </c>
      <c r="R17">
        <v>421115</v>
      </c>
      <c r="S17">
        <v>6515075</v>
      </c>
      <c r="T17">
        <v>1482741</v>
      </c>
      <c r="U17">
        <v>253936</v>
      </c>
      <c r="V17">
        <v>17353630</v>
      </c>
      <c r="W17">
        <v>7923779</v>
      </c>
      <c r="X17">
        <v>22788</v>
      </c>
      <c r="Y17">
        <v>1562694</v>
      </c>
      <c r="Z17">
        <v>8907686</v>
      </c>
      <c r="AA17">
        <v>3566937</v>
      </c>
      <c r="AB17">
        <v>451887</v>
      </c>
      <c r="AC17">
        <v>451887</v>
      </c>
      <c r="AD17">
        <v>1242898</v>
      </c>
      <c r="AE17">
        <v>484803</v>
      </c>
      <c r="AF17">
        <v>124635</v>
      </c>
    </row>
    <row r="18" spans="1:32" x14ac:dyDescent="0.3">
      <c r="A18" t="s">
        <v>31</v>
      </c>
      <c r="B18">
        <v>2015</v>
      </c>
      <c r="C18" s="6">
        <f>DATE(finance[[#This Row],[Year1]],1,1)</f>
        <v>42005</v>
      </c>
      <c r="D18">
        <v>2011264</v>
      </c>
      <c r="E18">
        <v>28169117</v>
      </c>
      <c r="F18">
        <v>32459306</v>
      </c>
      <c r="G18">
        <v>28710747</v>
      </c>
      <c r="H18">
        <v>26154103</v>
      </c>
      <c r="I18">
        <v>1706834</v>
      </c>
      <c r="J18">
        <v>10034425</v>
      </c>
      <c r="K18">
        <v>493883</v>
      </c>
      <c r="L18">
        <v>2472137</v>
      </c>
      <c r="M18">
        <v>9755439</v>
      </c>
      <c r="N18">
        <v>555852</v>
      </c>
      <c r="O18">
        <v>12235527</v>
      </c>
      <c r="P18">
        <v>2051649</v>
      </c>
      <c r="Q18">
        <v>33224902</v>
      </c>
      <c r="R18">
        <v>414116</v>
      </c>
      <c r="S18">
        <v>6735925</v>
      </c>
      <c r="T18">
        <v>1295634</v>
      </c>
      <c r="U18">
        <v>266925</v>
      </c>
      <c r="V18">
        <v>17833570</v>
      </c>
      <c r="W18">
        <v>8204660</v>
      </c>
      <c r="X18">
        <v>22088</v>
      </c>
      <c r="Y18">
        <v>1631748</v>
      </c>
      <c r="Z18">
        <v>9125828</v>
      </c>
      <c r="AA18">
        <v>3462691</v>
      </c>
      <c r="AB18">
        <v>364207</v>
      </c>
      <c r="AC18">
        <v>364207</v>
      </c>
      <c r="AD18">
        <v>1687595</v>
      </c>
      <c r="AE18">
        <v>455334</v>
      </c>
      <c r="AF18">
        <v>155814</v>
      </c>
    </row>
    <row r="19" spans="1:32" x14ac:dyDescent="0.3">
      <c r="A19" t="s">
        <v>31</v>
      </c>
      <c r="B19">
        <v>2016</v>
      </c>
      <c r="C19" s="6">
        <f>DATE(finance[[#This Row],[Year1]],1,1)</f>
        <v>42370</v>
      </c>
      <c r="D19">
        <v>1849423</v>
      </c>
      <c r="E19">
        <v>30732245</v>
      </c>
      <c r="F19">
        <v>31582710</v>
      </c>
      <c r="G19">
        <v>27719883</v>
      </c>
      <c r="H19">
        <v>25848641</v>
      </c>
      <c r="I19">
        <v>4558211</v>
      </c>
      <c r="J19">
        <v>9525667</v>
      </c>
      <c r="K19">
        <v>575510</v>
      </c>
      <c r="L19">
        <v>2565774</v>
      </c>
      <c r="M19">
        <v>10355317</v>
      </c>
      <c r="N19">
        <v>541525</v>
      </c>
      <c r="O19">
        <v>10929674</v>
      </c>
      <c r="P19">
        <v>2045443</v>
      </c>
      <c r="Q19">
        <v>34215584</v>
      </c>
      <c r="R19">
        <v>412668</v>
      </c>
      <c r="S19">
        <v>6672049</v>
      </c>
      <c r="T19">
        <v>1186336</v>
      </c>
      <c r="U19">
        <v>250813</v>
      </c>
      <c r="V19">
        <v>17119224</v>
      </c>
      <c r="W19">
        <v>8448333</v>
      </c>
      <c r="X19">
        <v>18359</v>
      </c>
      <c r="Y19">
        <v>1653128</v>
      </c>
      <c r="Z19">
        <v>8656730</v>
      </c>
      <c r="AA19">
        <v>3541484</v>
      </c>
      <c r="AB19">
        <v>355087</v>
      </c>
      <c r="AC19">
        <v>355087</v>
      </c>
      <c r="AD19">
        <v>1143026</v>
      </c>
      <c r="AE19">
        <v>467139</v>
      </c>
      <c r="AF19">
        <v>170514</v>
      </c>
    </row>
    <row r="20" spans="1:32" x14ac:dyDescent="0.3">
      <c r="A20" t="s">
        <v>31</v>
      </c>
      <c r="B20">
        <v>2017</v>
      </c>
      <c r="C20" s="6">
        <f>DATE(finance[[#This Row],[Year1]],1,1)</f>
        <v>42736</v>
      </c>
      <c r="D20">
        <v>1984203</v>
      </c>
      <c r="E20">
        <v>33465953</v>
      </c>
      <c r="F20">
        <v>31236831</v>
      </c>
      <c r="G20">
        <v>27524584</v>
      </c>
      <c r="H20">
        <v>26770467</v>
      </c>
      <c r="I20">
        <v>6360069</v>
      </c>
      <c r="J20">
        <v>9949247</v>
      </c>
      <c r="K20">
        <v>528539</v>
      </c>
      <c r="L20">
        <v>2592411</v>
      </c>
      <c r="M20">
        <v>10417084</v>
      </c>
      <c r="N20">
        <v>553944</v>
      </c>
      <c r="O20">
        <v>11436927</v>
      </c>
      <c r="P20">
        <v>863799</v>
      </c>
      <c r="Q20">
        <v>52426687</v>
      </c>
      <c r="R20">
        <v>551627</v>
      </c>
      <c r="S20">
        <v>6974439</v>
      </c>
      <c r="T20">
        <v>1554900</v>
      </c>
      <c r="U20">
        <v>295316</v>
      </c>
      <c r="V20">
        <v>17641478</v>
      </c>
      <c r="W20">
        <v>7323358</v>
      </c>
      <c r="X20">
        <v>22814</v>
      </c>
      <c r="Y20">
        <v>1659619</v>
      </c>
      <c r="Z20">
        <v>8793477</v>
      </c>
      <c r="AA20">
        <v>3383128</v>
      </c>
      <c r="AB20">
        <v>389784</v>
      </c>
      <c r="AC20">
        <v>389784</v>
      </c>
      <c r="AD20">
        <v>1363858</v>
      </c>
      <c r="AE20">
        <v>496595</v>
      </c>
      <c r="AF20">
        <v>171607</v>
      </c>
    </row>
    <row r="21" spans="1:32" x14ac:dyDescent="0.3">
      <c r="A21" t="s">
        <v>31</v>
      </c>
      <c r="B21">
        <v>2018</v>
      </c>
      <c r="C21" s="6">
        <f>DATE(finance[[#This Row],[Year1]],1,1)</f>
        <v>43101</v>
      </c>
      <c r="D21">
        <v>2396797</v>
      </c>
      <c r="E21">
        <v>34635220</v>
      </c>
      <c r="F21">
        <v>32708378</v>
      </c>
      <c r="G21">
        <v>28862374</v>
      </c>
      <c r="H21">
        <v>28259466</v>
      </c>
      <c r="I21">
        <v>6024841</v>
      </c>
      <c r="J21">
        <v>10303451</v>
      </c>
      <c r="K21">
        <v>521990</v>
      </c>
      <c r="L21">
        <v>2747974</v>
      </c>
      <c r="M21">
        <v>11055577</v>
      </c>
      <c r="N21">
        <v>595676</v>
      </c>
      <c r="O21">
        <v>12016743</v>
      </c>
      <c r="P21">
        <v>936985</v>
      </c>
      <c r="Q21">
        <v>54148706</v>
      </c>
      <c r="R21">
        <v>528982</v>
      </c>
      <c r="S21">
        <v>7049923</v>
      </c>
      <c r="T21">
        <v>1655450</v>
      </c>
      <c r="U21">
        <v>270436</v>
      </c>
      <c r="V21">
        <v>18423559</v>
      </c>
      <c r="W21">
        <v>7457270</v>
      </c>
      <c r="X21">
        <v>24709</v>
      </c>
      <c r="Y21">
        <v>2017229</v>
      </c>
      <c r="Z21">
        <v>9856082</v>
      </c>
      <c r="AA21">
        <v>3505303</v>
      </c>
      <c r="AB21">
        <v>395811</v>
      </c>
      <c r="AC21">
        <v>395811</v>
      </c>
      <c r="AD21">
        <v>1519862</v>
      </c>
      <c r="AE21">
        <v>508464</v>
      </c>
      <c r="AF21">
        <v>178415</v>
      </c>
    </row>
    <row r="22" spans="1:32" x14ac:dyDescent="0.3">
      <c r="A22" t="s">
        <v>31</v>
      </c>
      <c r="B22">
        <v>2019</v>
      </c>
      <c r="C22" s="6">
        <f>DATE(finance[[#This Row],[Year1]],1,1)</f>
        <v>43466</v>
      </c>
      <c r="D22">
        <v>2454561</v>
      </c>
      <c r="E22">
        <v>35488256</v>
      </c>
      <c r="F22">
        <v>34420325</v>
      </c>
      <c r="G22">
        <v>30621284</v>
      </c>
      <c r="H22">
        <v>30197479</v>
      </c>
      <c r="I22">
        <v>4912199</v>
      </c>
      <c r="J22">
        <v>11279007</v>
      </c>
      <c r="K22">
        <v>555980</v>
      </c>
      <c r="L22">
        <v>2706611</v>
      </c>
      <c r="M22">
        <v>11576632</v>
      </c>
      <c r="N22">
        <v>672347</v>
      </c>
      <c r="O22">
        <v>12596861</v>
      </c>
      <c r="P22">
        <v>1011055</v>
      </c>
      <c r="Q22">
        <v>55988219</v>
      </c>
      <c r="R22">
        <v>573886</v>
      </c>
      <c r="S22">
        <v>7603784</v>
      </c>
      <c r="T22">
        <v>1865249</v>
      </c>
      <c r="U22">
        <v>269276</v>
      </c>
      <c r="V22">
        <v>19518533</v>
      </c>
      <c r="W22">
        <v>8049909</v>
      </c>
      <c r="X22">
        <v>31113</v>
      </c>
      <c r="Y22">
        <v>1970758</v>
      </c>
      <c r="Z22">
        <v>10097887</v>
      </c>
      <c r="AA22">
        <v>3447907</v>
      </c>
      <c r="AB22">
        <v>384485</v>
      </c>
      <c r="AC22">
        <v>384485</v>
      </c>
      <c r="AD22">
        <v>1660108</v>
      </c>
      <c r="AE22">
        <v>522062</v>
      </c>
      <c r="AF22">
        <v>200242</v>
      </c>
    </row>
    <row r="23" spans="1:32" x14ac:dyDescent="0.3">
      <c r="A23" t="s">
        <v>32</v>
      </c>
      <c r="B23">
        <v>1992</v>
      </c>
      <c r="C23" s="6">
        <f>DATE(finance[[#This Row],[Year1]],1,1)</f>
        <v>33604</v>
      </c>
      <c r="D23">
        <v>389682</v>
      </c>
      <c r="E23">
        <v>6327318</v>
      </c>
      <c r="F23">
        <v>5254925</v>
      </c>
      <c r="G23">
        <v>4788127</v>
      </c>
      <c r="H23">
        <v>5342507</v>
      </c>
      <c r="I23">
        <v>958318</v>
      </c>
      <c r="J23">
        <v>773106</v>
      </c>
      <c r="K23">
        <v>80704</v>
      </c>
      <c r="L23">
        <v>101286</v>
      </c>
      <c r="M23">
        <v>1602937</v>
      </c>
      <c r="N23">
        <v>135804</v>
      </c>
      <c r="O23">
        <v>1200990</v>
      </c>
      <c r="P23">
        <v>106839</v>
      </c>
      <c r="Q23">
        <v>24529002</v>
      </c>
      <c r="R23">
        <v>170885</v>
      </c>
      <c r="S23">
        <v>1048860</v>
      </c>
      <c r="T23">
        <v>1160277</v>
      </c>
      <c r="U23">
        <v>236426</v>
      </c>
      <c r="V23">
        <v>2846879</v>
      </c>
      <c r="W23">
        <v>507655</v>
      </c>
      <c r="X23">
        <v>16829</v>
      </c>
      <c r="Y23">
        <v>547162</v>
      </c>
      <c r="Z23">
        <v>4941602</v>
      </c>
      <c r="AA23">
        <v>390551</v>
      </c>
      <c r="AB23">
        <v>472114</v>
      </c>
      <c r="AC23">
        <v>449430</v>
      </c>
      <c r="AD23">
        <v>2689036</v>
      </c>
      <c r="AE23">
        <v>1220922</v>
      </c>
      <c r="AF23">
        <v>52292</v>
      </c>
    </row>
    <row r="24" spans="1:32" x14ac:dyDescent="0.3">
      <c r="A24" t="s">
        <v>32</v>
      </c>
      <c r="B24">
        <v>1993</v>
      </c>
      <c r="C24" s="6">
        <f>DATE(finance[[#This Row],[Year1]],1,1)</f>
        <v>33970</v>
      </c>
      <c r="D24">
        <v>428896</v>
      </c>
      <c r="E24">
        <v>7358035</v>
      </c>
      <c r="F24">
        <v>5423008</v>
      </c>
      <c r="G24">
        <v>4933907</v>
      </c>
      <c r="H24">
        <v>6159665</v>
      </c>
      <c r="I24">
        <v>1170688</v>
      </c>
      <c r="J24">
        <v>904620</v>
      </c>
      <c r="K24">
        <v>62951</v>
      </c>
      <c r="L24">
        <v>99239</v>
      </c>
      <c r="M24">
        <v>2227283</v>
      </c>
      <c r="N24">
        <v>135224</v>
      </c>
      <c r="O24">
        <v>1266638</v>
      </c>
      <c r="P24">
        <v>135960</v>
      </c>
      <c r="Q24">
        <v>26903529</v>
      </c>
      <c r="R24">
        <v>173336</v>
      </c>
      <c r="S24">
        <v>1086346</v>
      </c>
      <c r="T24">
        <v>1184451</v>
      </c>
      <c r="U24">
        <v>232631</v>
      </c>
      <c r="V24">
        <v>2919195</v>
      </c>
      <c r="W24">
        <v>563876</v>
      </c>
      <c r="X24">
        <v>15033</v>
      </c>
      <c r="Y24">
        <v>586378</v>
      </c>
      <c r="Z24">
        <v>4426963</v>
      </c>
      <c r="AA24">
        <v>427892</v>
      </c>
      <c r="AB24">
        <v>424719</v>
      </c>
      <c r="AC24">
        <v>403214</v>
      </c>
      <c r="AD24">
        <v>2759550</v>
      </c>
      <c r="AE24">
        <v>1192833</v>
      </c>
      <c r="AF24">
        <v>53474</v>
      </c>
    </row>
    <row r="25" spans="1:32" x14ac:dyDescent="0.3">
      <c r="A25" t="s">
        <v>32</v>
      </c>
      <c r="B25">
        <v>1994</v>
      </c>
      <c r="C25" s="6">
        <f>DATE(finance[[#This Row],[Year1]],1,1)</f>
        <v>34335</v>
      </c>
      <c r="D25">
        <v>502363</v>
      </c>
      <c r="E25">
        <v>6203364</v>
      </c>
      <c r="F25">
        <v>5751517</v>
      </c>
      <c r="G25">
        <v>5256168</v>
      </c>
      <c r="H25">
        <v>5279241</v>
      </c>
      <c r="I25">
        <v>895989</v>
      </c>
      <c r="J25">
        <v>919487</v>
      </c>
      <c r="K25">
        <v>73785</v>
      </c>
      <c r="L25">
        <v>99654</v>
      </c>
      <c r="M25">
        <v>1240275</v>
      </c>
      <c r="N25">
        <v>142174</v>
      </c>
      <c r="O25">
        <v>1278065</v>
      </c>
      <c r="P25">
        <v>143001</v>
      </c>
      <c r="Q25">
        <v>26396414</v>
      </c>
      <c r="R25">
        <v>169672</v>
      </c>
      <c r="S25">
        <v>1246725</v>
      </c>
      <c r="T25">
        <v>1378280</v>
      </c>
      <c r="U25">
        <v>347771</v>
      </c>
      <c r="V25">
        <v>3057576</v>
      </c>
      <c r="W25">
        <v>633407</v>
      </c>
      <c r="X25">
        <v>16039</v>
      </c>
      <c r="Y25">
        <v>564753</v>
      </c>
      <c r="Z25">
        <v>3585262</v>
      </c>
      <c r="AA25">
        <v>449398</v>
      </c>
      <c r="AB25">
        <v>352454</v>
      </c>
      <c r="AC25">
        <v>330229</v>
      </c>
      <c r="AD25">
        <v>2850626</v>
      </c>
      <c r="AE25">
        <v>890766</v>
      </c>
      <c r="AF25">
        <v>54946</v>
      </c>
    </row>
    <row r="26" spans="1:32" x14ac:dyDescent="0.3">
      <c r="A26" t="s">
        <v>32</v>
      </c>
      <c r="B26">
        <v>1995</v>
      </c>
      <c r="C26" s="6">
        <f>DATE(finance[[#This Row],[Year1]],1,1)</f>
        <v>34700</v>
      </c>
      <c r="D26">
        <v>410937</v>
      </c>
      <c r="E26">
        <v>8288036</v>
      </c>
      <c r="F26">
        <v>5599033</v>
      </c>
      <c r="G26">
        <v>5047423</v>
      </c>
      <c r="H26">
        <v>7358377</v>
      </c>
      <c r="I26">
        <v>905812</v>
      </c>
      <c r="J26">
        <v>980048</v>
      </c>
      <c r="K26">
        <v>75078</v>
      </c>
      <c r="L26">
        <v>101039</v>
      </c>
      <c r="M26">
        <v>1922463</v>
      </c>
      <c r="N26">
        <v>146625</v>
      </c>
      <c r="O26">
        <v>1257989</v>
      </c>
      <c r="P26">
        <v>146697</v>
      </c>
      <c r="Q26">
        <v>28233430</v>
      </c>
      <c r="R26">
        <v>144182</v>
      </c>
      <c r="S26">
        <v>1095556</v>
      </c>
      <c r="T26">
        <v>1301671</v>
      </c>
      <c r="U26">
        <v>241582</v>
      </c>
      <c r="V26">
        <v>3148468</v>
      </c>
      <c r="W26">
        <v>642672</v>
      </c>
      <c r="X26">
        <v>14661</v>
      </c>
      <c r="Y26">
        <v>579041</v>
      </c>
      <c r="Z26">
        <v>3232262</v>
      </c>
      <c r="AA26">
        <v>503961</v>
      </c>
      <c r="AB26">
        <v>293414</v>
      </c>
      <c r="AC26">
        <v>275631</v>
      </c>
      <c r="AD26">
        <v>4177013</v>
      </c>
      <c r="AE26">
        <v>1218341</v>
      </c>
      <c r="AF26">
        <v>55290</v>
      </c>
    </row>
    <row r="27" spans="1:32" x14ac:dyDescent="0.3">
      <c r="A27" t="s">
        <v>32</v>
      </c>
      <c r="B27">
        <v>1996</v>
      </c>
      <c r="C27" s="6">
        <f>DATE(finance[[#This Row],[Year1]],1,1)</f>
        <v>35065</v>
      </c>
      <c r="D27">
        <v>447790</v>
      </c>
      <c r="E27">
        <v>8253549</v>
      </c>
      <c r="F27">
        <v>5629502</v>
      </c>
      <c r="G27">
        <v>5104670</v>
      </c>
      <c r="H27">
        <v>6818956</v>
      </c>
      <c r="I27">
        <v>1417983</v>
      </c>
      <c r="J27">
        <v>1017117</v>
      </c>
      <c r="K27">
        <v>78896</v>
      </c>
      <c r="L27">
        <v>99124</v>
      </c>
      <c r="M27">
        <v>1519082</v>
      </c>
      <c r="N27">
        <v>150026</v>
      </c>
      <c r="O27">
        <v>1235738</v>
      </c>
      <c r="P27">
        <v>175247</v>
      </c>
      <c r="Q27">
        <v>31309966</v>
      </c>
      <c r="R27">
        <v>159218</v>
      </c>
      <c r="S27">
        <v>1057577</v>
      </c>
      <c r="T27">
        <v>1290207</v>
      </c>
      <c r="U27">
        <v>267104</v>
      </c>
      <c r="V27">
        <v>3193946</v>
      </c>
      <c r="W27">
        <v>712735</v>
      </c>
      <c r="X27">
        <v>14849</v>
      </c>
      <c r="Y27">
        <v>622849</v>
      </c>
      <c r="Z27">
        <v>3176601</v>
      </c>
      <c r="AA27">
        <v>504055</v>
      </c>
      <c r="AB27">
        <v>250887</v>
      </c>
      <c r="AC27">
        <v>239608</v>
      </c>
      <c r="AD27">
        <v>3988383</v>
      </c>
      <c r="AE27">
        <v>1014792</v>
      </c>
      <c r="AF27">
        <v>53161</v>
      </c>
    </row>
    <row r="28" spans="1:32" x14ac:dyDescent="0.3">
      <c r="A28" t="s">
        <v>32</v>
      </c>
      <c r="B28">
        <v>1997</v>
      </c>
      <c r="C28" s="6">
        <f>DATE(finance[[#This Row],[Year1]],1,1)</f>
        <v>35431</v>
      </c>
      <c r="D28">
        <v>439775</v>
      </c>
      <c r="E28">
        <v>9438512</v>
      </c>
      <c r="F28">
        <v>5722455</v>
      </c>
      <c r="G28">
        <v>5159684</v>
      </c>
      <c r="H28">
        <v>7424923</v>
      </c>
      <c r="I28">
        <v>1992573</v>
      </c>
      <c r="J28">
        <v>1042225</v>
      </c>
      <c r="K28">
        <v>77924</v>
      </c>
      <c r="L28">
        <v>96014</v>
      </c>
      <c r="M28">
        <v>1619110</v>
      </c>
      <c r="N28">
        <v>152126</v>
      </c>
      <c r="O28">
        <v>1198832</v>
      </c>
      <c r="P28">
        <v>176749</v>
      </c>
      <c r="Q28">
        <v>34320002</v>
      </c>
      <c r="R28">
        <v>159454</v>
      </c>
      <c r="S28">
        <v>1015071</v>
      </c>
      <c r="T28">
        <v>1366745</v>
      </c>
      <c r="U28">
        <v>288928</v>
      </c>
      <c r="V28">
        <v>3309084</v>
      </c>
      <c r="W28">
        <v>742419</v>
      </c>
      <c r="X28">
        <v>15406</v>
      </c>
      <c r="Y28">
        <v>589804</v>
      </c>
      <c r="Z28">
        <v>3290599</v>
      </c>
      <c r="AA28">
        <v>538748</v>
      </c>
      <c r="AB28">
        <v>243028</v>
      </c>
      <c r="AC28">
        <v>226689</v>
      </c>
      <c r="AD28">
        <v>4463181</v>
      </c>
      <c r="AE28">
        <v>1113835</v>
      </c>
      <c r="AF28">
        <v>56722</v>
      </c>
    </row>
    <row r="29" spans="1:32" x14ac:dyDescent="0.3">
      <c r="A29" t="s">
        <v>32</v>
      </c>
      <c r="B29">
        <v>1998</v>
      </c>
      <c r="C29" s="6">
        <f>DATE(finance[[#This Row],[Year1]],1,1)</f>
        <v>35796</v>
      </c>
      <c r="D29">
        <v>382310</v>
      </c>
      <c r="E29">
        <v>9039235</v>
      </c>
      <c r="F29">
        <v>5803173</v>
      </c>
      <c r="G29">
        <v>5230194</v>
      </c>
      <c r="H29">
        <v>7973315</v>
      </c>
      <c r="I29">
        <v>1044058</v>
      </c>
      <c r="J29">
        <v>1079799</v>
      </c>
      <c r="K29">
        <v>94334</v>
      </c>
      <c r="L29">
        <v>116803</v>
      </c>
      <c r="M29">
        <v>1186237</v>
      </c>
      <c r="N29">
        <v>158809</v>
      </c>
      <c r="O29">
        <v>1207913</v>
      </c>
      <c r="P29">
        <v>161433</v>
      </c>
      <c r="Q29">
        <v>41008373</v>
      </c>
      <c r="R29">
        <v>161108</v>
      </c>
      <c r="S29">
        <v>983153</v>
      </c>
      <c r="T29">
        <v>1457572</v>
      </c>
      <c r="U29">
        <v>264689</v>
      </c>
      <c r="V29">
        <v>3486538</v>
      </c>
      <c r="W29">
        <v>758931</v>
      </c>
      <c r="X29">
        <v>16992</v>
      </c>
      <c r="Y29">
        <v>549996</v>
      </c>
      <c r="Z29">
        <v>3799708</v>
      </c>
      <c r="AA29">
        <v>548390</v>
      </c>
      <c r="AB29">
        <v>241349</v>
      </c>
      <c r="AC29">
        <v>224744</v>
      </c>
      <c r="AD29">
        <v>5401677</v>
      </c>
      <c r="AE29">
        <v>699342</v>
      </c>
      <c r="AF29">
        <v>57963</v>
      </c>
    </row>
    <row r="30" spans="1:32" x14ac:dyDescent="0.3">
      <c r="A30" t="s">
        <v>32</v>
      </c>
      <c r="B30">
        <v>1999</v>
      </c>
      <c r="C30" s="6">
        <f>DATE(finance[[#This Row],[Year1]],1,1)</f>
        <v>36161</v>
      </c>
      <c r="D30">
        <v>565699</v>
      </c>
      <c r="E30">
        <v>7312896</v>
      </c>
      <c r="F30">
        <v>6140559</v>
      </c>
      <c r="G30">
        <v>5571932</v>
      </c>
      <c r="H30">
        <v>5940989</v>
      </c>
      <c r="I30">
        <v>1346244</v>
      </c>
      <c r="J30">
        <v>1222794</v>
      </c>
      <c r="K30">
        <v>84868</v>
      </c>
      <c r="L30">
        <v>132004</v>
      </c>
      <c r="M30">
        <v>905135</v>
      </c>
      <c r="N30">
        <v>153161</v>
      </c>
      <c r="O30">
        <v>1325244</v>
      </c>
      <c r="P30">
        <v>171243</v>
      </c>
      <c r="Q30">
        <v>43253920</v>
      </c>
      <c r="R30">
        <v>159419</v>
      </c>
      <c r="S30">
        <v>1028890</v>
      </c>
      <c r="T30">
        <v>1678069</v>
      </c>
      <c r="U30">
        <v>257384</v>
      </c>
      <c r="V30">
        <v>3597095</v>
      </c>
      <c r="W30">
        <v>790010</v>
      </c>
      <c r="X30">
        <v>13229</v>
      </c>
      <c r="Y30">
        <v>577527</v>
      </c>
      <c r="Z30">
        <v>3910581</v>
      </c>
      <c r="AA30">
        <v>540189</v>
      </c>
      <c r="AB30">
        <v>237443</v>
      </c>
      <c r="AC30">
        <v>217867</v>
      </c>
      <c r="AD30">
        <v>3499070</v>
      </c>
      <c r="AE30">
        <v>476452</v>
      </c>
      <c r="AF30">
        <v>61190</v>
      </c>
    </row>
    <row r="31" spans="1:32" x14ac:dyDescent="0.3">
      <c r="A31" t="s">
        <v>32</v>
      </c>
      <c r="B31">
        <v>2000</v>
      </c>
      <c r="C31" s="6">
        <f>DATE(finance[[#This Row],[Year1]],1,1)</f>
        <v>36526</v>
      </c>
      <c r="D31">
        <v>591147</v>
      </c>
      <c r="E31">
        <v>8584447</v>
      </c>
      <c r="F31">
        <v>6611154</v>
      </c>
      <c r="G31">
        <v>5972185</v>
      </c>
      <c r="H31">
        <v>7330352</v>
      </c>
      <c r="I31">
        <v>1228836</v>
      </c>
      <c r="J31">
        <v>1201549</v>
      </c>
      <c r="K31">
        <v>91661</v>
      </c>
      <c r="L31">
        <v>137735</v>
      </c>
      <c r="M31">
        <v>1423287</v>
      </c>
      <c r="N31">
        <v>173624</v>
      </c>
      <c r="O31">
        <v>1319094</v>
      </c>
      <c r="P31">
        <v>170655</v>
      </c>
      <c r="Q31">
        <v>47024485</v>
      </c>
      <c r="R31">
        <v>150313</v>
      </c>
      <c r="S31">
        <v>1026962</v>
      </c>
      <c r="T31">
        <v>1847481</v>
      </c>
      <c r="U31">
        <v>250331</v>
      </c>
      <c r="V31">
        <v>3990109</v>
      </c>
      <c r="W31">
        <v>914855</v>
      </c>
      <c r="X31">
        <v>9055</v>
      </c>
      <c r="Y31">
        <v>639941</v>
      </c>
      <c r="Z31">
        <v>4150498</v>
      </c>
      <c r="AA31">
        <v>574158</v>
      </c>
      <c r="AB31">
        <v>258123</v>
      </c>
      <c r="AC31">
        <v>248106</v>
      </c>
      <c r="AD31">
        <v>4378418</v>
      </c>
      <c r="AE31">
        <v>755453</v>
      </c>
      <c r="AF31">
        <v>63311</v>
      </c>
    </row>
    <row r="32" spans="1:32" x14ac:dyDescent="0.3">
      <c r="A32" t="s">
        <v>32</v>
      </c>
      <c r="B32">
        <v>2001</v>
      </c>
      <c r="C32" s="6">
        <f>DATE(finance[[#This Row],[Year1]],1,1)</f>
        <v>36892</v>
      </c>
      <c r="D32">
        <v>665886</v>
      </c>
      <c r="E32">
        <v>6185917</v>
      </c>
      <c r="F32">
        <v>7072000</v>
      </c>
      <c r="G32">
        <v>6413598</v>
      </c>
      <c r="H32">
        <v>6043307</v>
      </c>
      <c r="I32">
        <v>117353</v>
      </c>
      <c r="J32">
        <v>1289816</v>
      </c>
      <c r="K32">
        <v>73417</v>
      </c>
      <c r="L32">
        <v>134637</v>
      </c>
      <c r="M32">
        <v>1428698</v>
      </c>
      <c r="N32">
        <v>172610</v>
      </c>
      <c r="O32">
        <v>1443738</v>
      </c>
      <c r="P32">
        <v>151450</v>
      </c>
      <c r="Q32">
        <v>40923672</v>
      </c>
      <c r="R32">
        <v>162273</v>
      </c>
      <c r="S32">
        <v>986921</v>
      </c>
      <c r="T32">
        <v>1981919</v>
      </c>
      <c r="U32">
        <v>254906</v>
      </c>
      <c r="V32">
        <v>4395287</v>
      </c>
      <c r="W32">
        <v>1022604</v>
      </c>
      <c r="X32">
        <v>9648</v>
      </c>
      <c r="Y32">
        <v>649746</v>
      </c>
      <c r="Z32">
        <v>4507108</v>
      </c>
      <c r="AA32">
        <v>599117</v>
      </c>
      <c r="AB32">
        <v>273339</v>
      </c>
      <c r="AC32">
        <v>263801</v>
      </c>
      <c r="AD32">
        <v>2973731</v>
      </c>
      <c r="AE32">
        <v>820202</v>
      </c>
      <c r="AF32">
        <v>71787</v>
      </c>
    </row>
    <row r="33" spans="1:32" x14ac:dyDescent="0.3">
      <c r="A33" t="s">
        <v>32</v>
      </c>
      <c r="B33">
        <v>2002</v>
      </c>
      <c r="C33" s="6">
        <f>DATE(finance[[#This Row],[Year1]],1,1)</f>
        <v>37257</v>
      </c>
      <c r="D33">
        <v>750832</v>
      </c>
      <c r="E33">
        <v>5018805</v>
      </c>
      <c r="F33">
        <v>7402469</v>
      </c>
      <c r="G33">
        <v>6702256</v>
      </c>
      <c r="H33">
        <v>5422566</v>
      </c>
      <c r="I33">
        <v>-421149</v>
      </c>
      <c r="J33">
        <v>1556466</v>
      </c>
      <c r="K33">
        <v>74119</v>
      </c>
      <c r="L33">
        <v>142050</v>
      </c>
      <c r="M33">
        <v>1089504</v>
      </c>
      <c r="N33">
        <v>173844</v>
      </c>
      <c r="O33">
        <v>1566815</v>
      </c>
      <c r="P33">
        <v>157835</v>
      </c>
      <c r="Q33">
        <v>39862552</v>
      </c>
      <c r="R33">
        <v>160168</v>
      </c>
      <c r="S33">
        <v>1055596</v>
      </c>
      <c r="T33">
        <v>1962089</v>
      </c>
      <c r="U33">
        <v>240427</v>
      </c>
      <c r="V33">
        <v>4510069</v>
      </c>
      <c r="W33">
        <v>1150533</v>
      </c>
      <c r="X33">
        <v>9625</v>
      </c>
      <c r="Y33">
        <v>687407</v>
      </c>
      <c r="Z33">
        <v>5307941</v>
      </c>
      <c r="AA33">
        <v>646906</v>
      </c>
      <c r="AB33">
        <v>281231</v>
      </c>
      <c r="AC33">
        <v>275884</v>
      </c>
      <c r="AD33">
        <v>2438871</v>
      </c>
      <c r="AE33">
        <v>604062</v>
      </c>
      <c r="AF33">
        <v>77758</v>
      </c>
    </row>
    <row r="34" spans="1:32" x14ac:dyDescent="0.3">
      <c r="A34" t="s">
        <v>32</v>
      </c>
      <c r="B34">
        <v>2003</v>
      </c>
      <c r="C34" s="6">
        <f>DATE(finance[[#This Row],[Year1]],1,1)</f>
        <v>37622</v>
      </c>
      <c r="D34">
        <v>934820</v>
      </c>
      <c r="E34">
        <v>6924221</v>
      </c>
      <c r="F34">
        <v>8121540</v>
      </c>
      <c r="G34">
        <v>7111497</v>
      </c>
      <c r="H34">
        <v>6098669</v>
      </c>
      <c r="I34">
        <v>809970</v>
      </c>
      <c r="J34">
        <v>1997175</v>
      </c>
      <c r="K34">
        <v>70107</v>
      </c>
      <c r="L34">
        <v>152132</v>
      </c>
      <c r="M34">
        <v>1120133</v>
      </c>
      <c r="N34">
        <v>182046</v>
      </c>
      <c r="O34">
        <v>1693672</v>
      </c>
      <c r="P34">
        <v>149123</v>
      </c>
      <c r="Q34">
        <v>42721407</v>
      </c>
      <c r="R34">
        <v>168955</v>
      </c>
      <c r="S34">
        <v>1091391</v>
      </c>
      <c r="T34">
        <v>1924229</v>
      </c>
      <c r="U34">
        <v>256006</v>
      </c>
      <c r="V34">
        <v>4733293</v>
      </c>
      <c r="W34">
        <v>1312794</v>
      </c>
      <c r="X34">
        <v>9657</v>
      </c>
      <c r="Y34">
        <v>810807</v>
      </c>
      <c r="Z34">
        <v>5829798</v>
      </c>
      <c r="AA34">
        <v>947676</v>
      </c>
      <c r="AB34">
        <v>265237</v>
      </c>
      <c r="AC34">
        <v>256233</v>
      </c>
      <c r="AD34">
        <v>2631794</v>
      </c>
      <c r="AE34">
        <v>690819</v>
      </c>
      <c r="AF34">
        <v>83961</v>
      </c>
    </row>
    <row r="35" spans="1:32" x14ac:dyDescent="0.3">
      <c r="A35" t="s">
        <v>32</v>
      </c>
      <c r="B35">
        <v>2004</v>
      </c>
      <c r="C35" s="6">
        <f>DATE(finance[[#This Row],[Year1]],1,1)</f>
        <v>37987</v>
      </c>
      <c r="D35">
        <v>886846</v>
      </c>
      <c r="E35">
        <v>8852189</v>
      </c>
      <c r="F35">
        <v>8089240</v>
      </c>
      <c r="G35">
        <v>6834832</v>
      </c>
      <c r="H35">
        <v>6630141</v>
      </c>
      <c r="I35">
        <v>2207887</v>
      </c>
      <c r="J35">
        <v>2193578</v>
      </c>
      <c r="K35">
        <v>83738</v>
      </c>
      <c r="L35">
        <v>172876</v>
      </c>
      <c r="M35">
        <v>1343191</v>
      </c>
      <c r="N35">
        <v>176642</v>
      </c>
      <c r="O35">
        <v>1707847</v>
      </c>
      <c r="P35">
        <v>206582</v>
      </c>
      <c r="Q35">
        <v>45325821</v>
      </c>
      <c r="R35">
        <v>118307</v>
      </c>
      <c r="S35">
        <v>1049706</v>
      </c>
      <c r="T35">
        <v>1515060</v>
      </c>
      <c r="U35">
        <v>247000</v>
      </c>
      <c r="V35">
        <v>4529620</v>
      </c>
      <c r="W35">
        <v>1471607</v>
      </c>
      <c r="X35">
        <v>9527</v>
      </c>
      <c r="Y35">
        <v>828835</v>
      </c>
      <c r="Z35">
        <v>5688414</v>
      </c>
      <c r="AA35">
        <v>1165261</v>
      </c>
      <c r="AB35">
        <v>251225</v>
      </c>
      <c r="AC35">
        <v>242443</v>
      </c>
      <c r="AD35">
        <v>2715855</v>
      </c>
      <c r="AE35">
        <v>747013</v>
      </c>
      <c r="AF35">
        <v>61681</v>
      </c>
    </row>
    <row r="36" spans="1:32" x14ac:dyDescent="0.3">
      <c r="A36" t="s">
        <v>32</v>
      </c>
      <c r="B36">
        <v>2012</v>
      </c>
      <c r="C36" s="6">
        <f>DATE(finance[[#This Row],[Year1]],1,1)</f>
        <v>40909</v>
      </c>
      <c r="D36">
        <v>1295382</v>
      </c>
      <c r="E36">
        <v>14983393</v>
      </c>
      <c r="F36">
        <v>11729460</v>
      </c>
      <c r="G36">
        <v>10262809</v>
      </c>
      <c r="H36">
        <v>14324470</v>
      </c>
      <c r="I36">
        <v>642566</v>
      </c>
      <c r="J36">
        <v>2866427</v>
      </c>
      <c r="K36">
        <v>135055</v>
      </c>
      <c r="L36">
        <v>248432</v>
      </c>
      <c r="M36">
        <v>7049398</v>
      </c>
      <c r="N36">
        <v>312646</v>
      </c>
      <c r="O36">
        <v>2595207</v>
      </c>
      <c r="P36">
        <v>186508</v>
      </c>
      <c r="Q36">
        <v>69293234</v>
      </c>
      <c r="R36">
        <v>330057</v>
      </c>
      <c r="S36">
        <v>1897331</v>
      </c>
      <c r="T36">
        <v>2344023</v>
      </c>
      <c r="U36">
        <v>318248</v>
      </c>
      <c r="V36">
        <v>6762269</v>
      </c>
      <c r="W36">
        <v>2018001</v>
      </c>
      <c r="X36">
        <v>20181</v>
      </c>
      <c r="Y36">
        <v>1071272</v>
      </c>
      <c r="Z36">
        <v>5909456</v>
      </c>
      <c r="AA36">
        <v>1300476</v>
      </c>
      <c r="AB36">
        <v>287494</v>
      </c>
      <c r="AC36">
        <v>282462</v>
      </c>
      <c r="AD36">
        <v>3806254</v>
      </c>
      <c r="AE36">
        <v>6002767</v>
      </c>
      <c r="AF36">
        <v>146284</v>
      </c>
    </row>
    <row r="37" spans="1:32" x14ac:dyDescent="0.3">
      <c r="A37" t="s">
        <v>32</v>
      </c>
      <c r="B37">
        <v>2013</v>
      </c>
      <c r="C37" s="6">
        <f>DATE(finance[[#This Row],[Year1]],1,1)</f>
        <v>41275</v>
      </c>
      <c r="D37">
        <v>1460784</v>
      </c>
      <c r="E37">
        <v>14227247</v>
      </c>
      <c r="F37">
        <v>12214628</v>
      </c>
      <c r="G37">
        <v>10707194</v>
      </c>
      <c r="H37">
        <v>12280315</v>
      </c>
      <c r="I37">
        <v>1929995</v>
      </c>
      <c r="J37">
        <v>2754412</v>
      </c>
      <c r="K37">
        <v>135720</v>
      </c>
      <c r="L37">
        <v>249586</v>
      </c>
      <c r="M37">
        <v>5132811</v>
      </c>
      <c r="N37">
        <v>335234</v>
      </c>
      <c r="O37">
        <v>2806879</v>
      </c>
      <c r="P37">
        <v>192835</v>
      </c>
      <c r="Q37">
        <v>77825747</v>
      </c>
      <c r="R37">
        <v>329296</v>
      </c>
      <c r="S37">
        <v>2032061</v>
      </c>
      <c r="T37">
        <v>2392493</v>
      </c>
      <c r="U37">
        <v>331740</v>
      </c>
      <c r="V37">
        <v>6962794</v>
      </c>
      <c r="W37">
        <v>2084000</v>
      </c>
      <c r="X37">
        <v>29247</v>
      </c>
      <c r="Y37">
        <v>1152768</v>
      </c>
      <c r="Z37">
        <v>6218363</v>
      </c>
      <c r="AA37">
        <v>1298470</v>
      </c>
      <c r="AB37">
        <v>267684</v>
      </c>
      <c r="AC37">
        <v>263066</v>
      </c>
      <c r="AD37">
        <v>3769295</v>
      </c>
      <c r="AE37">
        <v>4116564</v>
      </c>
      <c r="AF37">
        <v>166917</v>
      </c>
    </row>
    <row r="38" spans="1:32" x14ac:dyDescent="0.3">
      <c r="A38" t="s">
        <v>32</v>
      </c>
      <c r="B38">
        <v>2014</v>
      </c>
      <c r="C38" s="6">
        <f>DATE(finance[[#This Row],[Year1]],1,1)</f>
        <v>41640</v>
      </c>
      <c r="D38">
        <v>1432239</v>
      </c>
      <c r="E38">
        <v>12751532</v>
      </c>
      <c r="F38">
        <v>12926157</v>
      </c>
      <c r="G38">
        <v>11484542</v>
      </c>
      <c r="H38">
        <v>10436362</v>
      </c>
      <c r="I38">
        <v>2297628</v>
      </c>
      <c r="J38">
        <v>2810194</v>
      </c>
      <c r="K38">
        <v>141947</v>
      </c>
      <c r="L38">
        <v>257696</v>
      </c>
      <c r="M38">
        <v>3392869</v>
      </c>
      <c r="N38">
        <v>336833</v>
      </c>
      <c r="O38">
        <v>2787377</v>
      </c>
      <c r="P38">
        <v>194111</v>
      </c>
      <c r="Q38">
        <v>82726274</v>
      </c>
      <c r="R38">
        <v>308791</v>
      </c>
      <c r="S38">
        <v>2059333</v>
      </c>
      <c r="T38">
        <v>3040004</v>
      </c>
      <c r="U38">
        <v>358952</v>
      </c>
      <c r="V38">
        <v>7772455</v>
      </c>
      <c r="W38">
        <v>2106052</v>
      </c>
      <c r="X38">
        <v>24164</v>
      </c>
      <c r="Y38">
        <v>1280403</v>
      </c>
      <c r="Z38">
        <v>6048619</v>
      </c>
      <c r="AA38">
        <v>1213482</v>
      </c>
      <c r="AB38">
        <v>254537</v>
      </c>
      <c r="AC38">
        <v>250410</v>
      </c>
      <c r="AD38">
        <v>3605694</v>
      </c>
      <c r="AE38">
        <v>2584288</v>
      </c>
      <c r="AF38">
        <v>163869</v>
      </c>
    </row>
    <row r="39" spans="1:32" x14ac:dyDescent="0.3">
      <c r="A39" t="s">
        <v>32</v>
      </c>
      <c r="B39">
        <v>2015</v>
      </c>
      <c r="C39" s="6">
        <f>DATE(finance[[#This Row],[Year1]],1,1)</f>
        <v>42005</v>
      </c>
      <c r="D39">
        <v>1510811</v>
      </c>
      <c r="E39">
        <v>8367410</v>
      </c>
      <c r="F39">
        <v>13006370</v>
      </c>
      <c r="G39">
        <v>11580917</v>
      </c>
      <c r="H39">
        <v>7662076</v>
      </c>
      <c r="I39">
        <v>688506</v>
      </c>
      <c r="J39">
        <v>2642995</v>
      </c>
      <c r="K39">
        <v>115886</v>
      </c>
      <c r="L39">
        <v>255971</v>
      </c>
      <c r="M39">
        <v>1363350</v>
      </c>
      <c r="N39">
        <v>340726</v>
      </c>
      <c r="O39">
        <v>2703274</v>
      </c>
      <c r="P39">
        <v>196622</v>
      </c>
      <c r="Q39">
        <v>81597312</v>
      </c>
      <c r="R39">
        <v>283698</v>
      </c>
      <c r="S39">
        <v>2036112</v>
      </c>
      <c r="T39">
        <v>3167319</v>
      </c>
      <c r="U39">
        <v>375310</v>
      </c>
      <c r="V39">
        <v>7747540</v>
      </c>
      <c r="W39">
        <v>2113211</v>
      </c>
      <c r="X39">
        <v>23949</v>
      </c>
      <c r="Y39">
        <v>1271514</v>
      </c>
      <c r="Z39">
        <v>5727891</v>
      </c>
      <c r="AA39">
        <v>1261313</v>
      </c>
      <c r="AB39">
        <v>253972</v>
      </c>
      <c r="AC39">
        <v>250304</v>
      </c>
      <c r="AD39">
        <v>3000064</v>
      </c>
      <c r="AE39">
        <v>763641</v>
      </c>
      <c r="AF39">
        <v>161965</v>
      </c>
    </row>
    <row r="40" spans="1:32" x14ac:dyDescent="0.3">
      <c r="A40" t="s">
        <v>32</v>
      </c>
      <c r="B40">
        <v>2016</v>
      </c>
      <c r="C40" s="6">
        <f>DATE(finance[[#This Row],[Year1]],1,1)</f>
        <v>42370</v>
      </c>
      <c r="D40">
        <v>1505040</v>
      </c>
      <c r="E40">
        <v>7914927</v>
      </c>
      <c r="F40">
        <v>12359938</v>
      </c>
      <c r="G40">
        <v>10797248</v>
      </c>
      <c r="H40">
        <v>7483408</v>
      </c>
      <c r="I40">
        <v>412879</v>
      </c>
      <c r="J40">
        <v>2853202</v>
      </c>
      <c r="K40">
        <v>120081</v>
      </c>
      <c r="L40">
        <v>260846</v>
      </c>
      <c r="M40">
        <v>896921</v>
      </c>
      <c r="N40">
        <v>332443</v>
      </c>
      <c r="O40">
        <v>2787912</v>
      </c>
      <c r="P40">
        <v>155125</v>
      </c>
      <c r="Q40">
        <v>78217287</v>
      </c>
      <c r="R40">
        <v>230276</v>
      </c>
      <c r="S40">
        <v>2038078</v>
      </c>
      <c r="T40">
        <v>2174157</v>
      </c>
      <c r="U40">
        <v>479705</v>
      </c>
      <c r="V40">
        <v>7146868</v>
      </c>
      <c r="W40">
        <v>2372655</v>
      </c>
      <c r="X40">
        <v>15045</v>
      </c>
      <c r="Y40">
        <v>1290503</v>
      </c>
      <c r="Z40">
        <v>5953933</v>
      </c>
      <c r="AA40">
        <v>1329941</v>
      </c>
      <c r="AB40">
        <v>184886</v>
      </c>
      <c r="AC40">
        <v>181709</v>
      </c>
      <c r="AD40">
        <v>3032500</v>
      </c>
      <c r="AE40">
        <v>448537</v>
      </c>
      <c r="AF40">
        <v>140154</v>
      </c>
    </row>
    <row r="41" spans="1:32" x14ac:dyDescent="0.3">
      <c r="A41" t="s">
        <v>32</v>
      </c>
      <c r="B41">
        <v>2017</v>
      </c>
      <c r="C41" s="6">
        <f>DATE(finance[[#This Row],[Year1]],1,1)</f>
        <v>42736</v>
      </c>
      <c r="D41">
        <v>1175827</v>
      </c>
      <c r="E41">
        <v>10963492</v>
      </c>
      <c r="F41">
        <v>11301460</v>
      </c>
      <c r="G41">
        <v>9799553</v>
      </c>
      <c r="H41">
        <v>8364456</v>
      </c>
      <c r="I41">
        <v>2580346</v>
      </c>
      <c r="J41">
        <v>3286785</v>
      </c>
      <c r="K41">
        <v>139054</v>
      </c>
      <c r="L41">
        <v>263120</v>
      </c>
      <c r="M41">
        <v>1208929</v>
      </c>
      <c r="N41">
        <v>316353</v>
      </c>
      <c r="O41">
        <v>2524056</v>
      </c>
      <c r="P41">
        <v>158721</v>
      </c>
      <c r="Q41">
        <v>90683629</v>
      </c>
      <c r="R41">
        <v>229041</v>
      </c>
      <c r="S41">
        <v>1829640</v>
      </c>
      <c r="T41">
        <v>1385771</v>
      </c>
      <c r="U41">
        <v>405104</v>
      </c>
      <c r="V41">
        <v>6578211</v>
      </c>
      <c r="W41">
        <v>2724651</v>
      </c>
      <c r="X41">
        <v>15374</v>
      </c>
      <c r="Y41">
        <v>1143967</v>
      </c>
      <c r="Z41">
        <v>5921713</v>
      </c>
      <c r="AA41">
        <v>1358157</v>
      </c>
      <c r="AB41">
        <v>200904</v>
      </c>
      <c r="AC41">
        <v>198252</v>
      </c>
      <c r="AD41">
        <v>3120238</v>
      </c>
      <c r="AE41">
        <v>718980</v>
      </c>
      <c r="AF41">
        <v>142360</v>
      </c>
    </row>
    <row r="42" spans="1:32" x14ac:dyDescent="0.3">
      <c r="A42" t="s">
        <v>32</v>
      </c>
      <c r="B42">
        <v>2018</v>
      </c>
      <c r="C42" s="6">
        <f>DATE(finance[[#This Row],[Year1]],1,1)</f>
        <v>43101</v>
      </c>
      <c r="D42">
        <v>1148486</v>
      </c>
      <c r="E42">
        <v>10304503</v>
      </c>
      <c r="F42">
        <v>13196041</v>
      </c>
      <c r="G42">
        <v>11678671</v>
      </c>
      <c r="H42">
        <v>8166711</v>
      </c>
      <c r="I42">
        <v>2116310</v>
      </c>
      <c r="J42">
        <v>3457365</v>
      </c>
      <c r="K42">
        <v>153636</v>
      </c>
      <c r="L42">
        <v>252970</v>
      </c>
      <c r="M42">
        <v>1656352</v>
      </c>
      <c r="N42">
        <v>435826</v>
      </c>
      <c r="O42">
        <v>2575850</v>
      </c>
      <c r="P42">
        <v>156646</v>
      </c>
      <c r="Q42">
        <v>94389132</v>
      </c>
      <c r="R42">
        <v>273090</v>
      </c>
      <c r="S42">
        <v>1852209</v>
      </c>
      <c r="T42">
        <v>2238657</v>
      </c>
      <c r="U42">
        <v>564528</v>
      </c>
      <c r="V42">
        <v>8437883</v>
      </c>
      <c r="W42">
        <v>2829643</v>
      </c>
      <c r="X42">
        <v>23286</v>
      </c>
      <c r="Y42">
        <v>1325235</v>
      </c>
      <c r="Z42">
        <v>5889417</v>
      </c>
      <c r="AA42">
        <v>1391996</v>
      </c>
      <c r="AB42">
        <v>208821</v>
      </c>
      <c r="AC42">
        <v>206450</v>
      </c>
      <c r="AD42">
        <v>2342903</v>
      </c>
      <c r="AE42">
        <v>1053425</v>
      </c>
      <c r="AF42">
        <v>185933</v>
      </c>
    </row>
    <row r="43" spans="1:32" x14ac:dyDescent="0.3">
      <c r="A43" t="s">
        <v>32</v>
      </c>
      <c r="B43">
        <v>2019</v>
      </c>
      <c r="C43" s="6">
        <f>DATE(finance[[#This Row],[Year1]],1,1)</f>
        <v>43466</v>
      </c>
      <c r="D43">
        <v>1217805</v>
      </c>
      <c r="E43">
        <v>10477983</v>
      </c>
      <c r="F43">
        <v>11525057</v>
      </c>
      <c r="G43">
        <v>9977079</v>
      </c>
      <c r="H43">
        <v>8700223</v>
      </c>
      <c r="I43">
        <v>1756725</v>
      </c>
      <c r="J43">
        <v>3725035</v>
      </c>
      <c r="K43">
        <v>159757</v>
      </c>
      <c r="L43">
        <v>278823</v>
      </c>
      <c r="M43">
        <v>1780911</v>
      </c>
      <c r="N43">
        <v>330783</v>
      </c>
      <c r="O43">
        <v>2505580</v>
      </c>
      <c r="P43">
        <v>154935</v>
      </c>
      <c r="Q43">
        <v>95757697</v>
      </c>
      <c r="R43">
        <v>213255</v>
      </c>
      <c r="S43">
        <v>1805758</v>
      </c>
      <c r="T43">
        <v>1316614</v>
      </c>
      <c r="U43">
        <v>433478</v>
      </c>
      <c r="V43">
        <v>6724690</v>
      </c>
      <c r="W43">
        <v>2933004</v>
      </c>
      <c r="X43">
        <v>15228</v>
      </c>
      <c r="Y43">
        <v>1092861</v>
      </c>
      <c r="Z43">
        <v>6060930</v>
      </c>
      <c r="AA43">
        <v>1418749</v>
      </c>
      <c r="AB43">
        <v>203120</v>
      </c>
      <c r="AC43">
        <v>201374</v>
      </c>
      <c r="AD43">
        <v>2475825</v>
      </c>
      <c r="AE43">
        <v>1009811</v>
      </c>
      <c r="AF43">
        <v>157952</v>
      </c>
    </row>
    <row r="44" spans="1:32" x14ac:dyDescent="0.3">
      <c r="A44" t="s">
        <v>33</v>
      </c>
      <c r="B44">
        <v>1992</v>
      </c>
      <c r="C44" s="6">
        <f>DATE(finance[[#This Row],[Year1]],1,1)</f>
        <v>33604</v>
      </c>
      <c r="D44">
        <v>698704</v>
      </c>
      <c r="E44">
        <v>9551394</v>
      </c>
      <c r="F44">
        <v>9095781</v>
      </c>
      <c r="G44">
        <v>8235841</v>
      </c>
      <c r="H44">
        <v>7975484</v>
      </c>
      <c r="I44">
        <v>1559241</v>
      </c>
      <c r="J44">
        <v>2110356</v>
      </c>
      <c r="K44">
        <v>279700</v>
      </c>
      <c r="L44">
        <v>693563</v>
      </c>
      <c r="M44">
        <v>4826755</v>
      </c>
      <c r="N44">
        <v>343958</v>
      </c>
      <c r="O44">
        <v>2929886</v>
      </c>
      <c r="P44">
        <v>347934</v>
      </c>
      <c r="Q44">
        <v>13309589</v>
      </c>
      <c r="R44">
        <v>360340</v>
      </c>
      <c r="S44">
        <v>2996879</v>
      </c>
      <c r="T44">
        <v>992955</v>
      </c>
      <c r="U44">
        <v>148651</v>
      </c>
      <c r="V44">
        <v>4027781</v>
      </c>
      <c r="W44">
        <v>1811875</v>
      </c>
      <c r="X44">
        <v>22436</v>
      </c>
      <c r="Y44">
        <v>954360</v>
      </c>
      <c r="Z44">
        <v>2848842</v>
      </c>
      <c r="AA44">
        <v>831185</v>
      </c>
      <c r="AB44">
        <v>193298</v>
      </c>
      <c r="AC44">
        <v>186950</v>
      </c>
      <c r="AD44">
        <v>484006</v>
      </c>
      <c r="AE44">
        <v>314008</v>
      </c>
      <c r="AF44">
        <v>111084</v>
      </c>
    </row>
    <row r="45" spans="1:32" x14ac:dyDescent="0.3">
      <c r="A45" t="s">
        <v>33</v>
      </c>
      <c r="B45">
        <v>1993</v>
      </c>
      <c r="C45" s="6">
        <f>DATE(finance[[#This Row],[Year1]],1,1)</f>
        <v>33970</v>
      </c>
      <c r="D45">
        <v>565627</v>
      </c>
      <c r="E45">
        <v>10843407</v>
      </c>
      <c r="F45">
        <v>9782725</v>
      </c>
      <c r="G45">
        <v>8782381</v>
      </c>
      <c r="H45">
        <v>8808186</v>
      </c>
      <c r="I45">
        <v>2018120</v>
      </c>
      <c r="J45">
        <v>2425897</v>
      </c>
      <c r="K45">
        <v>297468</v>
      </c>
      <c r="L45">
        <v>736103</v>
      </c>
      <c r="M45">
        <v>5281816</v>
      </c>
      <c r="N45">
        <v>345378</v>
      </c>
      <c r="O45">
        <v>3016961</v>
      </c>
      <c r="P45">
        <v>398047</v>
      </c>
      <c r="Q45">
        <v>15550883</v>
      </c>
      <c r="R45">
        <v>459287</v>
      </c>
      <c r="S45">
        <v>3219572</v>
      </c>
      <c r="T45">
        <v>1004776</v>
      </c>
      <c r="U45">
        <v>142141</v>
      </c>
      <c r="V45">
        <v>4410129</v>
      </c>
      <c r="W45">
        <v>2159415</v>
      </c>
      <c r="X45">
        <v>19597</v>
      </c>
      <c r="Y45">
        <v>920713</v>
      </c>
      <c r="Z45">
        <v>3052565</v>
      </c>
      <c r="AA45">
        <v>977808</v>
      </c>
      <c r="AB45">
        <v>211542</v>
      </c>
      <c r="AC45">
        <v>205281</v>
      </c>
      <c r="AD45">
        <v>523782</v>
      </c>
      <c r="AE45">
        <v>366993</v>
      </c>
      <c r="AF45">
        <v>99278</v>
      </c>
    </row>
    <row r="46" spans="1:32" x14ac:dyDescent="0.3">
      <c r="A46" t="s">
        <v>33</v>
      </c>
      <c r="B46">
        <v>1994</v>
      </c>
      <c r="C46" s="6">
        <f>DATE(finance[[#This Row],[Year1]],1,1)</f>
        <v>34335</v>
      </c>
      <c r="D46">
        <v>622055</v>
      </c>
      <c r="E46">
        <v>11748570</v>
      </c>
      <c r="F46">
        <v>10522311</v>
      </c>
      <c r="G46">
        <v>9529970</v>
      </c>
      <c r="H46">
        <v>9706807</v>
      </c>
      <c r="I46">
        <v>2023498</v>
      </c>
      <c r="J46">
        <v>2829890</v>
      </c>
      <c r="K46">
        <v>321227</v>
      </c>
      <c r="L46">
        <v>775008</v>
      </c>
      <c r="M46">
        <v>5656858</v>
      </c>
      <c r="N46">
        <v>383997</v>
      </c>
      <c r="O46">
        <v>3306759</v>
      </c>
      <c r="P46">
        <v>402381</v>
      </c>
      <c r="Q46">
        <v>16737885</v>
      </c>
      <c r="R46">
        <v>467729</v>
      </c>
      <c r="S46">
        <v>3577730</v>
      </c>
      <c r="T46">
        <v>1131305</v>
      </c>
      <c r="U46">
        <v>142034</v>
      </c>
      <c r="V46">
        <v>4760933</v>
      </c>
      <c r="W46">
        <v>2318661</v>
      </c>
      <c r="X46">
        <v>28868</v>
      </c>
      <c r="Y46">
        <v>1053985</v>
      </c>
      <c r="Z46">
        <v>3170472</v>
      </c>
      <c r="AA46">
        <v>969074</v>
      </c>
      <c r="AB46">
        <v>190138</v>
      </c>
      <c r="AC46">
        <v>185615</v>
      </c>
      <c r="AD46">
        <v>550836</v>
      </c>
      <c r="AE46">
        <v>354458</v>
      </c>
      <c r="AF46">
        <v>98449</v>
      </c>
    </row>
    <row r="47" spans="1:32" x14ac:dyDescent="0.3">
      <c r="A47" t="s">
        <v>33</v>
      </c>
      <c r="B47">
        <v>1995</v>
      </c>
      <c r="C47" s="6">
        <f>DATE(finance[[#This Row],[Year1]],1,1)</f>
        <v>34700</v>
      </c>
      <c r="D47">
        <v>622500</v>
      </c>
      <c r="E47">
        <v>12593371</v>
      </c>
      <c r="F47">
        <v>11162452</v>
      </c>
      <c r="G47">
        <v>10072094</v>
      </c>
      <c r="H47">
        <v>10509675</v>
      </c>
      <c r="I47">
        <v>2064496</v>
      </c>
      <c r="J47">
        <v>3026512</v>
      </c>
      <c r="K47">
        <v>343607</v>
      </c>
      <c r="L47">
        <v>827935</v>
      </c>
      <c r="M47">
        <v>6223489</v>
      </c>
      <c r="N47">
        <v>436779</v>
      </c>
      <c r="O47">
        <v>3601018</v>
      </c>
      <c r="P47">
        <v>430043</v>
      </c>
      <c r="Q47">
        <v>18430585</v>
      </c>
      <c r="R47">
        <v>489489</v>
      </c>
      <c r="S47">
        <v>3992499</v>
      </c>
      <c r="T47">
        <v>1288647</v>
      </c>
      <c r="U47">
        <v>159104</v>
      </c>
      <c r="V47">
        <v>4866267</v>
      </c>
      <c r="W47">
        <v>2468116</v>
      </c>
      <c r="X47">
        <v>25992</v>
      </c>
      <c r="Y47">
        <v>925358</v>
      </c>
      <c r="Z47">
        <v>3037066</v>
      </c>
      <c r="AA47">
        <v>1066842</v>
      </c>
      <c r="AB47">
        <v>184301</v>
      </c>
      <c r="AC47">
        <v>180062</v>
      </c>
      <c r="AD47">
        <v>640359</v>
      </c>
      <c r="AE47">
        <v>379861</v>
      </c>
      <c r="AF47">
        <v>109774</v>
      </c>
    </row>
    <row r="48" spans="1:32" x14ac:dyDescent="0.3">
      <c r="A48" t="s">
        <v>33</v>
      </c>
      <c r="B48">
        <v>1996</v>
      </c>
      <c r="C48" s="6">
        <f>DATE(finance[[#This Row],[Year1]],1,1)</f>
        <v>35065</v>
      </c>
      <c r="D48">
        <v>812062</v>
      </c>
      <c r="E48">
        <v>12594269</v>
      </c>
      <c r="F48">
        <v>11898144</v>
      </c>
      <c r="G48">
        <v>10817960</v>
      </c>
      <c r="H48">
        <v>10866578</v>
      </c>
      <c r="I48">
        <v>1706299</v>
      </c>
      <c r="J48">
        <v>3104914</v>
      </c>
      <c r="K48">
        <v>391385</v>
      </c>
      <c r="L48">
        <v>937787</v>
      </c>
      <c r="M48">
        <v>6409395</v>
      </c>
      <c r="N48">
        <v>499420</v>
      </c>
      <c r="O48">
        <v>3787629</v>
      </c>
      <c r="P48">
        <v>421670</v>
      </c>
      <c r="Q48">
        <v>21215501</v>
      </c>
      <c r="R48">
        <v>543341</v>
      </c>
      <c r="S48">
        <v>4255135</v>
      </c>
      <c r="T48">
        <v>1326066</v>
      </c>
      <c r="U48">
        <v>169167</v>
      </c>
      <c r="V48">
        <v>5168574</v>
      </c>
      <c r="W48">
        <v>2604854</v>
      </c>
      <c r="X48">
        <v>29473</v>
      </c>
      <c r="Y48">
        <v>1143426</v>
      </c>
      <c r="Z48">
        <v>2936004</v>
      </c>
      <c r="AA48">
        <v>1055586</v>
      </c>
      <c r="AB48">
        <v>185117</v>
      </c>
      <c r="AC48">
        <v>181013</v>
      </c>
      <c r="AD48">
        <v>685870</v>
      </c>
      <c r="AE48">
        <v>417523</v>
      </c>
      <c r="AF48">
        <v>120135</v>
      </c>
    </row>
    <row r="49" spans="1:32" x14ac:dyDescent="0.3">
      <c r="A49" t="s">
        <v>33</v>
      </c>
      <c r="B49">
        <v>1997</v>
      </c>
      <c r="C49" s="6">
        <f>DATE(finance[[#This Row],[Year1]],1,1)</f>
        <v>35431</v>
      </c>
      <c r="D49">
        <v>768110</v>
      </c>
      <c r="E49">
        <v>13692375</v>
      </c>
      <c r="F49">
        <v>12418681</v>
      </c>
      <c r="G49">
        <v>11266376</v>
      </c>
      <c r="H49">
        <v>11499078</v>
      </c>
      <c r="I49">
        <v>2168130</v>
      </c>
      <c r="J49">
        <v>3237414</v>
      </c>
      <c r="K49">
        <v>437200</v>
      </c>
      <c r="L49">
        <v>948216</v>
      </c>
      <c r="M49">
        <v>6833806</v>
      </c>
      <c r="N49">
        <v>564150</v>
      </c>
      <c r="O49">
        <v>4033411</v>
      </c>
      <c r="P49">
        <v>354768</v>
      </c>
      <c r="Q49">
        <v>25614579</v>
      </c>
      <c r="R49">
        <v>558780</v>
      </c>
      <c r="S49">
        <v>4528382</v>
      </c>
      <c r="T49">
        <v>1365549</v>
      </c>
      <c r="U49">
        <v>167453</v>
      </c>
      <c r="V49">
        <v>5480384</v>
      </c>
      <c r="W49">
        <v>2688434</v>
      </c>
      <c r="X49">
        <v>43764</v>
      </c>
      <c r="Y49">
        <v>1167477</v>
      </c>
      <c r="Z49">
        <v>2741940</v>
      </c>
      <c r="AA49">
        <v>1124193</v>
      </c>
      <c r="AB49">
        <v>162844</v>
      </c>
      <c r="AC49">
        <v>159096</v>
      </c>
      <c r="AD49">
        <v>713597</v>
      </c>
      <c r="AE49">
        <v>323852</v>
      </c>
      <c r="AF49">
        <v>132094</v>
      </c>
    </row>
    <row r="50" spans="1:32" x14ac:dyDescent="0.3">
      <c r="A50" t="s">
        <v>33</v>
      </c>
      <c r="B50">
        <v>1998</v>
      </c>
      <c r="C50" s="6">
        <f>DATE(finance[[#This Row],[Year1]],1,1)</f>
        <v>35796</v>
      </c>
      <c r="D50">
        <v>888544</v>
      </c>
      <c r="E50">
        <v>16582495</v>
      </c>
      <c r="F50">
        <v>13327967</v>
      </c>
      <c r="G50">
        <v>12069852</v>
      </c>
      <c r="H50">
        <v>11813762</v>
      </c>
      <c r="I50">
        <v>4748183</v>
      </c>
      <c r="J50">
        <v>3329995</v>
      </c>
      <c r="K50">
        <v>233167</v>
      </c>
      <c r="L50">
        <v>958092</v>
      </c>
      <c r="M50">
        <v>6949370</v>
      </c>
      <c r="N50">
        <v>717458</v>
      </c>
      <c r="O50">
        <v>4392711</v>
      </c>
      <c r="P50">
        <v>370625</v>
      </c>
      <c r="Q50">
        <v>31570957</v>
      </c>
      <c r="R50">
        <v>656826</v>
      </c>
      <c r="S50">
        <v>5023261</v>
      </c>
      <c r="T50">
        <v>1491088</v>
      </c>
      <c r="U50">
        <v>155794</v>
      </c>
      <c r="V50">
        <v>5660035</v>
      </c>
      <c r="W50">
        <v>2648198</v>
      </c>
      <c r="X50">
        <v>47853</v>
      </c>
      <c r="Y50">
        <v>1192360</v>
      </c>
      <c r="Z50">
        <v>2806922</v>
      </c>
      <c r="AA50">
        <v>1230712</v>
      </c>
      <c r="AB50">
        <v>154790</v>
      </c>
      <c r="AC50">
        <v>151061</v>
      </c>
      <c r="AD50">
        <v>788771</v>
      </c>
      <c r="AE50">
        <v>316643</v>
      </c>
      <c r="AF50">
        <v>134753</v>
      </c>
    </row>
    <row r="51" spans="1:32" x14ac:dyDescent="0.3">
      <c r="A51" t="s">
        <v>33</v>
      </c>
      <c r="B51">
        <v>1999</v>
      </c>
      <c r="C51" s="6">
        <f>DATE(finance[[#This Row],[Year1]],1,1)</f>
        <v>36161</v>
      </c>
      <c r="D51">
        <v>1134910</v>
      </c>
      <c r="E51">
        <v>15121888</v>
      </c>
      <c r="F51">
        <v>14278357</v>
      </c>
      <c r="G51">
        <v>13127188</v>
      </c>
      <c r="H51">
        <v>13077480</v>
      </c>
      <c r="I51">
        <v>2022859</v>
      </c>
      <c r="J51">
        <v>3662296</v>
      </c>
      <c r="K51">
        <v>246472</v>
      </c>
      <c r="L51">
        <v>985424</v>
      </c>
      <c r="M51">
        <v>7542735</v>
      </c>
      <c r="N51">
        <v>740342</v>
      </c>
      <c r="O51">
        <v>4735867</v>
      </c>
      <c r="P51">
        <v>350900</v>
      </c>
      <c r="Q51">
        <v>35724215</v>
      </c>
      <c r="R51">
        <v>737725</v>
      </c>
      <c r="S51">
        <v>5944003</v>
      </c>
      <c r="T51">
        <v>1793109</v>
      </c>
      <c r="U51">
        <v>151006</v>
      </c>
      <c r="V51">
        <v>5569277</v>
      </c>
      <c r="W51">
        <v>2461064</v>
      </c>
      <c r="X51">
        <v>51377</v>
      </c>
      <c r="Y51">
        <v>1630806</v>
      </c>
      <c r="Z51">
        <v>2725113</v>
      </c>
      <c r="AA51">
        <v>1125216</v>
      </c>
      <c r="AB51">
        <v>154051</v>
      </c>
      <c r="AC51">
        <v>150322</v>
      </c>
      <c r="AD51">
        <v>1095181</v>
      </c>
      <c r="AE51">
        <v>357180</v>
      </c>
      <c r="AF51">
        <v>151087</v>
      </c>
    </row>
    <row r="52" spans="1:32" x14ac:dyDescent="0.3">
      <c r="A52" t="s">
        <v>33</v>
      </c>
      <c r="B52">
        <v>2000</v>
      </c>
      <c r="C52" s="6">
        <f>DATE(finance[[#This Row],[Year1]],1,1)</f>
        <v>36526</v>
      </c>
      <c r="D52">
        <v>1206313</v>
      </c>
      <c r="E52">
        <v>16315430</v>
      </c>
      <c r="F52">
        <v>16315915</v>
      </c>
      <c r="G52">
        <v>15025421</v>
      </c>
      <c r="H52">
        <v>14258579</v>
      </c>
      <c r="I52">
        <v>2034986</v>
      </c>
      <c r="J52">
        <v>4120073</v>
      </c>
      <c r="K52">
        <v>260188</v>
      </c>
      <c r="L52">
        <v>1010854</v>
      </c>
      <c r="M52">
        <v>8100737</v>
      </c>
      <c r="N52">
        <v>719690</v>
      </c>
      <c r="O52">
        <v>5225930</v>
      </c>
      <c r="P52">
        <v>564832</v>
      </c>
      <c r="Q52">
        <v>35190012</v>
      </c>
      <c r="R52">
        <v>1028977</v>
      </c>
      <c r="S52">
        <v>5940651</v>
      </c>
      <c r="T52">
        <v>2098259</v>
      </c>
      <c r="U52">
        <v>161003</v>
      </c>
      <c r="V52">
        <v>7175727</v>
      </c>
      <c r="W52">
        <v>3038187</v>
      </c>
      <c r="X52">
        <v>49298</v>
      </c>
      <c r="Y52">
        <v>1825561</v>
      </c>
      <c r="Z52">
        <v>3101233</v>
      </c>
      <c r="AA52">
        <v>1264551</v>
      </c>
      <c r="AB52">
        <v>163841</v>
      </c>
      <c r="AC52">
        <v>160112</v>
      </c>
      <c r="AD52">
        <v>1204621</v>
      </c>
      <c r="AE52">
        <v>381944</v>
      </c>
      <c r="AF52">
        <v>158048</v>
      </c>
    </row>
    <row r="53" spans="1:32" x14ac:dyDescent="0.3">
      <c r="A53" t="s">
        <v>33</v>
      </c>
      <c r="B53">
        <v>2001</v>
      </c>
      <c r="C53" s="6">
        <f>DATE(finance[[#This Row],[Year1]],1,1)</f>
        <v>36892</v>
      </c>
      <c r="D53">
        <v>1016317</v>
      </c>
      <c r="E53">
        <v>15488897</v>
      </c>
      <c r="F53">
        <v>17143148</v>
      </c>
      <c r="G53">
        <v>15528201</v>
      </c>
      <c r="H53">
        <v>14980264</v>
      </c>
      <c r="I53">
        <v>487899</v>
      </c>
      <c r="J53">
        <v>4449959</v>
      </c>
      <c r="K53">
        <v>257881</v>
      </c>
      <c r="L53">
        <v>1038738</v>
      </c>
      <c r="M53">
        <v>8360376</v>
      </c>
      <c r="N53">
        <v>760323</v>
      </c>
      <c r="O53">
        <v>5689018</v>
      </c>
      <c r="P53">
        <v>625486</v>
      </c>
      <c r="Q53">
        <v>37541254</v>
      </c>
      <c r="R53">
        <v>954431</v>
      </c>
      <c r="S53">
        <v>6439144</v>
      </c>
      <c r="T53">
        <v>2144491</v>
      </c>
      <c r="U53">
        <v>175688</v>
      </c>
      <c r="V53">
        <v>7276644</v>
      </c>
      <c r="W53">
        <v>3222661</v>
      </c>
      <c r="X53">
        <v>57828</v>
      </c>
      <c r="Y53">
        <v>1584079</v>
      </c>
      <c r="Z53">
        <v>3710911</v>
      </c>
      <c r="AA53">
        <v>1589779</v>
      </c>
      <c r="AB53">
        <v>195778</v>
      </c>
      <c r="AC53">
        <v>192049</v>
      </c>
      <c r="AD53">
        <v>1289849</v>
      </c>
      <c r="AE53">
        <v>393413</v>
      </c>
      <c r="AF53">
        <v>161140</v>
      </c>
    </row>
    <row r="54" spans="1:32" x14ac:dyDescent="0.3">
      <c r="A54" t="s">
        <v>33</v>
      </c>
      <c r="B54">
        <v>2002</v>
      </c>
      <c r="C54" s="6">
        <f>DATE(finance[[#This Row],[Year1]],1,1)</f>
        <v>37257</v>
      </c>
      <c r="D54">
        <v>1014488</v>
      </c>
      <c r="E54">
        <v>17297726</v>
      </c>
      <c r="F54">
        <v>18606630</v>
      </c>
      <c r="G54">
        <v>16734370</v>
      </c>
      <c r="H54">
        <v>15860392</v>
      </c>
      <c r="I54">
        <v>1414316</v>
      </c>
      <c r="J54">
        <v>5259991</v>
      </c>
      <c r="K54">
        <v>270631</v>
      </c>
      <c r="L54">
        <v>1068529</v>
      </c>
      <c r="M54">
        <v>8477321</v>
      </c>
      <c r="N54">
        <v>734167</v>
      </c>
      <c r="O54">
        <v>6326736</v>
      </c>
      <c r="P54">
        <v>327899</v>
      </c>
      <c r="Q54">
        <v>32651826</v>
      </c>
      <c r="R54">
        <v>913302</v>
      </c>
      <c r="S54">
        <v>6902301</v>
      </c>
      <c r="T54">
        <v>1867790</v>
      </c>
      <c r="U54">
        <v>203588</v>
      </c>
      <c r="V54">
        <v>8327312</v>
      </c>
      <c r="W54">
        <v>3998137</v>
      </c>
      <c r="X54">
        <v>62661</v>
      </c>
      <c r="Y54">
        <v>1679641</v>
      </c>
      <c r="Z54">
        <v>4347558</v>
      </c>
      <c r="AA54">
        <v>1845124</v>
      </c>
      <c r="AB54">
        <v>189506</v>
      </c>
      <c r="AC54">
        <v>185777</v>
      </c>
      <c r="AD54">
        <v>1198080</v>
      </c>
      <c r="AE54">
        <v>417555</v>
      </c>
      <c r="AF54">
        <v>166831</v>
      </c>
    </row>
    <row r="55" spans="1:32" x14ac:dyDescent="0.3">
      <c r="A55" t="s">
        <v>33</v>
      </c>
      <c r="B55">
        <v>2003</v>
      </c>
      <c r="C55" s="6">
        <f>DATE(finance[[#This Row],[Year1]],1,1)</f>
        <v>37622</v>
      </c>
      <c r="D55">
        <v>1241058</v>
      </c>
      <c r="E55">
        <v>17927436</v>
      </c>
      <c r="F55">
        <v>19606017</v>
      </c>
      <c r="G55">
        <v>17503052</v>
      </c>
      <c r="H55">
        <v>16890346</v>
      </c>
      <c r="I55">
        <v>1012077</v>
      </c>
      <c r="J55">
        <v>6092557</v>
      </c>
      <c r="K55">
        <v>271023</v>
      </c>
      <c r="L55">
        <v>1178497</v>
      </c>
      <c r="M55">
        <v>8691761</v>
      </c>
      <c r="N55">
        <v>731041</v>
      </c>
      <c r="O55">
        <v>6419012</v>
      </c>
      <c r="P55">
        <v>331701</v>
      </c>
      <c r="Q55">
        <v>34307037</v>
      </c>
      <c r="R55">
        <v>845027</v>
      </c>
      <c r="S55">
        <v>6936753</v>
      </c>
      <c r="T55">
        <v>1962792</v>
      </c>
      <c r="U55">
        <v>231187</v>
      </c>
      <c r="V55">
        <v>8825995</v>
      </c>
      <c r="W55">
        <v>4482224</v>
      </c>
      <c r="X55">
        <v>108807</v>
      </c>
      <c r="Y55">
        <v>1839644</v>
      </c>
      <c r="Z55">
        <v>5554020</v>
      </c>
      <c r="AA55">
        <v>2074418</v>
      </c>
      <c r="AB55">
        <v>196092</v>
      </c>
      <c r="AC55">
        <v>192416</v>
      </c>
      <c r="AD55">
        <v>1117455</v>
      </c>
      <c r="AE55">
        <v>417492</v>
      </c>
      <c r="AF55">
        <v>172512</v>
      </c>
    </row>
    <row r="56" spans="1:32" x14ac:dyDescent="0.3">
      <c r="A56" t="s">
        <v>33</v>
      </c>
      <c r="B56">
        <v>2004</v>
      </c>
      <c r="C56" s="6">
        <f>DATE(finance[[#This Row],[Year1]],1,1)</f>
        <v>37987</v>
      </c>
      <c r="D56">
        <v>1461931</v>
      </c>
      <c r="E56">
        <v>23784448</v>
      </c>
      <c r="F56">
        <v>21765804</v>
      </c>
      <c r="G56">
        <v>19558495</v>
      </c>
      <c r="H56">
        <v>18980232</v>
      </c>
      <c r="I56">
        <v>4778770</v>
      </c>
      <c r="J56">
        <v>6987389</v>
      </c>
      <c r="K56">
        <v>289803</v>
      </c>
      <c r="L56">
        <v>1382146</v>
      </c>
      <c r="M56">
        <v>9637369</v>
      </c>
      <c r="N56">
        <v>791043</v>
      </c>
      <c r="O56">
        <v>7150342</v>
      </c>
      <c r="P56">
        <v>434275</v>
      </c>
      <c r="Q56">
        <v>38840515</v>
      </c>
      <c r="R56">
        <v>1138653</v>
      </c>
      <c r="S56">
        <v>7556518</v>
      </c>
      <c r="T56">
        <v>2046169</v>
      </c>
      <c r="U56">
        <v>238297</v>
      </c>
      <c r="V56">
        <v>9893298</v>
      </c>
      <c r="W56">
        <v>5147119</v>
      </c>
      <c r="X56">
        <v>167668</v>
      </c>
      <c r="Y56">
        <v>1891625</v>
      </c>
      <c r="Z56">
        <v>6773923</v>
      </c>
      <c r="AA56">
        <v>2179136</v>
      </c>
      <c r="AB56">
        <v>240646</v>
      </c>
      <c r="AC56">
        <v>237436</v>
      </c>
      <c r="AD56">
        <v>1185753</v>
      </c>
      <c r="AE56">
        <v>404263</v>
      </c>
      <c r="AF56">
        <v>188754</v>
      </c>
    </row>
    <row r="57" spans="1:32" x14ac:dyDescent="0.3">
      <c r="A57" t="s">
        <v>33</v>
      </c>
      <c r="B57">
        <v>2012</v>
      </c>
      <c r="C57" s="6">
        <f>DATE(finance[[#This Row],[Year1]],1,1)</f>
        <v>40909</v>
      </c>
      <c r="D57">
        <v>1626118</v>
      </c>
      <c r="E57">
        <v>31893550</v>
      </c>
      <c r="F57">
        <v>31888611</v>
      </c>
      <c r="G57">
        <v>27476364</v>
      </c>
      <c r="H57">
        <v>28510923</v>
      </c>
      <c r="I57">
        <v>3352791</v>
      </c>
      <c r="J57">
        <v>10752958</v>
      </c>
      <c r="K57">
        <v>393378</v>
      </c>
      <c r="L57">
        <v>1855368</v>
      </c>
      <c r="M57">
        <v>12996421</v>
      </c>
      <c r="N57">
        <v>927931</v>
      </c>
      <c r="O57">
        <v>9113877</v>
      </c>
      <c r="P57">
        <v>661815</v>
      </c>
      <c r="Q57">
        <v>36568199</v>
      </c>
      <c r="R57">
        <v>1936681</v>
      </c>
      <c r="S57">
        <v>8023697</v>
      </c>
      <c r="T57">
        <v>744787</v>
      </c>
      <c r="U57">
        <v>268846</v>
      </c>
      <c r="V57">
        <v>16521095</v>
      </c>
      <c r="W57">
        <v>8287322</v>
      </c>
      <c r="X57">
        <v>93719</v>
      </c>
      <c r="Y57">
        <v>1943212</v>
      </c>
      <c r="Z57">
        <v>14507370</v>
      </c>
      <c r="AA57">
        <v>4380658</v>
      </c>
      <c r="AB57">
        <v>675228</v>
      </c>
      <c r="AC57">
        <v>673269</v>
      </c>
      <c r="AD57">
        <v>1553765</v>
      </c>
      <c r="AE57">
        <v>795206</v>
      </c>
      <c r="AF57">
        <v>240861</v>
      </c>
    </row>
    <row r="58" spans="1:32" x14ac:dyDescent="0.3">
      <c r="A58" t="s">
        <v>33</v>
      </c>
      <c r="B58">
        <v>2013</v>
      </c>
      <c r="C58" s="6">
        <f>DATE(finance[[#This Row],[Year1]],1,1)</f>
        <v>41275</v>
      </c>
      <c r="D58">
        <v>1568048</v>
      </c>
      <c r="E58">
        <v>37592475</v>
      </c>
      <c r="F58">
        <v>32168343</v>
      </c>
      <c r="G58">
        <v>27950784</v>
      </c>
      <c r="H58">
        <v>29501502</v>
      </c>
      <c r="I58">
        <v>8058079</v>
      </c>
      <c r="J58">
        <v>10580523</v>
      </c>
      <c r="K58">
        <v>412769</v>
      </c>
      <c r="L58">
        <v>1720399</v>
      </c>
      <c r="M58">
        <v>13796918</v>
      </c>
      <c r="N58">
        <v>1028728</v>
      </c>
      <c r="O58">
        <v>9425150</v>
      </c>
      <c r="P58">
        <v>1668328</v>
      </c>
      <c r="Q58">
        <v>39670369</v>
      </c>
      <c r="R58">
        <v>1872472</v>
      </c>
      <c r="S58">
        <v>7280703</v>
      </c>
      <c r="T58">
        <v>689078</v>
      </c>
      <c r="U58">
        <v>263092</v>
      </c>
      <c r="V58">
        <v>16968270</v>
      </c>
      <c r="W58">
        <v>8494905</v>
      </c>
      <c r="X58">
        <v>78339</v>
      </c>
      <c r="Y58">
        <v>1971558</v>
      </c>
      <c r="Z58">
        <v>14186861</v>
      </c>
      <c r="AA58">
        <v>4182960</v>
      </c>
      <c r="AB58">
        <v>500034</v>
      </c>
      <c r="AC58">
        <v>498304</v>
      </c>
      <c r="AD58">
        <v>1742208</v>
      </c>
      <c r="AE58">
        <v>811382</v>
      </c>
      <c r="AF58">
        <v>232360</v>
      </c>
    </row>
    <row r="59" spans="1:32" x14ac:dyDescent="0.3">
      <c r="A59" t="s">
        <v>33</v>
      </c>
      <c r="B59">
        <v>2014</v>
      </c>
      <c r="C59" s="6">
        <f>DATE(finance[[#This Row],[Year1]],1,1)</f>
        <v>41640</v>
      </c>
      <c r="D59">
        <v>1370808</v>
      </c>
      <c r="E59">
        <v>39232056</v>
      </c>
      <c r="F59">
        <v>33704363</v>
      </c>
      <c r="G59">
        <v>29295921</v>
      </c>
      <c r="H59">
        <v>29690008</v>
      </c>
      <c r="I59">
        <v>9513285</v>
      </c>
      <c r="J59">
        <v>10951041</v>
      </c>
      <c r="K59">
        <v>437127</v>
      </c>
      <c r="L59">
        <v>1764349</v>
      </c>
      <c r="M59">
        <v>13424271</v>
      </c>
      <c r="N59">
        <v>1070221</v>
      </c>
      <c r="O59">
        <v>9797942</v>
      </c>
      <c r="P59">
        <v>1855005</v>
      </c>
      <c r="Q59">
        <v>50487676</v>
      </c>
      <c r="R59">
        <v>1995282</v>
      </c>
      <c r="S59">
        <v>7448459</v>
      </c>
      <c r="T59">
        <v>660489</v>
      </c>
      <c r="U59">
        <v>268995</v>
      </c>
      <c r="V59">
        <v>18131047</v>
      </c>
      <c r="W59">
        <v>9100585</v>
      </c>
      <c r="X59">
        <v>79573</v>
      </c>
      <c r="Y59">
        <v>1779400</v>
      </c>
      <c r="Z59">
        <v>14315828</v>
      </c>
      <c r="AA59">
        <v>4378403</v>
      </c>
      <c r="AB59">
        <v>520641</v>
      </c>
      <c r="AC59">
        <v>519164</v>
      </c>
      <c r="AD59">
        <v>1632564</v>
      </c>
      <c r="AE59">
        <v>867558</v>
      </c>
      <c r="AF59">
        <v>247617</v>
      </c>
    </row>
    <row r="60" spans="1:32" x14ac:dyDescent="0.3">
      <c r="A60" t="s">
        <v>33</v>
      </c>
      <c r="B60">
        <v>2015</v>
      </c>
      <c r="C60" s="6">
        <f>DATE(finance[[#This Row],[Year1]],1,1)</f>
        <v>42005</v>
      </c>
      <c r="D60">
        <v>1491099</v>
      </c>
      <c r="E60">
        <v>36186053</v>
      </c>
      <c r="F60">
        <v>32740773</v>
      </c>
      <c r="G60">
        <v>28577420</v>
      </c>
      <c r="H60">
        <v>31741122</v>
      </c>
      <c r="I60">
        <v>4417342</v>
      </c>
      <c r="J60">
        <v>13381875</v>
      </c>
      <c r="K60">
        <v>458737</v>
      </c>
      <c r="L60">
        <v>1779646</v>
      </c>
      <c r="M60">
        <v>13721262</v>
      </c>
      <c r="N60">
        <v>1097103</v>
      </c>
      <c r="O60">
        <v>10452117</v>
      </c>
      <c r="P60">
        <v>893247</v>
      </c>
      <c r="Q60">
        <v>49063153</v>
      </c>
      <c r="R60">
        <v>625316</v>
      </c>
      <c r="S60">
        <v>8806986</v>
      </c>
      <c r="T60">
        <v>375596</v>
      </c>
      <c r="U60">
        <v>271972</v>
      </c>
      <c r="V60">
        <v>17096774</v>
      </c>
      <c r="W60">
        <v>10346172</v>
      </c>
      <c r="X60">
        <v>62436</v>
      </c>
      <c r="Y60">
        <v>1966947</v>
      </c>
      <c r="Z60">
        <v>14243659</v>
      </c>
      <c r="AA60">
        <v>4134315</v>
      </c>
      <c r="AB60">
        <v>318352</v>
      </c>
      <c r="AC60">
        <v>316529</v>
      </c>
      <c r="AD60">
        <v>1972598</v>
      </c>
      <c r="AE60">
        <v>925127</v>
      </c>
      <c r="AF60">
        <v>259768</v>
      </c>
    </row>
    <row r="61" spans="1:32" x14ac:dyDescent="0.3">
      <c r="A61" t="s">
        <v>33</v>
      </c>
      <c r="B61">
        <v>2016</v>
      </c>
      <c r="C61" s="6">
        <f>DATE(finance[[#This Row],[Year1]],1,1)</f>
        <v>42370</v>
      </c>
      <c r="D61">
        <v>1596549</v>
      </c>
      <c r="E61">
        <v>38209919</v>
      </c>
      <c r="F61">
        <v>36928099</v>
      </c>
      <c r="G61">
        <v>32631502</v>
      </c>
      <c r="H61">
        <v>34551828</v>
      </c>
      <c r="I61">
        <v>3628996</v>
      </c>
      <c r="J61">
        <v>14337939</v>
      </c>
      <c r="K61">
        <v>482362</v>
      </c>
      <c r="L61">
        <v>2019192</v>
      </c>
      <c r="M61">
        <v>14962172</v>
      </c>
      <c r="N61">
        <v>1075258</v>
      </c>
      <c r="O61">
        <v>11369424</v>
      </c>
      <c r="P61">
        <v>973577</v>
      </c>
      <c r="Q61">
        <v>47222848</v>
      </c>
      <c r="R61">
        <v>594704</v>
      </c>
      <c r="S61">
        <v>9151627</v>
      </c>
      <c r="T61">
        <v>377784</v>
      </c>
      <c r="U61">
        <v>269523</v>
      </c>
      <c r="V61">
        <v>20401106</v>
      </c>
      <c r="W61">
        <v>13159774</v>
      </c>
      <c r="X61">
        <v>80693</v>
      </c>
      <c r="Y61">
        <v>2129986</v>
      </c>
      <c r="Z61">
        <v>14400191</v>
      </c>
      <c r="AA61">
        <v>4266979</v>
      </c>
      <c r="AB61">
        <v>538261</v>
      </c>
      <c r="AC61">
        <v>536134</v>
      </c>
      <c r="AD61">
        <v>2371948</v>
      </c>
      <c r="AE61">
        <v>975532</v>
      </c>
      <c r="AF61">
        <v>247559</v>
      </c>
    </row>
    <row r="62" spans="1:32" x14ac:dyDescent="0.3">
      <c r="A62" t="s">
        <v>33</v>
      </c>
      <c r="B62">
        <v>2017</v>
      </c>
      <c r="C62" s="6">
        <f>DATE(finance[[#This Row],[Year1]],1,1)</f>
        <v>42736</v>
      </c>
      <c r="D62">
        <v>1623091</v>
      </c>
      <c r="E62">
        <v>45675046</v>
      </c>
      <c r="F62">
        <v>39272433</v>
      </c>
      <c r="G62">
        <v>35217999</v>
      </c>
      <c r="H62">
        <v>36317737</v>
      </c>
      <c r="I62">
        <v>9327859</v>
      </c>
      <c r="J62">
        <v>15307319</v>
      </c>
      <c r="K62">
        <v>506034</v>
      </c>
      <c r="L62">
        <v>1977249</v>
      </c>
      <c r="M62">
        <v>15299010</v>
      </c>
      <c r="N62">
        <v>1080923</v>
      </c>
      <c r="O62">
        <v>11825297</v>
      </c>
      <c r="P62">
        <v>1009637</v>
      </c>
      <c r="Q62">
        <v>65309763</v>
      </c>
      <c r="R62">
        <v>573338</v>
      </c>
      <c r="S62">
        <v>10031985</v>
      </c>
      <c r="T62">
        <v>2981606</v>
      </c>
      <c r="U62">
        <v>306838</v>
      </c>
      <c r="V62">
        <v>22029129</v>
      </c>
      <c r="W62">
        <v>14581123</v>
      </c>
      <c r="X62">
        <v>82845</v>
      </c>
      <c r="Y62">
        <v>2217232</v>
      </c>
      <c r="Z62">
        <v>14291349</v>
      </c>
      <c r="AA62">
        <v>4027051</v>
      </c>
      <c r="AB62">
        <v>551540</v>
      </c>
      <c r="AC62">
        <v>549707</v>
      </c>
      <c r="AD62">
        <v>2614404</v>
      </c>
      <c r="AE62">
        <v>1078926</v>
      </c>
      <c r="AF62">
        <v>280662</v>
      </c>
    </row>
    <row r="63" spans="1:32" x14ac:dyDescent="0.3">
      <c r="A63" t="s">
        <v>33</v>
      </c>
      <c r="B63">
        <v>2018</v>
      </c>
      <c r="C63" s="6">
        <f>DATE(finance[[#This Row],[Year1]],1,1)</f>
        <v>43101</v>
      </c>
      <c r="D63">
        <v>1747664</v>
      </c>
      <c r="E63">
        <v>48210938</v>
      </c>
      <c r="F63">
        <v>40902546</v>
      </c>
      <c r="G63">
        <v>36684690</v>
      </c>
      <c r="H63">
        <v>38334391</v>
      </c>
      <c r="I63">
        <v>9841736</v>
      </c>
      <c r="J63">
        <v>16127713</v>
      </c>
      <c r="K63">
        <v>495034</v>
      </c>
      <c r="L63">
        <v>2020702</v>
      </c>
      <c r="M63">
        <v>16293917</v>
      </c>
      <c r="N63">
        <v>1093410</v>
      </c>
      <c r="O63">
        <v>12377309</v>
      </c>
      <c r="P63">
        <v>1044879</v>
      </c>
      <c r="Q63">
        <v>68971717</v>
      </c>
      <c r="R63">
        <v>593159</v>
      </c>
      <c r="S63">
        <v>10270584</v>
      </c>
      <c r="T63">
        <v>3082966</v>
      </c>
      <c r="U63">
        <v>314216</v>
      </c>
      <c r="V63">
        <v>23115715</v>
      </c>
      <c r="W63">
        <v>15169340</v>
      </c>
      <c r="X63">
        <v>105119</v>
      </c>
      <c r="Y63">
        <v>2348800</v>
      </c>
      <c r="Z63">
        <v>13703759</v>
      </c>
      <c r="AA63">
        <v>4183497</v>
      </c>
      <c r="AB63">
        <v>540207</v>
      </c>
      <c r="AC63">
        <v>538684</v>
      </c>
      <c r="AD63">
        <v>2722963</v>
      </c>
      <c r="AE63">
        <v>1171871</v>
      </c>
      <c r="AF63">
        <v>282873</v>
      </c>
    </row>
    <row r="64" spans="1:32" x14ac:dyDescent="0.3">
      <c r="A64" t="s">
        <v>33</v>
      </c>
      <c r="B64">
        <v>2019</v>
      </c>
      <c r="C64" s="6">
        <f>DATE(finance[[#This Row],[Year1]],1,1)</f>
        <v>43466</v>
      </c>
      <c r="D64">
        <v>1608823</v>
      </c>
      <c r="E64">
        <v>49667795</v>
      </c>
      <c r="F64">
        <v>42191355</v>
      </c>
      <c r="G64">
        <v>37843032</v>
      </c>
      <c r="H64">
        <v>41272289</v>
      </c>
      <c r="I64">
        <v>8372700</v>
      </c>
      <c r="J64">
        <v>16861452</v>
      </c>
      <c r="K64">
        <v>580141</v>
      </c>
      <c r="L64">
        <v>2085528</v>
      </c>
      <c r="M64">
        <v>18163903</v>
      </c>
      <c r="N64">
        <v>1112554</v>
      </c>
      <c r="O64">
        <v>13133885</v>
      </c>
      <c r="P64">
        <v>1143256</v>
      </c>
      <c r="Q64">
        <v>73849166</v>
      </c>
      <c r="R64">
        <v>591202</v>
      </c>
      <c r="S64">
        <v>10584099</v>
      </c>
      <c r="T64">
        <v>2679577</v>
      </c>
      <c r="U64">
        <v>342387</v>
      </c>
      <c r="V64">
        <v>24026077</v>
      </c>
      <c r="W64">
        <v>16055113</v>
      </c>
      <c r="X64">
        <v>92435</v>
      </c>
      <c r="Y64">
        <v>2271219</v>
      </c>
      <c r="Z64">
        <v>13615824</v>
      </c>
      <c r="AA64">
        <v>4325496</v>
      </c>
      <c r="AB64">
        <v>503604</v>
      </c>
      <c r="AC64">
        <v>502346</v>
      </c>
      <c r="AD64">
        <v>2924422</v>
      </c>
      <c r="AE64">
        <v>1268459</v>
      </c>
      <c r="AF64">
        <v>297521</v>
      </c>
    </row>
    <row r="65" spans="1:32" x14ac:dyDescent="0.3">
      <c r="A65" t="s">
        <v>34</v>
      </c>
      <c r="B65">
        <v>1992</v>
      </c>
      <c r="C65" s="6">
        <f>DATE(finance[[#This Row],[Year1]],1,1)</f>
        <v>33604</v>
      </c>
      <c r="D65">
        <v>444873</v>
      </c>
      <c r="E65">
        <v>5864295</v>
      </c>
      <c r="F65">
        <v>5478493</v>
      </c>
      <c r="G65">
        <v>5061654</v>
      </c>
      <c r="H65">
        <v>5190388</v>
      </c>
      <c r="I65">
        <v>673907</v>
      </c>
      <c r="J65">
        <v>1635962</v>
      </c>
      <c r="K65">
        <v>195634</v>
      </c>
      <c r="L65">
        <v>485252</v>
      </c>
      <c r="M65">
        <v>2748292</v>
      </c>
      <c r="N65">
        <v>105591</v>
      </c>
      <c r="O65">
        <v>2122905</v>
      </c>
      <c r="P65">
        <v>125273</v>
      </c>
      <c r="Q65">
        <v>7516889</v>
      </c>
      <c r="R65">
        <v>179361</v>
      </c>
      <c r="S65">
        <v>1465060</v>
      </c>
      <c r="T65">
        <v>272116</v>
      </c>
      <c r="U65">
        <v>117150</v>
      </c>
      <c r="V65">
        <v>2896061</v>
      </c>
      <c r="W65">
        <v>1176619</v>
      </c>
      <c r="X65">
        <v>32198</v>
      </c>
      <c r="Y65">
        <v>576635</v>
      </c>
      <c r="Z65">
        <v>1942169</v>
      </c>
      <c r="AA65">
        <v>416839</v>
      </c>
      <c r="AB65">
        <v>130387</v>
      </c>
      <c r="AC65">
        <v>130387</v>
      </c>
      <c r="AD65">
        <v>253524</v>
      </c>
      <c r="AE65">
        <v>59234</v>
      </c>
      <c r="AF65">
        <v>38512</v>
      </c>
    </row>
    <row r="66" spans="1:32" x14ac:dyDescent="0.3">
      <c r="A66" t="s">
        <v>34</v>
      </c>
      <c r="B66">
        <v>1993</v>
      </c>
      <c r="C66" s="6">
        <f>DATE(finance[[#This Row],[Year1]],1,1)</f>
        <v>33970</v>
      </c>
      <c r="D66">
        <v>497233</v>
      </c>
      <c r="E66">
        <v>6446052</v>
      </c>
      <c r="F66">
        <v>6014728</v>
      </c>
      <c r="G66">
        <v>5555006</v>
      </c>
      <c r="H66">
        <v>5626556</v>
      </c>
      <c r="I66">
        <v>819496</v>
      </c>
      <c r="J66">
        <v>1832046</v>
      </c>
      <c r="K66">
        <v>184515</v>
      </c>
      <c r="L66">
        <v>530254</v>
      </c>
      <c r="M66">
        <v>2942581</v>
      </c>
      <c r="N66">
        <v>119390</v>
      </c>
      <c r="O66">
        <v>2247834</v>
      </c>
      <c r="P66">
        <v>138326</v>
      </c>
      <c r="Q66">
        <v>7992409</v>
      </c>
      <c r="R66">
        <v>200595</v>
      </c>
      <c r="S66">
        <v>1505645</v>
      </c>
      <c r="T66">
        <v>294443</v>
      </c>
      <c r="U66">
        <v>129631</v>
      </c>
      <c r="V66">
        <v>3291669</v>
      </c>
      <c r="W66">
        <v>1311510</v>
      </c>
      <c r="X66">
        <v>33568</v>
      </c>
      <c r="Y66">
        <v>608359</v>
      </c>
      <c r="Z66">
        <v>1918960</v>
      </c>
      <c r="AA66">
        <v>459722</v>
      </c>
      <c r="AB66">
        <v>122133</v>
      </c>
      <c r="AC66">
        <v>122133</v>
      </c>
      <c r="AD66">
        <v>269987</v>
      </c>
      <c r="AE66">
        <v>49963</v>
      </c>
      <c r="AF66">
        <v>41441</v>
      </c>
    </row>
    <row r="67" spans="1:32" x14ac:dyDescent="0.3">
      <c r="A67" t="s">
        <v>34</v>
      </c>
      <c r="B67">
        <v>1994</v>
      </c>
      <c r="C67" s="6">
        <f>DATE(finance[[#This Row],[Year1]],1,1)</f>
        <v>34335</v>
      </c>
      <c r="D67">
        <v>470275</v>
      </c>
      <c r="E67">
        <v>6869584</v>
      </c>
      <c r="F67">
        <v>6077749</v>
      </c>
      <c r="G67">
        <v>5642181</v>
      </c>
      <c r="H67">
        <v>5982514</v>
      </c>
      <c r="I67">
        <v>887070</v>
      </c>
      <c r="J67">
        <v>1917370</v>
      </c>
      <c r="K67">
        <v>193897</v>
      </c>
      <c r="L67">
        <v>573846</v>
      </c>
      <c r="M67">
        <v>3175976</v>
      </c>
      <c r="N67">
        <v>132299</v>
      </c>
      <c r="O67">
        <v>2216940</v>
      </c>
      <c r="P67">
        <v>149108</v>
      </c>
      <c r="Q67">
        <v>8610722</v>
      </c>
      <c r="R67">
        <v>211719</v>
      </c>
      <c r="S67">
        <v>1547294</v>
      </c>
      <c r="T67">
        <v>319603</v>
      </c>
      <c r="U67">
        <v>118622</v>
      </c>
      <c r="V67">
        <v>3359776</v>
      </c>
      <c r="W67">
        <v>1387240</v>
      </c>
      <c r="X67">
        <v>35828</v>
      </c>
      <c r="Y67">
        <v>598765</v>
      </c>
      <c r="Z67">
        <v>1812006</v>
      </c>
      <c r="AA67">
        <v>435568</v>
      </c>
      <c r="AB67">
        <v>115728</v>
      </c>
      <c r="AC67">
        <v>115728</v>
      </c>
      <c r="AD67">
        <v>265942</v>
      </c>
      <c r="AE67">
        <v>53844</v>
      </c>
      <c r="AF67">
        <v>44492</v>
      </c>
    </row>
    <row r="68" spans="1:32" x14ac:dyDescent="0.3">
      <c r="A68" t="s">
        <v>34</v>
      </c>
      <c r="B68">
        <v>1995</v>
      </c>
      <c r="C68" s="6">
        <f>DATE(finance[[#This Row],[Year1]],1,1)</f>
        <v>34700</v>
      </c>
      <c r="D68">
        <v>478215</v>
      </c>
      <c r="E68">
        <v>7368193</v>
      </c>
      <c r="F68">
        <v>6616119</v>
      </c>
      <c r="G68">
        <v>6070851</v>
      </c>
      <c r="H68">
        <v>6466816</v>
      </c>
      <c r="I68">
        <v>901377</v>
      </c>
      <c r="J68">
        <v>2077582</v>
      </c>
      <c r="K68">
        <v>196957</v>
      </c>
      <c r="L68">
        <v>586897</v>
      </c>
      <c r="M68">
        <v>3391785</v>
      </c>
      <c r="N68">
        <v>160878</v>
      </c>
      <c r="O68">
        <v>2352224</v>
      </c>
      <c r="P68">
        <v>149215</v>
      </c>
      <c r="Q68">
        <v>9239768</v>
      </c>
      <c r="R68">
        <v>240336</v>
      </c>
      <c r="S68">
        <v>1585671</v>
      </c>
      <c r="T68">
        <v>335314</v>
      </c>
      <c r="U68">
        <v>134342</v>
      </c>
      <c r="V68">
        <v>3740550</v>
      </c>
      <c r="W68">
        <v>1518699</v>
      </c>
      <c r="X68">
        <v>36449</v>
      </c>
      <c r="Y68">
        <v>613037</v>
      </c>
      <c r="Z68">
        <v>1982537</v>
      </c>
      <c r="AA68">
        <v>545268</v>
      </c>
      <c r="AB68">
        <v>117200</v>
      </c>
      <c r="AC68">
        <v>117200</v>
      </c>
      <c r="AD68">
        <v>309393</v>
      </c>
      <c r="AE68">
        <v>67275</v>
      </c>
      <c r="AF68">
        <v>50627</v>
      </c>
    </row>
    <row r="69" spans="1:32" x14ac:dyDescent="0.3">
      <c r="A69" t="s">
        <v>34</v>
      </c>
      <c r="B69">
        <v>1996</v>
      </c>
      <c r="C69" s="6">
        <f>DATE(finance[[#This Row],[Year1]],1,1)</f>
        <v>35065</v>
      </c>
      <c r="D69">
        <v>613005</v>
      </c>
      <c r="E69">
        <v>8646187</v>
      </c>
      <c r="F69">
        <v>7050461</v>
      </c>
      <c r="G69">
        <v>6480997</v>
      </c>
      <c r="H69">
        <v>7016550</v>
      </c>
      <c r="I69">
        <v>1629637</v>
      </c>
      <c r="J69">
        <v>2162774</v>
      </c>
      <c r="K69">
        <v>216315</v>
      </c>
      <c r="L69">
        <v>563760</v>
      </c>
      <c r="M69">
        <v>3702141</v>
      </c>
      <c r="N69">
        <v>171002</v>
      </c>
      <c r="O69">
        <v>2509087</v>
      </c>
      <c r="P69">
        <v>154208</v>
      </c>
      <c r="Q69">
        <v>10668372</v>
      </c>
      <c r="R69">
        <v>246981</v>
      </c>
      <c r="S69">
        <v>1636037</v>
      </c>
      <c r="T69">
        <v>367468</v>
      </c>
      <c r="U69">
        <v>135913</v>
      </c>
      <c r="V69">
        <v>3956385</v>
      </c>
      <c r="W69">
        <v>1583327</v>
      </c>
      <c r="X69">
        <v>39237</v>
      </c>
      <c r="Y69">
        <v>698315</v>
      </c>
      <c r="Z69">
        <v>2142271</v>
      </c>
      <c r="AA69">
        <v>569464</v>
      </c>
      <c r="AB69">
        <v>121362</v>
      </c>
      <c r="AC69">
        <v>121362</v>
      </c>
      <c r="AD69">
        <v>415254</v>
      </c>
      <c r="AE69">
        <v>154958</v>
      </c>
      <c r="AF69">
        <v>52061</v>
      </c>
    </row>
    <row r="70" spans="1:32" x14ac:dyDescent="0.3">
      <c r="A70" t="s">
        <v>34</v>
      </c>
      <c r="B70">
        <v>1997</v>
      </c>
      <c r="C70" s="6">
        <f>DATE(finance[[#This Row],[Year1]],1,1)</f>
        <v>35431</v>
      </c>
      <c r="D70">
        <v>655413</v>
      </c>
      <c r="E70">
        <v>8843946</v>
      </c>
      <c r="F70">
        <v>7684652</v>
      </c>
      <c r="G70">
        <v>7102933</v>
      </c>
      <c r="H70">
        <v>7290031</v>
      </c>
      <c r="I70">
        <v>1553915</v>
      </c>
      <c r="J70">
        <v>2264482</v>
      </c>
      <c r="K70">
        <v>221790</v>
      </c>
      <c r="L70">
        <v>588205</v>
      </c>
      <c r="M70">
        <v>3776600</v>
      </c>
      <c r="N70">
        <v>206131</v>
      </c>
      <c r="O70">
        <v>2819359</v>
      </c>
      <c r="P70">
        <v>134506</v>
      </c>
      <c r="Q70">
        <v>11898594</v>
      </c>
      <c r="R70">
        <v>261311</v>
      </c>
      <c r="S70">
        <v>1967398</v>
      </c>
      <c r="T70">
        <v>409187</v>
      </c>
      <c r="U70">
        <v>137542</v>
      </c>
      <c r="V70">
        <v>4224063</v>
      </c>
      <c r="W70">
        <v>1666931</v>
      </c>
      <c r="X70">
        <v>48890</v>
      </c>
      <c r="Y70">
        <v>762961</v>
      </c>
      <c r="Z70">
        <v>2247810</v>
      </c>
      <c r="AA70">
        <v>581719</v>
      </c>
      <c r="AB70">
        <v>121553</v>
      </c>
      <c r="AC70">
        <v>121553</v>
      </c>
      <c r="AD70">
        <v>457332</v>
      </c>
      <c r="AE70">
        <v>60578</v>
      </c>
      <c r="AF70">
        <v>60085</v>
      </c>
    </row>
    <row r="71" spans="1:32" x14ac:dyDescent="0.3">
      <c r="A71" t="s">
        <v>34</v>
      </c>
      <c r="B71">
        <v>1998</v>
      </c>
      <c r="C71" s="6">
        <f>DATE(finance[[#This Row],[Year1]],1,1)</f>
        <v>35796</v>
      </c>
      <c r="D71">
        <v>753271</v>
      </c>
      <c r="E71">
        <v>9487169</v>
      </c>
      <c r="F71">
        <v>8103515</v>
      </c>
      <c r="G71">
        <v>7572068</v>
      </c>
      <c r="H71">
        <v>7724459</v>
      </c>
      <c r="I71">
        <v>1762710</v>
      </c>
      <c r="J71">
        <v>2368339</v>
      </c>
      <c r="K71">
        <v>237372</v>
      </c>
      <c r="L71">
        <v>588132</v>
      </c>
      <c r="M71">
        <v>4056582</v>
      </c>
      <c r="N71">
        <v>205929</v>
      </c>
      <c r="O71">
        <v>3019425</v>
      </c>
      <c r="P71">
        <v>127559</v>
      </c>
      <c r="Q71">
        <v>13344054</v>
      </c>
      <c r="R71">
        <v>271451</v>
      </c>
      <c r="S71">
        <v>2109996</v>
      </c>
      <c r="T71">
        <v>467899</v>
      </c>
      <c r="U71">
        <v>161955</v>
      </c>
      <c r="V71">
        <v>4457537</v>
      </c>
      <c r="W71">
        <v>1796670</v>
      </c>
      <c r="X71">
        <v>49440</v>
      </c>
      <c r="Y71">
        <v>779160</v>
      </c>
      <c r="Z71">
        <v>2384116</v>
      </c>
      <c r="AA71">
        <v>531447</v>
      </c>
      <c r="AB71">
        <v>123705</v>
      </c>
      <c r="AC71">
        <v>123705</v>
      </c>
      <c r="AD71">
        <v>482715</v>
      </c>
      <c r="AE71">
        <v>74231</v>
      </c>
      <c r="AF71">
        <v>63150</v>
      </c>
    </row>
    <row r="72" spans="1:32" x14ac:dyDescent="0.3">
      <c r="A72" t="s">
        <v>34</v>
      </c>
      <c r="B72">
        <v>1999</v>
      </c>
      <c r="C72" s="6">
        <f>DATE(finance[[#This Row],[Year1]],1,1)</f>
        <v>36161</v>
      </c>
      <c r="D72">
        <v>693225</v>
      </c>
      <c r="E72">
        <v>10361000</v>
      </c>
      <c r="F72">
        <v>8943119</v>
      </c>
      <c r="G72">
        <v>8372424</v>
      </c>
      <c r="H72">
        <v>8449018</v>
      </c>
      <c r="I72">
        <v>1911982</v>
      </c>
      <c r="J72">
        <v>2470733</v>
      </c>
      <c r="K72">
        <v>218670</v>
      </c>
      <c r="L72">
        <v>625857</v>
      </c>
      <c r="M72">
        <v>4608936</v>
      </c>
      <c r="N72">
        <v>226373</v>
      </c>
      <c r="O72">
        <v>3666635</v>
      </c>
      <c r="P72">
        <v>133017</v>
      </c>
      <c r="Q72">
        <v>14827833</v>
      </c>
      <c r="R72">
        <v>289496</v>
      </c>
      <c r="S72">
        <v>2649550</v>
      </c>
      <c r="T72">
        <v>511973</v>
      </c>
      <c r="U72">
        <v>164580</v>
      </c>
      <c r="V72">
        <v>4780904</v>
      </c>
      <c r="W72">
        <v>1894754</v>
      </c>
      <c r="X72">
        <v>56321</v>
      </c>
      <c r="Y72">
        <v>698825</v>
      </c>
      <c r="Z72">
        <v>2488221</v>
      </c>
      <c r="AA72">
        <v>570695</v>
      </c>
      <c r="AB72">
        <v>115728</v>
      </c>
      <c r="AC72">
        <v>115728</v>
      </c>
      <c r="AD72">
        <v>500538</v>
      </c>
      <c r="AE72">
        <v>515860</v>
      </c>
      <c r="AF72">
        <v>66836</v>
      </c>
    </row>
    <row r="73" spans="1:32" x14ac:dyDescent="0.3">
      <c r="A73" t="s">
        <v>34</v>
      </c>
      <c r="B73">
        <v>2000</v>
      </c>
      <c r="C73" s="6">
        <f>DATE(finance[[#This Row],[Year1]],1,1)</f>
        <v>36526</v>
      </c>
      <c r="D73">
        <v>770870</v>
      </c>
      <c r="E73">
        <v>10789380</v>
      </c>
      <c r="F73">
        <v>9589172</v>
      </c>
      <c r="G73">
        <v>8966540</v>
      </c>
      <c r="H73">
        <v>9118341</v>
      </c>
      <c r="I73">
        <v>1671039</v>
      </c>
      <c r="J73">
        <v>2734557</v>
      </c>
      <c r="K73">
        <v>259381</v>
      </c>
      <c r="L73">
        <v>656238</v>
      </c>
      <c r="M73">
        <v>4870561</v>
      </c>
      <c r="N73">
        <v>275158</v>
      </c>
      <c r="O73">
        <v>3976336</v>
      </c>
      <c r="P73">
        <v>167742</v>
      </c>
      <c r="Q73">
        <v>17719767</v>
      </c>
      <c r="R73">
        <v>290306</v>
      </c>
      <c r="S73">
        <v>2725242</v>
      </c>
      <c r="T73">
        <v>495065</v>
      </c>
      <c r="U73">
        <v>204582</v>
      </c>
      <c r="V73">
        <v>5182055</v>
      </c>
      <c r="W73">
        <v>1986866</v>
      </c>
      <c r="X73">
        <v>78074</v>
      </c>
      <c r="Y73">
        <v>745972</v>
      </c>
      <c r="Z73">
        <v>2745559</v>
      </c>
      <c r="AA73">
        <v>622632</v>
      </c>
      <c r="AB73">
        <v>120631</v>
      </c>
      <c r="AC73">
        <v>120631</v>
      </c>
      <c r="AD73">
        <v>618359</v>
      </c>
      <c r="AE73">
        <v>541316</v>
      </c>
      <c r="AF73">
        <v>73341</v>
      </c>
    </row>
    <row r="74" spans="1:32" x14ac:dyDescent="0.3">
      <c r="A74" t="s">
        <v>34</v>
      </c>
      <c r="B74">
        <v>2001</v>
      </c>
      <c r="C74" s="6">
        <f>DATE(finance[[#This Row],[Year1]],1,1)</f>
        <v>36892</v>
      </c>
      <c r="D74">
        <v>927167</v>
      </c>
      <c r="E74">
        <v>10330394</v>
      </c>
      <c r="F74">
        <v>10597097</v>
      </c>
      <c r="G74">
        <v>9848226</v>
      </c>
      <c r="H74">
        <v>9804136</v>
      </c>
      <c r="I74">
        <v>526258</v>
      </c>
      <c r="J74">
        <v>3057182</v>
      </c>
      <c r="K74">
        <v>252255</v>
      </c>
      <c r="L74">
        <v>661411</v>
      </c>
      <c r="M74">
        <v>4986747</v>
      </c>
      <c r="N74">
        <v>290520</v>
      </c>
      <c r="O74">
        <v>4149058</v>
      </c>
      <c r="P74">
        <v>214900</v>
      </c>
      <c r="Q74">
        <v>17839949</v>
      </c>
      <c r="R74">
        <v>298356</v>
      </c>
      <c r="S74">
        <v>2941918</v>
      </c>
      <c r="T74">
        <v>720570</v>
      </c>
      <c r="U74">
        <v>215001</v>
      </c>
      <c r="V74">
        <v>5639368</v>
      </c>
      <c r="W74">
        <v>2215168</v>
      </c>
      <c r="X74">
        <v>75162</v>
      </c>
      <c r="Y74">
        <v>939390</v>
      </c>
      <c r="Z74">
        <v>2841828</v>
      </c>
      <c r="AA74">
        <v>748871</v>
      </c>
      <c r="AB74">
        <v>124873</v>
      </c>
      <c r="AC74">
        <v>124873</v>
      </c>
      <c r="AD74">
        <v>717874</v>
      </c>
      <c r="AE74">
        <v>497425</v>
      </c>
      <c r="AF74">
        <v>77425</v>
      </c>
    </row>
    <row r="75" spans="1:32" x14ac:dyDescent="0.3">
      <c r="A75" t="s">
        <v>34</v>
      </c>
      <c r="B75">
        <v>2002</v>
      </c>
      <c r="C75" s="6">
        <f>DATE(finance[[#This Row],[Year1]],1,1)</f>
        <v>37257</v>
      </c>
      <c r="D75">
        <v>959132</v>
      </c>
      <c r="E75">
        <v>10247487</v>
      </c>
      <c r="F75">
        <v>11550140</v>
      </c>
      <c r="G75">
        <v>10634159</v>
      </c>
      <c r="H75">
        <v>10483188</v>
      </c>
      <c r="I75">
        <v>-235701</v>
      </c>
      <c r="J75">
        <v>3429099</v>
      </c>
      <c r="K75">
        <v>272737</v>
      </c>
      <c r="L75">
        <v>702000</v>
      </c>
      <c r="M75">
        <v>5176050</v>
      </c>
      <c r="N75">
        <v>284600</v>
      </c>
      <c r="O75">
        <v>4375237</v>
      </c>
      <c r="P75">
        <v>220314</v>
      </c>
      <c r="Q75">
        <v>16827056</v>
      </c>
      <c r="R75">
        <v>268398</v>
      </c>
      <c r="S75">
        <v>3071214</v>
      </c>
      <c r="T75">
        <v>662559</v>
      </c>
      <c r="U75">
        <v>234315</v>
      </c>
      <c r="V75">
        <v>6245110</v>
      </c>
      <c r="W75">
        <v>2577745</v>
      </c>
      <c r="X75">
        <v>76783</v>
      </c>
      <c r="Y75">
        <v>1078784</v>
      </c>
      <c r="Z75">
        <v>3002264</v>
      </c>
      <c r="AA75">
        <v>915981</v>
      </c>
      <c r="AB75">
        <v>138389</v>
      </c>
      <c r="AC75">
        <v>138389</v>
      </c>
      <c r="AD75">
        <v>701086</v>
      </c>
      <c r="AE75">
        <v>564448</v>
      </c>
      <c r="AF75">
        <v>71768</v>
      </c>
    </row>
    <row r="76" spans="1:32" x14ac:dyDescent="0.3">
      <c r="A76" t="s">
        <v>34</v>
      </c>
      <c r="B76">
        <v>2003</v>
      </c>
      <c r="C76" s="6">
        <f>DATE(finance[[#This Row],[Year1]],1,1)</f>
        <v>37622</v>
      </c>
      <c r="D76">
        <v>954604</v>
      </c>
      <c r="E76">
        <v>11805012</v>
      </c>
      <c r="F76">
        <v>12084818</v>
      </c>
      <c r="G76">
        <v>11081356</v>
      </c>
      <c r="H76">
        <v>10730541</v>
      </c>
      <c r="I76">
        <v>1074471</v>
      </c>
      <c r="J76">
        <v>3685249</v>
      </c>
      <c r="K76">
        <v>206286</v>
      </c>
      <c r="L76">
        <v>706237</v>
      </c>
      <c r="M76">
        <v>5145554</v>
      </c>
      <c r="N76">
        <v>305803</v>
      </c>
      <c r="O76">
        <v>4529282</v>
      </c>
      <c r="P76">
        <v>237342</v>
      </c>
      <c r="Q76">
        <v>16999518</v>
      </c>
      <c r="R76">
        <v>292724</v>
      </c>
      <c r="S76">
        <v>3210582</v>
      </c>
      <c r="T76">
        <v>716417</v>
      </c>
      <c r="U76">
        <v>190638</v>
      </c>
      <c r="V76">
        <v>6563752</v>
      </c>
      <c r="W76">
        <v>2705341</v>
      </c>
      <c r="X76">
        <v>71910</v>
      </c>
      <c r="Y76">
        <v>1098172</v>
      </c>
      <c r="Z76">
        <v>3295143</v>
      </c>
      <c r="AA76">
        <v>1003462</v>
      </c>
      <c r="AB76">
        <v>115076</v>
      </c>
      <c r="AC76">
        <v>115076</v>
      </c>
      <c r="AD76">
        <v>502771</v>
      </c>
      <c r="AE76">
        <v>576295</v>
      </c>
      <c r="AF76">
        <v>69422</v>
      </c>
    </row>
    <row r="77" spans="1:32" x14ac:dyDescent="0.3">
      <c r="A77" t="s">
        <v>34</v>
      </c>
      <c r="B77">
        <v>2004</v>
      </c>
      <c r="C77" s="6">
        <f>DATE(finance[[#This Row],[Year1]],1,1)</f>
        <v>37987</v>
      </c>
      <c r="D77">
        <v>1005555</v>
      </c>
      <c r="E77">
        <v>14225176</v>
      </c>
      <c r="F77">
        <v>12681105</v>
      </c>
      <c r="G77">
        <v>11689513</v>
      </c>
      <c r="H77">
        <v>11679719</v>
      </c>
      <c r="I77">
        <v>2545457</v>
      </c>
      <c r="J77">
        <v>4041889</v>
      </c>
      <c r="K77">
        <v>187876</v>
      </c>
      <c r="L77">
        <v>784503</v>
      </c>
      <c r="M77">
        <v>5580678</v>
      </c>
      <c r="N77">
        <v>351788</v>
      </c>
      <c r="O77">
        <v>4730047</v>
      </c>
      <c r="P77">
        <v>245563</v>
      </c>
      <c r="Q77">
        <v>18988203</v>
      </c>
      <c r="R77">
        <v>316062</v>
      </c>
      <c r="S77">
        <v>3212815</v>
      </c>
      <c r="T77">
        <v>663159</v>
      </c>
      <c r="U77">
        <v>225132</v>
      </c>
      <c r="V77">
        <v>7102458</v>
      </c>
      <c r="W77">
        <v>2995212</v>
      </c>
      <c r="X77">
        <v>83065</v>
      </c>
      <c r="Y77">
        <v>1116310</v>
      </c>
      <c r="Z77">
        <v>3741626</v>
      </c>
      <c r="AA77">
        <v>991592</v>
      </c>
      <c r="AB77">
        <v>123122</v>
      </c>
      <c r="AC77">
        <v>123122</v>
      </c>
      <c r="AD77">
        <v>510523</v>
      </c>
      <c r="AE77">
        <v>591357</v>
      </c>
      <c r="AF77">
        <v>79800</v>
      </c>
    </row>
    <row r="78" spans="1:32" x14ac:dyDescent="0.3">
      <c r="A78" t="s">
        <v>34</v>
      </c>
      <c r="B78">
        <v>2012</v>
      </c>
      <c r="C78" s="6">
        <f>DATE(finance[[#This Row],[Year1]],1,1)</f>
        <v>40909</v>
      </c>
      <c r="D78">
        <v>1064880</v>
      </c>
      <c r="E78">
        <v>18111527</v>
      </c>
      <c r="F78">
        <v>19246564</v>
      </c>
      <c r="G78">
        <v>17366618</v>
      </c>
      <c r="H78">
        <v>17103831</v>
      </c>
      <c r="I78">
        <v>1007696</v>
      </c>
      <c r="J78">
        <v>5933743</v>
      </c>
      <c r="K78">
        <v>359012</v>
      </c>
      <c r="L78">
        <v>1173416</v>
      </c>
      <c r="M78">
        <v>8287744</v>
      </c>
      <c r="N78">
        <v>375348</v>
      </c>
      <c r="O78">
        <v>7588598</v>
      </c>
      <c r="P78">
        <v>492024</v>
      </c>
      <c r="Q78">
        <v>16190339</v>
      </c>
      <c r="R78">
        <v>216860</v>
      </c>
      <c r="S78">
        <v>5011531</v>
      </c>
      <c r="T78">
        <v>703195</v>
      </c>
      <c r="U78">
        <v>272017</v>
      </c>
      <c r="V78">
        <v>10643876</v>
      </c>
      <c r="W78">
        <v>5062850</v>
      </c>
      <c r="X78">
        <v>67960</v>
      </c>
      <c r="Y78">
        <v>1197677</v>
      </c>
      <c r="Z78">
        <v>3655727</v>
      </c>
      <c r="AA78">
        <v>1879946</v>
      </c>
      <c r="AB78">
        <v>154307</v>
      </c>
      <c r="AC78">
        <v>154307</v>
      </c>
      <c r="AD78">
        <v>852086</v>
      </c>
      <c r="AE78">
        <v>1139915</v>
      </c>
      <c r="AF78">
        <v>112264</v>
      </c>
    </row>
    <row r="79" spans="1:32" x14ac:dyDescent="0.3">
      <c r="A79" t="s">
        <v>34</v>
      </c>
      <c r="B79">
        <v>2013</v>
      </c>
      <c r="C79" s="6">
        <f>DATE(finance[[#This Row],[Year1]],1,1)</f>
        <v>41275</v>
      </c>
      <c r="D79">
        <v>1049266</v>
      </c>
      <c r="E79">
        <v>21781516</v>
      </c>
      <c r="F79">
        <v>19234503</v>
      </c>
      <c r="G79">
        <v>17271997</v>
      </c>
      <c r="H79">
        <v>17279776</v>
      </c>
      <c r="I79">
        <v>4501740</v>
      </c>
      <c r="J79">
        <v>5741749</v>
      </c>
      <c r="K79">
        <v>357280</v>
      </c>
      <c r="L79">
        <v>1181415</v>
      </c>
      <c r="M79">
        <v>8586767</v>
      </c>
      <c r="N79">
        <v>306701</v>
      </c>
      <c r="O79">
        <v>7487981</v>
      </c>
      <c r="P79">
        <v>506914</v>
      </c>
      <c r="Q79">
        <v>17095294</v>
      </c>
      <c r="R79">
        <v>209670</v>
      </c>
      <c r="S79">
        <v>5013607</v>
      </c>
      <c r="T79">
        <v>603459</v>
      </c>
      <c r="U79">
        <v>261459</v>
      </c>
      <c r="V79">
        <v>10563689</v>
      </c>
      <c r="W79">
        <v>5094028</v>
      </c>
      <c r="X79">
        <v>66266</v>
      </c>
      <c r="Y79">
        <v>1243786</v>
      </c>
      <c r="Z79">
        <v>3947169</v>
      </c>
      <c r="AA79">
        <v>1962506</v>
      </c>
      <c r="AB79">
        <v>138521</v>
      </c>
      <c r="AC79">
        <v>138521</v>
      </c>
      <c r="AD79">
        <v>839989</v>
      </c>
      <c r="AE79">
        <v>1157833</v>
      </c>
      <c r="AF79">
        <v>104882</v>
      </c>
    </row>
    <row r="80" spans="1:32" x14ac:dyDescent="0.3">
      <c r="A80" t="s">
        <v>34</v>
      </c>
      <c r="B80">
        <v>2014</v>
      </c>
      <c r="C80" s="6">
        <f>DATE(finance[[#This Row],[Year1]],1,1)</f>
        <v>41640</v>
      </c>
      <c r="D80">
        <v>1116776</v>
      </c>
      <c r="E80">
        <v>23269557</v>
      </c>
      <c r="F80">
        <v>20946622</v>
      </c>
      <c r="G80">
        <v>18889293</v>
      </c>
      <c r="H80">
        <v>18013430</v>
      </c>
      <c r="I80">
        <v>5256127</v>
      </c>
      <c r="J80">
        <v>6116373</v>
      </c>
      <c r="K80">
        <v>368622</v>
      </c>
      <c r="L80">
        <v>1193883</v>
      </c>
      <c r="M80">
        <v>8917322</v>
      </c>
      <c r="N80">
        <v>327720</v>
      </c>
      <c r="O80">
        <v>8163029</v>
      </c>
      <c r="P80">
        <v>476841</v>
      </c>
      <c r="Q80">
        <v>27342202</v>
      </c>
      <c r="R80">
        <v>233470</v>
      </c>
      <c r="S80">
        <v>5824947</v>
      </c>
      <c r="T80">
        <v>701207</v>
      </c>
      <c r="U80">
        <v>324463</v>
      </c>
      <c r="V80">
        <v>11329758</v>
      </c>
      <c r="W80">
        <v>5561340</v>
      </c>
      <c r="X80">
        <v>69751</v>
      </c>
      <c r="Y80">
        <v>1423126</v>
      </c>
      <c r="Z80">
        <v>4533255</v>
      </c>
      <c r="AA80">
        <v>2057329</v>
      </c>
      <c r="AB80">
        <v>140971</v>
      </c>
      <c r="AC80">
        <v>140971</v>
      </c>
      <c r="AD80">
        <v>797561</v>
      </c>
      <c r="AE80">
        <v>1223890</v>
      </c>
      <c r="AF80">
        <v>103499</v>
      </c>
    </row>
    <row r="81" spans="1:32" x14ac:dyDescent="0.3">
      <c r="A81" t="s">
        <v>34</v>
      </c>
      <c r="B81">
        <v>2015</v>
      </c>
      <c r="C81" s="6">
        <f>DATE(finance[[#This Row],[Year1]],1,1)</f>
        <v>42005</v>
      </c>
      <c r="D81">
        <v>1131361</v>
      </c>
      <c r="E81">
        <v>21601684</v>
      </c>
      <c r="F81">
        <v>21780585</v>
      </c>
      <c r="G81">
        <v>19882973</v>
      </c>
      <c r="H81">
        <v>19387350</v>
      </c>
      <c r="I81">
        <v>2214334</v>
      </c>
      <c r="J81">
        <v>7036670</v>
      </c>
      <c r="K81">
        <v>384306</v>
      </c>
      <c r="L81">
        <v>1228129</v>
      </c>
      <c r="M81">
        <v>9168570</v>
      </c>
      <c r="N81">
        <v>351802</v>
      </c>
      <c r="O81">
        <v>8162327</v>
      </c>
      <c r="P81">
        <v>467159</v>
      </c>
      <c r="Q81">
        <v>27978734</v>
      </c>
      <c r="R81">
        <v>243532</v>
      </c>
      <c r="S81">
        <v>5830224</v>
      </c>
      <c r="T81">
        <v>563813</v>
      </c>
      <c r="U81">
        <v>309742</v>
      </c>
      <c r="V81">
        <v>12317235</v>
      </c>
      <c r="W81">
        <v>6572760</v>
      </c>
      <c r="X81">
        <v>69724</v>
      </c>
      <c r="Y81">
        <v>1468304</v>
      </c>
      <c r="Z81">
        <v>4985140</v>
      </c>
      <c r="AA81">
        <v>1897612</v>
      </c>
      <c r="AB81">
        <v>136994</v>
      </c>
      <c r="AC81">
        <v>136994</v>
      </c>
      <c r="AD81">
        <v>974923</v>
      </c>
      <c r="AE81">
        <v>1233218</v>
      </c>
      <c r="AF81">
        <v>107112</v>
      </c>
    </row>
    <row r="82" spans="1:32" x14ac:dyDescent="0.3">
      <c r="A82" t="s">
        <v>34</v>
      </c>
      <c r="B82">
        <v>2016</v>
      </c>
      <c r="C82" s="6">
        <f>DATE(finance[[#This Row],[Year1]],1,1)</f>
        <v>42370</v>
      </c>
      <c r="D82">
        <v>1049509</v>
      </c>
      <c r="E82">
        <v>21364876</v>
      </c>
      <c r="F82">
        <v>22427443</v>
      </c>
      <c r="G82">
        <v>20491338</v>
      </c>
      <c r="H82">
        <v>20272146</v>
      </c>
      <c r="I82">
        <v>1092730</v>
      </c>
      <c r="J82">
        <v>7425930</v>
      </c>
      <c r="K82">
        <v>396891</v>
      </c>
      <c r="L82">
        <v>1275709</v>
      </c>
      <c r="M82">
        <v>9430833</v>
      </c>
      <c r="N82">
        <v>345829</v>
      </c>
      <c r="O82">
        <v>8411420</v>
      </c>
      <c r="P82">
        <v>472317</v>
      </c>
      <c r="Q82">
        <v>28747194</v>
      </c>
      <c r="R82">
        <v>220746</v>
      </c>
      <c r="S82">
        <v>5939380</v>
      </c>
      <c r="T82">
        <v>521586</v>
      </c>
      <c r="U82">
        <v>317562</v>
      </c>
      <c r="V82">
        <v>12893999</v>
      </c>
      <c r="W82">
        <v>6898386</v>
      </c>
      <c r="X82">
        <v>72225</v>
      </c>
      <c r="Y82">
        <v>1469473</v>
      </c>
      <c r="Z82">
        <v>6929147</v>
      </c>
      <c r="AA82">
        <v>1936105</v>
      </c>
      <c r="AB82">
        <v>136133</v>
      </c>
      <c r="AC82">
        <v>136133</v>
      </c>
      <c r="AD82">
        <v>981329</v>
      </c>
      <c r="AE82">
        <v>1212253</v>
      </c>
      <c r="AF82">
        <v>109314</v>
      </c>
    </row>
    <row r="83" spans="1:32" x14ac:dyDescent="0.3">
      <c r="A83" t="s">
        <v>34</v>
      </c>
      <c r="B83">
        <v>2017</v>
      </c>
      <c r="C83" s="6">
        <f>DATE(finance[[#This Row],[Year1]],1,1)</f>
        <v>42736</v>
      </c>
      <c r="D83">
        <v>1317326</v>
      </c>
      <c r="E83">
        <v>26238097</v>
      </c>
      <c r="F83">
        <v>22697840</v>
      </c>
      <c r="G83">
        <v>20747613</v>
      </c>
      <c r="H83">
        <v>21273518</v>
      </c>
      <c r="I83">
        <v>4964579</v>
      </c>
      <c r="J83">
        <v>7902598</v>
      </c>
      <c r="K83">
        <v>384559</v>
      </c>
      <c r="L83">
        <v>1317474</v>
      </c>
      <c r="M83">
        <v>9516281</v>
      </c>
      <c r="N83">
        <v>338192</v>
      </c>
      <c r="O83">
        <v>7810488</v>
      </c>
      <c r="P83">
        <v>459974</v>
      </c>
      <c r="Q83">
        <v>38091464</v>
      </c>
      <c r="R83">
        <v>172823</v>
      </c>
      <c r="S83">
        <v>5468413</v>
      </c>
      <c r="T83">
        <v>780115</v>
      </c>
      <c r="U83">
        <v>294512</v>
      </c>
      <c r="V83">
        <v>13342778</v>
      </c>
      <c r="W83">
        <v>7415909</v>
      </c>
      <c r="X83">
        <v>70025</v>
      </c>
      <c r="Y83">
        <v>1769689</v>
      </c>
      <c r="Z83">
        <v>6968972</v>
      </c>
      <c r="AA83">
        <v>1950227</v>
      </c>
      <c r="AB83">
        <v>159122</v>
      </c>
      <c r="AC83">
        <v>159122</v>
      </c>
      <c r="AD83">
        <v>1122252</v>
      </c>
      <c r="AE83">
        <v>1265098</v>
      </c>
      <c r="AF83">
        <v>106981</v>
      </c>
    </row>
    <row r="84" spans="1:32" x14ac:dyDescent="0.3">
      <c r="A84" t="s">
        <v>34</v>
      </c>
      <c r="B84">
        <v>2018</v>
      </c>
      <c r="C84" s="6">
        <f>DATE(finance[[#This Row],[Year1]],1,1)</f>
        <v>43101</v>
      </c>
      <c r="D84">
        <v>1364492</v>
      </c>
      <c r="E84">
        <v>26378654</v>
      </c>
      <c r="F84">
        <v>22517998</v>
      </c>
      <c r="G84">
        <v>20465998</v>
      </c>
      <c r="H84">
        <v>21600454</v>
      </c>
      <c r="I84">
        <v>4778200</v>
      </c>
      <c r="J84">
        <v>7877352</v>
      </c>
      <c r="K84">
        <v>409856</v>
      </c>
      <c r="L84">
        <v>1336910</v>
      </c>
      <c r="M84">
        <v>9819284</v>
      </c>
      <c r="N84">
        <v>338273</v>
      </c>
      <c r="O84">
        <v>8086351</v>
      </c>
      <c r="P84">
        <v>479449</v>
      </c>
      <c r="Q84">
        <v>40679729</v>
      </c>
      <c r="R84">
        <v>174956</v>
      </c>
      <c r="S84">
        <v>5531042</v>
      </c>
      <c r="T84">
        <v>792320</v>
      </c>
      <c r="U84">
        <v>282203</v>
      </c>
      <c r="V84">
        <v>12938059</v>
      </c>
      <c r="W84">
        <v>6805973</v>
      </c>
      <c r="X84">
        <v>69165</v>
      </c>
      <c r="Y84">
        <v>1753460</v>
      </c>
      <c r="Z84">
        <v>6838147</v>
      </c>
      <c r="AA84">
        <v>2052000</v>
      </c>
      <c r="AB84">
        <v>152956</v>
      </c>
      <c r="AC84">
        <v>152956</v>
      </c>
      <c r="AD84">
        <v>1098539</v>
      </c>
      <c r="AE84">
        <v>1317514</v>
      </c>
      <c r="AF84">
        <v>106628</v>
      </c>
    </row>
    <row r="85" spans="1:32" x14ac:dyDescent="0.3">
      <c r="A85" t="s">
        <v>34</v>
      </c>
      <c r="B85">
        <v>2019</v>
      </c>
      <c r="C85" s="6">
        <f>DATE(finance[[#This Row],[Year1]],1,1)</f>
        <v>43466</v>
      </c>
      <c r="D85">
        <v>1049951</v>
      </c>
      <c r="E85">
        <v>25034061</v>
      </c>
      <c r="F85">
        <v>23340186</v>
      </c>
      <c r="G85">
        <v>21189506</v>
      </c>
      <c r="H85">
        <v>22162401</v>
      </c>
      <c r="I85">
        <v>2871660</v>
      </c>
      <c r="J85">
        <v>7896933</v>
      </c>
      <c r="K85">
        <v>403627</v>
      </c>
      <c r="L85">
        <v>1347012</v>
      </c>
      <c r="M85">
        <v>10217866</v>
      </c>
      <c r="N85">
        <v>355923</v>
      </c>
      <c r="O85">
        <v>8076478</v>
      </c>
      <c r="P85">
        <v>490659</v>
      </c>
      <c r="Q85">
        <v>42697559</v>
      </c>
      <c r="R85">
        <v>174227</v>
      </c>
      <c r="S85">
        <v>5506995</v>
      </c>
      <c r="T85">
        <v>793828</v>
      </c>
      <c r="U85">
        <v>281784</v>
      </c>
      <c r="V85">
        <v>13978879</v>
      </c>
      <c r="W85">
        <v>7752884</v>
      </c>
      <c r="X85">
        <v>67986</v>
      </c>
      <c r="Y85">
        <v>1479961</v>
      </c>
      <c r="Z85">
        <v>7184471</v>
      </c>
      <c r="AA85">
        <v>2150680</v>
      </c>
      <c r="AB85">
        <v>163022</v>
      </c>
      <c r="AC85">
        <v>163022</v>
      </c>
      <c r="AD85">
        <v>1141710</v>
      </c>
      <c r="AE85">
        <v>1347365</v>
      </c>
      <c r="AF85">
        <v>111318</v>
      </c>
    </row>
    <row r="86" spans="1:32" x14ac:dyDescent="0.3">
      <c r="A86" t="s">
        <v>35</v>
      </c>
      <c r="B86">
        <v>1992</v>
      </c>
      <c r="C86" s="6">
        <f>DATE(finance[[#This Row],[Year1]],1,1)</f>
        <v>33604</v>
      </c>
      <c r="D86">
        <v>3501400</v>
      </c>
      <c r="E86">
        <v>101998668</v>
      </c>
      <c r="F86">
        <v>97231185</v>
      </c>
      <c r="G86">
        <v>83512173</v>
      </c>
      <c r="H86">
        <v>81243813</v>
      </c>
      <c r="I86">
        <v>20576078</v>
      </c>
      <c r="J86">
        <v>23429204</v>
      </c>
      <c r="K86">
        <v>2287864</v>
      </c>
      <c r="L86">
        <v>4623892</v>
      </c>
      <c r="M86">
        <v>47972949</v>
      </c>
      <c r="N86">
        <v>3226256</v>
      </c>
      <c r="O86">
        <v>28284998</v>
      </c>
      <c r="P86">
        <v>758994</v>
      </c>
      <c r="Q86">
        <v>138560741</v>
      </c>
      <c r="R86">
        <v>4153502</v>
      </c>
      <c r="S86">
        <v>40906090</v>
      </c>
      <c r="T86">
        <v>9146222</v>
      </c>
      <c r="U86">
        <v>1519328</v>
      </c>
      <c r="V86">
        <v>35940527</v>
      </c>
      <c r="W86">
        <v>23895791</v>
      </c>
      <c r="X86">
        <v>224461</v>
      </c>
      <c r="Y86">
        <v>4374948</v>
      </c>
      <c r="Z86">
        <v>37823709</v>
      </c>
      <c r="AA86">
        <v>13630623</v>
      </c>
      <c r="AB86">
        <v>2493551</v>
      </c>
      <c r="AC86">
        <v>2457151</v>
      </c>
      <c r="AD86">
        <v>4370233</v>
      </c>
      <c r="AE86">
        <v>3423227</v>
      </c>
      <c r="AF86">
        <v>894794</v>
      </c>
    </row>
    <row r="87" spans="1:32" x14ac:dyDescent="0.3">
      <c r="A87" t="s">
        <v>35</v>
      </c>
      <c r="B87">
        <v>1993</v>
      </c>
      <c r="C87" s="6">
        <f>DATE(finance[[#This Row],[Year1]],1,1)</f>
        <v>33970</v>
      </c>
      <c r="D87">
        <v>3857935</v>
      </c>
      <c r="E87">
        <v>108901718</v>
      </c>
      <c r="F87">
        <v>104567486</v>
      </c>
      <c r="G87">
        <v>89037012</v>
      </c>
      <c r="H87">
        <v>85088101</v>
      </c>
      <c r="I87">
        <v>23640848</v>
      </c>
      <c r="J87">
        <v>25478358</v>
      </c>
      <c r="K87">
        <v>2489623</v>
      </c>
      <c r="L87">
        <v>4903070</v>
      </c>
      <c r="M87">
        <v>49418058</v>
      </c>
      <c r="N87">
        <v>3050401</v>
      </c>
      <c r="O87">
        <v>31281571</v>
      </c>
      <c r="P87">
        <v>747242</v>
      </c>
      <c r="Q87">
        <v>148092273</v>
      </c>
      <c r="R87">
        <v>4391129</v>
      </c>
      <c r="S87">
        <v>44176628</v>
      </c>
      <c r="T87">
        <v>9663699</v>
      </c>
      <c r="U87">
        <v>1604926</v>
      </c>
      <c r="V87">
        <v>37815307</v>
      </c>
      <c r="W87">
        <v>25118234</v>
      </c>
      <c r="X87">
        <v>246060</v>
      </c>
      <c r="Y87">
        <v>4592900</v>
      </c>
      <c r="Z87">
        <v>41294944</v>
      </c>
      <c r="AA87">
        <v>15435033</v>
      </c>
      <c r="AB87">
        <v>2535341</v>
      </c>
      <c r="AC87">
        <v>2494708</v>
      </c>
      <c r="AD87">
        <v>4226904</v>
      </c>
      <c r="AE87">
        <v>3425872</v>
      </c>
      <c r="AF87">
        <v>825796</v>
      </c>
    </row>
    <row r="88" spans="1:32" x14ac:dyDescent="0.3">
      <c r="A88" t="s">
        <v>35</v>
      </c>
      <c r="B88">
        <v>1994</v>
      </c>
      <c r="C88" s="6">
        <f>DATE(finance[[#This Row],[Year1]],1,1)</f>
        <v>34335</v>
      </c>
      <c r="D88">
        <v>3982609</v>
      </c>
      <c r="E88">
        <v>115227902</v>
      </c>
      <c r="F88">
        <v>105830659</v>
      </c>
      <c r="G88">
        <v>91377149</v>
      </c>
      <c r="H88">
        <v>89751813</v>
      </c>
      <c r="I88">
        <v>25339973</v>
      </c>
      <c r="J88">
        <v>29698401</v>
      </c>
      <c r="K88">
        <v>2471486</v>
      </c>
      <c r="L88">
        <v>4593867</v>
      </c>
      <c r="M88">
        <v>49695396</v>
      </c>
      <c r="N88">
        <v>3499370</v>
      </c>
      <c r="O88">
        <v>28114516</v>
      </c>
      <c r="P88">
        <v>959852</v>
      </c>
      <c r="Q88">
        <v>146241664</v>
      </c>
      <c r="R88">
        <v>4896146</v>
      </c>
      <c r="S88">
        <v>44101753</v>
      </c>
      <c r="T88">
        <v>10651479</v>
      </c>
      <c r="U88">
        <v>1687892</v>
      </c>
      <c r="V88">
        <v>39986730</v>
      </c>
      <c r="W88">
        <v>28567751</v>
      </c>
      <c r="X88">
        <v>240046</v>
      </c>
      <c r="Y88">
        <v>4658401</v>
      </c>
      <c r="Z88">
        <v>48120610</v>
      </c>
      <c r="AA88">
        <v>14363768</v>
      </c>
      <c r="AB88">
        <v>2435947</v>
      </c>
      <c r="AC88">
        <v>2401081</v>
      </c>
      <c r="AD88">
        <v>4078022</v>
      </c>
      <c r="AE88">
        <v>3577171</v>
      </c>
      <c r="AF88">
        <v>868550</v>
      </c>
    </row>
    <row r="89" spans="1:32" x14ac:dyDescent="0.3">
      <c r="A89" t="s">
        <v>35</v>
      </c>
      <c r="B89">
        <v>1995</v>
      </c>
      <c r="C89" s="6">
        <f>DATE(finance[[#This Row],[Year1]],1,1)</f>
        <v>34700</v>
      </c>
      <c r="D89">
        <v>4015816</v>
      </c>
      <c r="E89">
        <v>118303386</v>
      </c>
      <c r="F89">
        <v>109231147</v>
      </c>
      <c r="G89">
        <v>94006597</v>
      </c>
      <c r="H89">
        <v>94252188</v>
      </c>
      <c r="I89">
        <v>23914519</v>
      </c>
      <c r="J89">
        <v>29982101</v>
      </c>
      <c r="K89">
        <v>2870933</v>
      </c>
      <c r="L89">
        <v>4933279</v>
      </c>
      <c r="M89">
        <v>53269075</v>
      </c>
      <c r="N89">
        <v>3675808</v>
      </c>
      <c r="O89">
        <v>30027036</v>
      </c>
      <c r="P89">
        <v>1049052</v>
      </c>
      <c r="Q89">
        <v>182653289</v>
      </c>
      <c r="R89">
        <v>5256929</v>
      </c>
      <c r="S89">
        <v>44892639</v>
      </c>
      <c r="T89">
        <v>10382413</v>
      </c>
      <c r="U89">
        <v>1790574</v>
      </c>
      <c r="V89">
        <v>41445317</v>
      </c>
      <c r="W89">
        <v>28512998</v>
      </c>
      <c r="X89">
        <v>257910</v>
      </c>
      <c r="Y89">
        <v>4820924</v>
      </c>
      <c r="Z89">
        <v>48197317</v>
      </c>
      <c r="AA89">
        <v>15128019</v>
      </c>
      <c r="AB89">
        <v>2700304</v>
      </c>
      <c r="AC89">
        <v>2666374</v>
      </c>
      <c r="AD89">
        <v>4529314</v>
      </c>
      <c r="AE89">
        <v>3685330</v>
      </c>
      <c r="AF89">
        <v>898881</v>
      </c>
    </row>
    <row r="90" spans="1:32" x14ac:dyDescent="0.3">
      <c r="A90" t="s">
        <v>35</v>
      </c>
      <c r="B90">
        <v>1996</v>
      </c>
      <c r="C90" s="6">
        <f>DATE(finance[[#This Row],[Year1]],1,1)</f>
        <v>35065</v>
      </c>
      <c r="D90">
        <v>3776137</v>
      </c>
      <c r="E90">
        <v>123342274</v>
      </c>
      <c r="F90">
        <v>113361355</v>
      </c>
      <c r="G90">
        <v>98782722</v>
      </c>
      <c r="H90">
        <v>98185276</v>
      </c>
      <c r="I90">
        <v>25013696</v>
      </c>
      <c r="J90">
        <v>29087230</v>
      </c>
      <c r="K90">
        <v>3034776</v>
      </c>
      <c r="L90">
        <v>5112526</v>
      </c>
      <c r="M90">
        <v>57746664</v>
      </c>
      <c r="N90">
        <v>3843358</v>
      </c>
      <c r="O90">
        <v>34779689</v>
      </c>
      <c r="P90">
        <v>1057827</v>
      </c>
      <c r="Q90">
        <v>198290993</v>
      </c>
      <c r="R90">
        <v>5564254</v>
      </c>
      <c r="S90">
        <v>48758607</v>
      </c>
      <c r="T90">
        <v>9808677</v>
      </c>
      <c r="U90">
        <v>1876118</v>
      </c>
      <c r="V90">
        <v>42804062</v>
      </c>
      <c r="W90">
        <v>28804856</v>
      </c>
      <c r="X90">
        <v>209556</v>
      </c>
      <c r="Y90">
        <v>4522006</v>
      </c>
      <c r="Z90">
        <v>45859003</v>
      </c>
      <c r="AA90">
        <v>14478758</v>
      </c>
      <c r="AB90">
        <v>2485964</v>
      </c>
      <c r="AC90">
        <v>2448102</v>
      </c>
      <c r="AD90">
        <v>4608780</v>
      </c>
      <c r="AE90">
        <v>4027681</v>
      </c>
      <c r="AF90">
        <v>1012166</v>
      </c>
    </row>
    <row r="91" spans="1:32" x14ac:dyDescent="0.3">
      <c r="A91" t="s">
        <v>35</v>
      </c>
      <c r="B91">
        <v>1997</v>
      </c>
      <c r="C91" s="6">
        <f>DATE(finance[[#This Row],[Year1]],1,1)</f>
        <v>35431</v>
      </c>
      <c r="D91">
        <v>3708494</v>
      </c>
      <c r="E91">
        <v>131099489</v>
      </c>
      <c r="F91">
        <v>117209422</v>
      </c>
      <c r="G91">
        <v>102852971</v>
      </c>
      <c r="H91">
        <v>103929227</v>
      </c>
      <c r="I91">
        <v>27019284</v>
      </c>
      <c r="J91">
        <v>30345109</v>
      </c>
      <c r="K91">
        <v>2962520</v>
      </c>
      <c r="L91">
        <v>5248446</v>
      </c>
      <c r="M91">
        <v>61666886</v>
      </c>
      <c r="N91">
        <v>3967874</v>
      </c>
      <c r="O91">
        <v>35546148</v>
      </c>
      <c r="P91">
        <v>1121672</v>
      </c>
      <c r="Q91">
        <v>226894985</v>
      </c>
      <c r="R91">
        <v>6083766</v>
      </c>
      <c r="S91">
        <v>49635672</v>
      </c>
      <c r="T91">
        <v>10605577</v>
      </c>
      <c r="U91">
        <v>2011381</v>
      </c>
      <c r="V91">
        <v>45977063</v>
      </c>
      <c r="W91">
        <v>30205384</v>
      </c>
      <c r="X91">
        <v>248997</v>
      </c>
      <c r="Y91">
        <v>4581485</v>
      </c>
      <c r="Z91">
        <v>45336911</v>
      </c>
      <c r="AA91">
        <v>14282023</v>
      </c>
      <c r="AB91">
        <v>2484498</v>
      </c>
      <c r="AC91">
        <v>2482488</v>
      </c>
      <c r="AD91">
        <v>4709817</v>
      </c>
      <c r="AE91">
        <v>4405788</v>
      </c>
      <c r="AF91">
        <v>1038589</v>
      </c>
    </row>
    <row r="92" spans="1:32" x14ac:dyDescent="0.3">
      <c r="A92" t="s">
        <v>35</v>
      </c>
      <c r="B92">
        <v>1998</v>
      </c>
      <c r="C92" s="6">
        <f>DATE(finance[[#This Row],[Year1]],1,1)</f>
        <v>35796</v>
      </c>
      <c r="D92">
        <v>3620157</v>
      </c>
      <c r="E92">
        <v>144984973</v>
      </c>
      <c r="F92">
        <v>120329505</v>
      </c>
      <c r="G92">
        <v>106680820</v>
      </c>
      <c r="H92">
        <v>111087737</v>
      </c>
      <c r="I92">
        <v>33737613</v>
      </c>
      <c r="J92">
        <v>30893821</v>
      </c>
      <c r="K92">
        <v>3135510</v>
      </c>
      <c r="L92">
        <v>5209750</v>
      </c>
      <c r="M92">
        <v>67713613</v>
      </c>
      <c r="N92">
        <v>3437824</v>
      </c>
      <c r="O92">
        <v>38139544</v>
      </c>
      <c r="P92">
        <v>1168977</v>
      </c>
      <c r="Q92">
        <v>269125315</v>
      </c>
      <c r="R92">
        <v>6388493</v>
      </c>
      <c r="S92">
        <v>51053075</v>
      </c>
      <c r="T92">
        <v>11594877</v>
      </c>
      <c r="U92">
        <v>2082181</v>
      </c>
      <c r="V92">
        <v>48496657</v>
      </c>
      <c r="W92">
        <v>30411684</v>
      </c>
      <c r="X92">
        <v>270490</v>
      </c>
      <c r="Y92">
        <v>4631083</v>
      </c>
      <c r="Z92">
        <v>50250539</v>
      </c>
      <c r="AA92">
        <v>13564056</v>
      </c>
      <c r="AB92">
        <v>2426583</v>
      </c>
      <c r="AC92">
        <v>2419888</v>
      </c>
      <c r="AD92">
        <v>4812689</v>
      </c>
      <c r="AE92">
        <v>4694415</v>
      </c>
      <c r="AF92">
        <v>1145727</v>
      </c>
    </row>
    <row r="93" spans="1:32" x14ac:dyDescent="0.3">
      <c r="A93" t="s">
        <v>35</v>
      </c>
      <c r="B93">
        <v>1999</v>
      </c>
      <c r="C93" s="6">
        <f>DATE(finance[[#This Row],[Year1]],1,1)</f>
        <v>36161</v>
      </c>
      <c r="D93">
        <v>4026326</v>
      </c>
      <c r="E93">
        <v>154016720</v>
      </c>
      <c r="F93">
        <v>133672890</v>
      </c>
      <c r="G93">
        <v>120178377</v>
      </c>
      <c r="H93">
        <v>119407560</v>
      </c>
      <c r="I93">
        <v>34393549</v>
      </c>
      <c r="J93">
        <v>33720628</v>
      </c>
      <c r="K93">
        <v>3121848</v>
      </c>
      <c r="L93">
        <v>5635450</v>
      </c>
      <c r="M93">
        <v>72387698</v>
      </c>
      <c r="N93">
        <v>3894400</v>
      </c>
      <c r="O93">
        <v>44005476</v>
      </c>
      <c r="P93">
        <v>1200084</v>
      </c>
      <c r="Q93">
        <v>295496465</v>
      </c>
      <c r="R93">
        <v>6960201</v>
      </c>
      <c r="S93">
        <v>58350134</v>
      </c>
      <c r="T93">
        <v>12652933</v>
      </c>
      <c r="U93">
        <v>2261981</v>
      </c>
      <c r="V93">
        <v>54158375</v>
      </c>
      <c r="W93">
        <v>33516613</v>
      </c>
      <c r="X93">
        <v>307679</v>
      </c>
      <c r="Y93">
        <v>5133163</v>
      </c>
      <c r="Z93">
        <v>53974509</v>
      </c>
      <c r="AA93">
        <v>13388650</v>
      </c>
      <c r="AB93">
        <v>2549321</v>
      </c>
      <c r="AC93">
        <v>2541120</v>
      </c>
      <c r="AD93">
        <v>5202639</v>
      </c>
      <c r="AE93">
        <v>4754588</v>
      </c>
      <c r="AF93">
        <v>1080042</v>
      </c>
    </row>
    <row r="94" spans="1:32" x14ac:dyDescent="0.3">
      <c r="A94" t="s">
        <v>35</v>
      </c>
      <c r="B94">
        <v>2000</v>
      </c>
      <c r="C94" s="6">
        <f>DATE(finance[[#This Row],[Year1]],1,1)</f>
        <v>36526</v>
      </c>
      <c r="D94">
        <v>4235517</v>
      </c>
      <c r="E94">
        <v>172480675</v>
      </c>
      <c r="F94">
        <v>149772310</v>
      </c>
      <c r="G94">
        <v>134203791</v>
      </c>
      <c r="H94">
        <v>135781559</v>
      </c>
      <c r="I94">
        <v>36476292</v>
      </c>
      <c r="J94">
        <v>36124644</v>
      </c>
      <c r="K94">
        <v>3690638</v>
      </c>
      <c r="L94">
        <v>6162812</v>
      </c>
      <c r="M94">
        <v>83807959</v>
      </c>
      <c r="N94">
        <v>4244680</v>
      </c>
      <c r="O94">
        <v>49908590</v>
      </c>
      <c r="P94">
        <v>1119913</v>
      </c>
      <c r="Q94">
        <v>336588549</v>
      </c>
      <c r="R94">
        <v>7546878</v>
      </c>
      <c r="S94">
        <v>65389054</v>
      </c>
      <c r="T94">
        <v>14992596</v>
      </c>
      <c r="U94">
        <v>2292366</v>
      </c>
      <c r="V94">
        <v>60952862</v>
      </c>
      <c r="W94">
        <v>36467804</v>
      </c>
      <c r="X94">
        <v>374415</v>
      </c>
      <c r="Y94">
        <v>5848053</v>
      </c>
      <c r="Z94">
        <v>57170067</v>
      </c>
      <c r="AA94">
        <v>15454329</v>
      </c>
      <c r="AB94">
        <v>2620635</v>
      </c>
      <c r="AC94">
        <v>2612945</v>
      </c>
      <c r="AD94">
        <v>6419745</v>
      </c>
      <c r="AE94">
        <v>4283713</v>
      </c>
      <c r="AF94">
        <v>1267990</v>
      </c>
    </row>
    <row r="95" spans="1:32" x14ac:dyDescent="0.3">
      <c r="A95" t="s">
        <v>35</v>
      </c>
      <c r="B95">
        <v>2001</v>
      </c>
      <c r="C95" s="6">
        <f>DATE(finance[[#This Row],[Year1]],1,1)</f>
        <v>36892</v>
      </c>
      <c r="D95">
        <v>4694194</v>
      </c>
      <c r="E95">
        <v>176080892</v>
      </c>
      <c r="F95">
        <v>170470259</v>
      </c>
      <c r="G95">
        <v>145582238</v>
      </c>
      <c r="H95">
        <v>148976786</v>
      </c>
      <c r="I95">
        <v>25331587</v>
      </c>
      <c r="J95">
        <v>40145150</v>
      </c>
      <c r="K95">
        <v>3908895</v>
      </c>
      <c r="L95">
        <v>6451772</v>
      </c>
      <c r="M95">
        <v>90453746</v>
      </c>
      <c r="N95">
        <v>5313697</v>
      </c>
      <c r="O95">
        <v>54115884</v>
      </c>
      <c r="P95">
        <v>1235558</v>
      </c>
      <c r="Q95">
        <v>324515571</v>
      </c>
      <c r="R95">
        <v>6522891</v>
      </c>
      <c r="S95">
        <v>69747365</v>
      </c>
      <c r="T95">
        <v>18608074</v>
      </c>
      <c r="U95">
        <v>2702532</v>
      </c>
      <c r="V95">
        <v>75065243</v>
      </c>
      <c r="W95">
        <v>37251330</v>
      </c>
      <c r="X95">
        <v>561500</v>
      </c>
      <c r="Y95">
        <v>6339813</v>
      </c>
      <c r="Z95">
        <v>62343083</v>
      </c>
      <c r="AA95">
        <v>16969359</v>
      </c>
      <c r="AB95">
        <v>2758540</v>
      </c>
      <c r="AC95">
        <v>2758540</v>
      </c>
      <c r="AD95">
        <v>8052870</v>
      </c>
      <c r="AE95">
        <v>4281188</v>
      </c>
      <c r="AF95">
        <v>1324682</v>
      </c>
    </row>
    <row r="96" spans="1:32" x14ac:dyDescent="0.3">
      <c r="A96" t="s">
        <v>35</v>
      </c>
      <c r="B96">
        <v>2002</v>
      </c>
      <c r="C96" s="6">
        <f>DATE(finance[[#This Row],[Year1]],1,1)</f>
        <v>37257</v>
      </c>
      <c r="D96">
        <v>5540777</v>
      </c>
      <c r="E96">
        <v>151245388</v>
      </c>
      <c r="F96">
        <v>184927602</v>
      </c>
      <c r="G96">
        <v>158235437</v>
      </c>
      <c r="H96">
        <v>141480665</v>
      </c>
      <c r="I96">
        <v>5520398</v>
      </c>
      <c r="J96">
        <v>43860532</v>
      </c>
      <c r="K96">
        <v>5693058</v>
      </c>
      <c r="L96">
        <v>6885642</v>
      </c>
      <c r="M96">
        <v>77755376</v>
      </c>
      <c r="N96">
        <v>5596427</v>
      </c>
      <c r="O96">
        <v>53610067</v>
      </c>
      <c r="P96">
        <v>1790304</v>
      </c>
      <c r="Q96">
        <v>351945483</v>
      </c>
      <c r="R96">
        <v>9714786</v>
      </c>
      <c r="S96">
        <v>74687370</v>
      </c>
      <c r="T96">
        <v>18245422</v>
      </c>
      <c r="U96">
        <v>3184490</v>
      </c>
      <c r="V96">
        <v>77760950</v>
      </c>
      <c r="W96">
        <v>42965482</v>
      </c>
      <c r="X96">
        <v>949480</v>
      </c>
      <c r="Y96">
        <v>7898554</v>
      </c>
      <c r="Z96">
        <v>71244503</v>
      </c>
      <c r="AA96">
        <v>21181255</v>
      </c>
      <c r="AB96">
        <v>3966946</v>
      </c>
      <c r="AC96">
        <v>3404946</v>
      </c>
      <c r="AD96">
        <v>8408265</v>
      </c>
      <c r="AE96">
        <v>2980569</v>
      </c>
      <c r="AF96">
        <v>1376082</v>
      </c>
    </row>
    <row r="97" spans="1:32" x14ac:dyDescent="0.3">
      <c r="A97" t="s">
        <v>35</v>
      </c>
      <c r="B97">
        <v>2003</v>
      </c>
      <c r="C97" s="6">
        <f>DATE(finance[[#This Row],[Year1]],1,1)</f>
        <v>37622</v>
      </c>
      <c r="D97">
        <v>6091850</v>
      </c>
      <c r="E97">
        <v>195545076</v>
      </c>
      <c r="F97">
        <v>204438461</v>
      </c>
      <c r="G97">
        <v>173158060</v>
      </c>
      <c r="H97">
        <v>147998249</v>
      </c>
      <c r="I97">
        <v>42944092</v>
      </c>
      <c r="J97">
        <v>48245951</v>
      </c>
      <c r="K97">
        <v>4916856</v>
      </c>
      <c r="L97">
        <v>7015010</v>
      </c>
      <c r="M97">
        <v>79198255</v>
      </c>
      <c r="N97">
        <v>5690346</v>
      </c>
      <c r="O97">
        <v>61457162</v>
      </c>
      <c r="P97">
        <v>1842062</v>
      </c>
      <c r="Q97">
        <v>382874025</v>
      </c>
      <c r="R97">
        <v>9291005</v>
      </c>
      <c r="S97">
        <v>84468847</v>
      </c>
      <c r="T97">
        <v>18751340</v>
      </c>
      <c r="U97">
        <v>3487188</v>
      </c>
      <c r="V97">
        <v>81879249</v>
      </c>
      <c r="W97">
        <v>48472281</v>
      </c>
      <c r="X97">
        <v>721229</v>
      </c>
      <c r="Y97">
        <v>7158608</v>
      </c>
      <c r="Z97">
        <v>95209988</v>
      </c>
      <c r="AA97">
        <v>26154700</v>
      </c>
      <c r="AB97">
        <v>4001753</v>
      </c>
      <c r="AC97">
        <v>3557753</v>
      </c>
      <c r="AD97">
        <v>8573277</v>
      </c>
      <c r="AE97">
        <v>2854044</v>
      </c>
      <c r="AF97">
        <v>1443127</v>
      </c>
    </row>
    <row r="98" spans="1:32" x14ac:dyDescent="0.3">
      <c r="A98" t="s">
        <v>35</v>
      </c>
      <c r="B98">
        <v>2004</v>
      </c>
      <c r="C98" s="6">
        <f>DATE(finance[[#This Row],[Year1]],1,1)</f>
        <v>37987</v>
      </c>
      <c r="D98">
        <v>7542690</v>
      </c>
      <c r="E98">
        <v>229698348</v>
      </c>
      <c r="F98">
        <v>202889330</v>
      </c>
      <c r="G98">
        <v>170147556</v>
      </c>
      <c r="H98">
        <v>153625487</v>
      </c>
      <c r="I98">
        <v>70905572</v>
      </c>
      <c r="J98">
        <v>49403324</v>
      </c>
      <c r="K98">
        <v>5744089</v>
      </c>
      <c r="L98">
        <v>7477277</v>
      </c>
      <c r="M98">
        <v>85721483</v>
      </c>
      <c r="N98">
        <v>5875717</v>
      </c>
      <c r="O98">
        <v>59777134</v>
      </c>
      <c r="P98">
        <v>2128418</v>
      </c>
      <c r="Q98">
        <v>441179223</v>
      </c>
      <c r="R98">
        <v>9525062</v>
      </c>
      <c r="S98">
        <v>80132150</v>
      </c>
      <c r="T98">
        <v>17822652</v>
      </c>
      <c r="U98">
        <v>3850704</v>
      </c>
      <c r="V98">
        <v>81677193</v>
      </c>
      <c r="W98">
        <v>46898712</v>
      </c>
      <c r="X98">
        <v>811686</v>
      </c>
      <c r="Y98">
        <v>7857947</v>
      </c>
      <c r="Z98">
        <v>105519806</v>
      </c>
      <c r="AA98">
        <v>27199979</v>
      </c>
      <c r="AB98">
        <v>4208900</v>
      </c>
      <c r="AC98">
        <v>3786900</v>
      </c>
      <c r="AD98">
        <v>7853434</v>
      </c>
      <c r="AE98">
        <v>2668307</v>
      </c>
      <c r="AF98">
        <v>1273619</v>
      </c>
    </row>
    <row r="99" spans="1:32" x14ac:dyDescent="0.3">
      <c r="A99" t="s">
        <v>35</v>
      </c>
      <c r="B99">
        <v>2012</v>
      </c>
      <c r="C99" s="6">
        <f>DATE(finance[[#This Row],[Year1]],1,1)</f>
        <v>40909</v>
      </c>
      <c r="D99">
        <v>10150635</v>
      </c>
      <c r="E99">
        <v>242002515</v>
      </c>
      <c r="F99">
        <v>269054704</v>
      </c>
      <c r="G99">
        <v>217146079</v>
      </c>
      <c r="H99">
        <v>199358854</v>
      </c>
      <c r="I99">
        <v>41600301</v>
      </c>
      <c r="J99">
        <v>57426009</v>
      </c>
      <c r="K99">
        <v>8658041</v>
      </c>
      <c r="L99">
        <v>10087559</v>
      </c>
      <c r="M99">
        <v>115178568</v>
      </c>
      <c r="N99">
        <v>8753375</v>
      </c>
      <c r="O99">
        <v>72709788</v>
      </c>
      <c r="P99">
        <v>4138422</v>
      </c>
      <c r="Q99">
        <v>339339690</v>
      </c>
      <c r="R99">
        <v>7282776</v>
      </c>
      <c r="S99">
        <v>85425616</v>
      </c>
      <c r="T99">
        <v>10865009</v>
      </c>
      <c r="U99">
        <v>4123922</v>
      </c>
      <c r="V99">
        <v>111385472</v>
      </c>
      <c r="W99">
        <v>69087772</v>
      </c>
      <c r="X99">
        <v>632621</v>
      </c>
      <c r="Y99">
        <v>13281731</v>
      </c>
      <c r="Z99">
        <v>153528617</v>
      </c>
      <c r="AA99">
        <v>50276571</v>
      </c>
      <c r="AB99">
        <v>7677988</v>
      </c>
      <c r="AC99">
        <v>7320988</v>
      </c>
      <c r="AD99">
        <v>10049125</v>
      </c>
      <c r="AE99">
        <v>2205904</v>
      </c>
      <c r="AF99">
        <v>1542994</v>
      </c>
    </row>
    <row r="100" spans="1:32" x14ac:dyDescent="0.3">
      <c r="A100" t="s">
        <v>35</v>
      </c>
      <c r="B100">
        <v>2013</v>
      </c>
      <c r="C100" s="6">
        <f>DATE(finance[[#This Row],[Year1]],1,1)</f>
        <v>41275</v>
      </c>
      <c r="D100">
        <v>9367080</v>
      </c>
      <c r="E100">
        <v>312974848</v>
      </c>
      <c r="F100">
        <v>283572491</v>
      </c>
      <c r="G100">
        <v>233454218</v>
      </c>
      <c r="H100">
        <v>219692720</v>
      </c>
      <c r="I100">
        <v>92260851</v>
      </c>
      <c r="J100">
        <v>58096373</v>
      </c>
      <c r="K100">
        <v>8743748</v>
      </c>
      <c r="L100">
        <v>14158695</v>
      </c>
      <c r="M100">
        <v>133184246</v>
      </c>
      <c r="N100">
        <v>7844627</v>
      </c>
      <c r="O100">
        <v>80195847</v>
      </c>
      <c r="P100">
        <v>4285537</v>
      </c>
      <c r="Q100">
        <v>350314773</v>
      </c>
      <c r="R100">
        <v>8200767</v>
      </c>
      <c r="S100">
        <v>95069461</v>
      </c>
      <c r="T100">
        <v>9737547</v>
      </c>
      <c r="U100">
        <v>4102500</v>
      </c>
      <c r="V100">
        <v>118110030</v>
      </c>
      <c r="W100">
        <v>80014405</v>
      </c>
      <c r="X100">
        <v>523095</v>
      </c>
      <c r="Y100">
        <v>13193489</v>
      </c>
      <c r="Z100">
        <v>152186012</v>
      </c>
      <c r="AA100">
        <v>49248058</v>
      </c>
      <c r="AB100">
        <v>7492325</v>
      </c>
      <c r="AC100">
        <v>7228325</v>
      </c>
      <c r="AD100">
        <v>10057563</v>
      </c>
      <c r="AE100">
        <v>2094918</v>
      </c>
      <c r="AF100">
        <v>1600910</v>
      </c>
    </row>
    <row r="101" spans="1:32" x14ac:dyDescent="0.3">
      <c r="A101" t="s">
        <v>35</v>
      </c>
      <c r="B101">
        <v>2014</v>
      </c>
      <c r="C101" s="6">
        <f>DATE(finance[[#This Row],[Year1]],1,1)</f>
        <v>41640</v>
      </c>
      <c r="D101">
        <v>10136020</v>
      </c>
      <c r="E101">
        <v>344302107</v>
      </c>
      <c r="F101">
        <v>286668146</v>
      </c>
      <c r="G101">
        <v>235768201</v>
      </c>
      <c r="H101">
        <v>230758996</v>
      </c>
      <c r="I101">
        <v>112549159</v>
      </c>
      <c r="J101">
        <v>63516604</v>
      </c>
      <c r="K101">
        <v>9004009</v>
      </c>
      <c r="L101">
        <v>12720611</v>
      </c>
      <c r="M101">
        <v>138087357</v>
      </c>
      <c r="N101">
        <v>8969130</v>
      </c>
      <c r="O101">
        <v>80104884</v>
      </c>
      <c r="P101">
        <v>4532899</v>
      </c>
      <c r="Q101">
        <v>433914652</v>
      </c>
      <c r="R101">
        <v>8304745</v>
      </c>
      <c r="S101">
        <v>91869167</v>
      </c>
      <c r="T101">
        <v>9049832</v>
      </c>
      <c r="U101">
        <v>3747743</v>
      </c>
      <c r="V101">
        <v>123718282</v>
      </c>
      <c r="W101">
        <v>83491245</v>
      </c>
      <c r="X101">
        <v>548089</v>
      </c>
      <c r="Y101">
        <v>13005766</v>
      </c>
      <c r="Z101">
        <v>156807868</v>
      </c>
      <c r="AA101">
        <v>48962814</v>
      </c>
      <c r="AB101">
        <v>7448964</v>
      </c>
      <c r="AC101">
        <v>7205964</v>
      </c>
      <c r="AD101">
        <v>9783593</v>
      </c>
      <c r="AE101">
        <v>2284503</v>
      </c>
      <c r="AF101">
        <v>1697517</v>
      </c>
    </row>
    <row r="102" spans="1:32" x14ac:dyDescent="0.3">
      <c r="A102" t="s">
        <v>35</v>
      </c>
      <c r="B102">
        <v>2015</v>
      </c>
      <c r="C102" s="6">
        <f>DATE(finance[[#This Row],[Year1]],1,1)</f>
        <v>42005</v>
      </c>
      <c r="D102">
        <v>10183475</v>
      </c>
      <c r="E102">
        <v>317407713</v>
      </c>
      <c r="F102">
        <v>320288030</v>
      </c>
      <c r="G102">
        <v>269774501</v>
      </c>
      <c r="H102">
        <v>265499211</v>
      </c>
      <c r="I102">
        <v>50905722</v>
      </c>
      <c r="J102">
        <v>82907118</v>
      </c>
      <c r="K102">
        <v>9420863</v>
      </c>
      <c r="L102">
        <v>13947655</v>
      </c>
      <c r="M102">
        <v>151234534</v>
      </c>
      <c r="N102">
        <v>9667904</v>
      </c>
      <c r="O102">
        <v>90276519</v>
      </c>
      <c r="P102">
        <v>4930538</v>
      </c>
      <c r="Q102">
        <v>451011171</v>
      </c>
      <c r="R102">
        <v>8177522</v>
      </c>
      <c r="S102">
        <v>97968328</v>
      </c>
      <c r="T102">
        <v>9235789</v>
      </c>
      <c r="U102">
        <v>3809737</v>
      </c>
      <c r="V102">
        <v>151981870</v>
      </c>
      <c r="W102">
        <v>109031702</v>
      </c>
      <c r="X102">
        <v>529286</v>
      </c>
      <c r="Y102">
        <v>10529860</v>
      </c>
      <c r="Z102">
        <v>151715007</v>
      </c>
      <c r="AA102">
        <v>47828113</v>
      </c>
      <c r="AB102">
        <v>7395706</v>
      </c>
      <c r="AC102">
        <v>7168706</v>
      </c>
      <c r="AD102">
        <v>9984477</v>
      </c>
      <c r="AE102">
        <v>2464579</v>
      </c>
      <c r="AF102">
        <v>1790672</v>
      </c>
    </row>
    <row r="103" spans="1:32" x14ac:dyDescent="0.3">
      <c r="A103" t="s">
        <v>35</v>
      </c>
      <c r="B103">
        <v>2016</v>
      </c>
      <c r="C103" s="6">
        <f>DATE(finance[[#This Row],[Year1]],1,1)</f>
        <v>42370</v>
      </c>
      <c r="D103">
        <v>10333559</v>
      </c>
      <c r="E103">
        <v>323312514</v>
      </c>
      <c r="F103">
        <v>343799050</v>
      </c>
      <c r="G103">
        <v>293665671</v>
      </c>
      <c r="H103">
        <v>286476716</v>
      </c>
      <c r="I103">
        <v>36060562</v>
      </c>
      <c r="J103">
        <v>94755152</v>
      </c>
      <c r="K103">
        <v>10275132</v>
      </c>
      <c r="L103">
        <v>12413173</v>
      </c>
      <c r="M103">
        <v>155191714</v>
      </c>
      <c r="N103">
        <v>9528475</v>
      </c>
      <c r="O103">
        <v>94666744</v>
      </c>
      <c r="P103">
        <v>5182384</v>
      </c>
      <c r="Q103">
        <v>438344414</v>
      </c>
      <c r="R103">
        <v>8452447</v>
      </c>
      <c r="S103">
        <v>104723678</v>
      </c>
      <c r="T103">
        <v>10470663</v>
      </c>
      <c r="U103">
        <v>6898403</v>
      </c>
      <c r="V103">
        <v>167591924</v>
      </c>
      <c r="W103">
        <v>123038997</v>
      </c>
      <c r="X103">
        <v>632840</v>
      </c>
      <c r="Y103">
        <v>10923189</v>
      </c>
      <c r="Z103">
        <v>151824176</v>
      </c>
      <c r="AA103">
        <v>48780585</v>
      </c>
      <c r="AB103">
        <v>7186920</v>
      </c>
      <c r="AC103">
        <v>6993920</v>
      </c>
      <c r="AD103">
        <v>8742227</v>
      </c>
      <c r="AE103">
        <v>2658872</v>
      </c>
      <c r="AF103">
        <v>1937931</v>
      </c>
    </row>
    <row r="104" spans="1:32" x14ac:dyDescent="0.3">
      <c r="A104" t="s">
        <v>35</v>
      </c>
      <c r="B104">
        <v>2017</v>
      </c>
      <c r="C104" s="6">
        <f>DATE(finance[[#This Row],[Year1]],1,1)</f>
        <v>42736</v>
      </c>
      <c r="D104">
        <v>8776504</v>
      </c>
      <c r="E104">
        <v>404602274</v>
      </c>
      <c r="F104">
        <v>349101994</v>
      </c>
      <c r="G104">
        <v>297111206</v>
      </c>
      <c r="H104">
        <v>289503480</v>
      </c>
      <c r="I104">
        <v>114094705</v>
      </c>
      <c r="J104">
        <v>93283926</v>
      </c>
      <c r="K104">
        <v>10525972</v>
      </c>
      <c r="L104">
        <v>12642497</v>
      </c>
      <c r="M104">
        <v>159051926</v>
      </c>
      <c r="N104">
        <v>8528075</v>
      </c>
      <c r="O104">
        <v>97240115</v>
      </c>
      <c r="P104">
        <v>5316416</v>
      </c>
      <c r="Q104">
        <v>745960038</v>
      </c>
      <c r="R104">
        <v>7449397</v>
      </c>
      <c r="S104">
        <v>107648466</v>
      </c>
      <c r="T104">
        <v>10802246</v>
      </c>
      <c r="U104">
        <v>5751360</v>
      </c>
      <c r="V104">
        <v>169403686</v>
      </c>
      <c r="W104">
        <v>124082248</v>
      </c>
      <c r="X104">
        <v>613467</v>
      </c>
      <c r="Y104">
        <v>10825735</v>
      </c>
      <c r="Z104">
        <v>147214644</v>
      </c>
      <c r="AA104">
        <v>50887800</v>
      </c>
      <c r="AB104">
        <v>7069122</v>
      </c>
      <c r="AC104">
        <v>6899122</v>
      </c>
      <c r="AD104">
        <v>9333900</v>
      </c>
      <c r="AE104">
        <v>2856483</v>
      </c>
      <c r="AF104">
        <v>1907378</v>
      </c>
    </row>
    <row r="105" spans="1:32" x14ac:dyDescent="0.3">
      <c r="A105" t="s">
        <v>35</v>
      </c>
      <c r="B105">
        <v>2018</v>
      </c>
      <c r="C105" s="6">
        <f>DATE(finance[[#This Row],[Year1]],1,1)</f>
        <v>43101</v>
      </c>
      <c r="D105">
        <v>9438084</v>
      </c>
      <c r="E105">
        <v>430760445</v>
      </c>
      <c r="F105">
        <v>366359356</v>
      </c>
      <c r="G105">
        <v>311785388</v>
      </c>
      <c r="H105">
        <v>321329882</v>
      </c>
      <c r="I105">
        <v>108424415</v>
      </c>
      <c r="J105">
        <v>102060783</v>
      </c>
      <c r="K105">
        <v>10504521</v>
      </c>
      <c r="L105">
        <v>17662374</v>
      </c>
      <c r="M105">
        <v>178437038</v>
      </c>
      <c r="N105">
        <v>9104578</v>
      </c>
      <c r="O105">
        <v>102372367</v>
      </c>
      <c r="P105">
        <v>5768639</v>
      </c>
      <c r="Q105">
        <v>815987444</v>
      </c>
      <c r="R105">
        <v>7264570</v>
      </c>
      <c r="S105">
        <v>109094683</v>
      </c>
      <c r="T105">
        <v>10900852</v>
      </c>
      <c r="U105">
        <v>5637994</v>
      </c>
      <c r="V105">
        <v>181500286</v>
      </c>
      <c r="W105">
        <v>132045291</v>
      </c>
      <c r="X105">
        <v>759813</v>
      </c>
      <c r="Y105">
        <v>10932941</v>
      </c>
      <c r="Z105">
        <v>148027188</v>
      </c>
      <c r="AA105">
        <v>53385791</v>
      </c>
      <c r="AB105">
        <v>7171873</v>
      </c>
      <c r="AC105">
        <v>7033873</v>
      </c>
      <c r="AD105">
        <v>10337693</v>
      </c>
      <c r="AE105">
        <v>2946875</v>
      </c>
      <c r="AF105">
        <v>1931457</v>
      </c>
    </row>
    <row r="106" spans="1:32" x14ac:dyDescent="0.3">
      <c r="A106" t="s">
        <v>35</v>
      </c>
      <c r="B106">
        <v>2019</v>
      </c>
      <c r="C106" s="6">
        <f>DATE(finance[[#This Row],[Year1]],1,1)</f>
        <v>43466</v>
      </c>
      <c r="D106">
        <v>12267721</v>
      </c>
      <c r="E106">
        <v>436479413</v>
      </c>
      <c r="F106">
        <v>395722730</v>
      </c>
      <c r="G106">
        <v>337836399</v>
      </c>
      <c r="H106">
        <v>336543686</v>
      </c>
      <c r="I106">
        <v>98972419</v>
      </c>
      <c r="J106">
        <v>102638475</v>
      </c>
      <c r="K106">
        <v>11041442</v>
      </c>
      <c r="L106">
        <v>18694463</v>
      </c>
      <c r="M106">
        <v>188235271</v>
      </c>
      <c r="N106">
        <v>8613192</v>
      </c>
      <c r="O106">
        <v>111655986</v>
      </c>
      <c r="P106">
        <v>6019677</v>
      </c>
      <c r="Q106">
        <v>855056440</v>
      </c>
      <c r="R106">
        <v>8239367</v>
      </c>
      <c r="S106">
        <v>115184907</v>
      </c>
      <c r="T106">
        <v>11346719</v>
      </c>
      <c r="U106">
        <v>6154873</v>
      </c>
      <c r="V106">
        <v>199757020</v>
      </c>
      <c r="W106">
        <v>143427752</v>
      </c>
      <c r="X106">
        <v>1173105</v>
      </c>
      <c r="Y106">
        <v>13557827</v>
      </c>
      <c r="Z106">
        <v>145292659</v>
      </c>
      <c r="AA106">
        <v>56269864</v>
      </c>
      <c r="AB106">
        <v>6223541</v>
      </c>
      <c r="AC106">
        <v>6115541</v>
      </c>
      <c r="AD106">
        <v>10314537</v>
      </c>
      <c r="AE106">
        <v>3087427</v>
      </c>
      <c r="AF106">
        <v>2108433</v>
      </c>
    </row>
    <row r="107" spans="1:32" x14ac:dyDescent="0.3">
      <c r="A107" t="s">
        <v>36</v>
      </c>
      <c r="B107">
        <v>1992</v>
      </c>
      <c r="C107" s="6">
        <f>DATE(finance[[#This Row],[Year1]],1,1)</f>
        <v>33604</v>
      </c>
      <c r="D107">
        <v>585807</v>
      </c>
      <c r="E107">
        <v>9077033</v>
      </c>
      <c r="F107">
        <v>7491923</v>
      </c>
      <c r="G107">
        <v>6493768</v>
      </c>
      <c r="H107">
        <v>7014481</v>
      </c>
      <c r="I107">
        <v>2062552</v>
      </c>
      <c r="J107">
        <v>1918574</v>
      </c>
      <c r="K107">
        <v>240522</v>
      </c>
      <c r="L107">
        <v>570121</v>
      </c>
      <c r="M107">
        <v>3531698</v>
      </c>
      <c r="N107">
        <v>265445</v>
      </c>
      <c r="O107">
        <v>2709235</v>
      </c>
      <c r="P107">
        <v>56857</v>
      </c>
      <c r="Q107">
        <v>15943360</v>
      </c>
      <c r="R107">
        <v>206028</v>
      </c>
      <c r="S107">
        <v>1969365</v>
      </c>
      <c r="T107">
        <v>321011</v>
      </c>
      <c r="U107">
        <v>158367</v>
      </c>
      <c r="V107">
        <v>3659108</v>
      </c>
      <c r="W107">
        <v>1443831</v>
      </c>
      <c r="X107">
        <v>22343</v>
      </c>
      <c r="Y107">
        <v>652462</v>
      </c>
      <c r="Z107">
        <v>2977116</v>
      </c>
      <c r="AA107">
        <v>994681</v>
      </c>
      <c r="AB107">
        <v>226105</v>
      </c>
      <c r="AC107">
        <v>225113</v>
      </c>
      <c r="AD107">
        <v>697791</v>
      </c>
      <c r="AE107">
        <v>72044</v>
      </c>
      <c r="AF107">
        <v>47853</v>
      </c>
    </row>
    <row r="108" spans="1:32" x14ac:dyDescent="0.3">
      <c r="A108" t="s">
        <v>36</v>
      </c>
      <c r="B108">
        <v>1993</v>
      </c>
      <c r="C108" s="6">
        <f>DATE(finance[[#This Row],[Year1]],1,1)</f>
        <v>33970</v>
      </c>
      <c r="D108">
        <v>531899</v>
      </c>
      <c r="E108">
        <v>10027745</v>
      </c>
      <c r="F108">
        <v>8672886</v>
      </c>
      <c r="G108">
        <v>7471882</v>
      </c>
      <c r="H108">
        <v>7840311</v>
      </c>
      <c r="I108">
        <v>2187434</v>
      </c>
      <c r="J108">
        <v>2136402</v>
      </c>
      <c r="K108">
        <v>238961</v>
      </c>
      <c r="L108">
        <v>584395</v>
      </c>
      <c r="M108">
        <v>3788634</v>
      </c>
      <c r="N108">
        <v>266446</v>
      </c>
      <c r="O108">
        <v>3131906</v>
      </c>
      <c r="P108">
        <v>62302</v>
      </c>
      <c r="Q108">
        <v>17441014</v>
      </c>
      <c r="R108">
        <v>220766</v>
      </c>
      <c r="S108">
        <v>2378157</v>
      </c>
      <c r="T108">
        <v>365194</v>
      </c>
      <c r="U108">
        <v>151814</v>
      </c>
      <c r="V108">
        <v>4257833</v>
      </c>
      <c r="W108">
        <v>1845410</v>
      </c>
      <c r="X108">
        <v>27557</v>
      </c>
      <c r="Y108">
        <v>719213</v>
      </c>
      <c r="Z108">
        <v>3116813</v>
      </c>
      <c r="AA108">
        <v>1197710</v>
      </c>
      <c r="AB108">
        <v>244985</v>
      </c>
      <c r="AC108">
        <v>242981</v>
      </c>
      <c r="AD108">
        <v>991106</v>
      </c>
      <c r="AE108">
        <v>64761</v>
      </c>
      <c r="AF108">
        <v>43153</v>
      </c>
    </row>
    <row r="109" spans="1:32" x14ac:dyDescent="0.3">
      <c r="A109" t="s">
        <v>36</v>
      </c>
      <c r="B109">
        <v>1994</v>
      </c>
      <c r="C109" s="6">
        <f>DATE(finance[[#This Row],[Year1]],1,1)</f>
        <v>34335</v>
      </c>
      <c r="D109">
        <v>634161</v>
      </c>
      <c r="E109">
        <v>10425288</v>
      </c>
      <c r="F109">
        <v>8902738</v>
      </c>
      <c r="G109">
        <v>7652127</v>
      </c>
      <c r="H109">
        <v>8034742</v>
      </c>
      <c r="I109">
        <v>2390546</v>
      </c>
      <c r="J109">
        <v>2183970</v>
      </c>
      <c r="K109">
        <v>249542</v>
      </c>
      <c r="L109">
        <v>650343</v>
      </c>
      <c r="M109">
        <v>4154450</v>
      </c>
      <c r="N109">
        <v>289364</v>
      </c>
      <c r="O109">
        <v>3357760</v>
      </c>
      <c r="P109">
        <v>68219</v>
      </c>
      <c r="Q109">
        <v>19471058</v>
      </c>
      <c r="R109">
        <v>232482</v>
      </c>
      <c r="S109">
        <v>2553610</v>
      </c>
      <c r="T109">
        <v>410659</v>
      </c>
      <c r="U109">
        <v>154100</v>
      </c>
      <c r="V109">
        <v>4148417</v>
      </c>
      <c r="W109">
        <v>1625661</v>
      </c>
      <c r="X109">
        <v>32111</v>
      </c>
      <c r="Y109">
        <v>820949</v>
      </c>
      <c r="Z109">
        <v>3262891</v>
      </c>
      <c r="AA109">
        <v>1246985</v>
      </c>
      <c r="AB109">
        <v>251346</v>
      </c>
      <c r="AC109">
        <v>248602</v>
      </c>
      <c r="AD109">
        <v>716735</v>
      </c>
      <c r="AE109">
        <v>58090</v>
      </c>
      <c r="AF109">
        <v>50283</v>
      </c>
    </row>
    <row r="110" spans="1:32" x14ac:dyDescent="0.3">
      <c r="A110" t="s">
        <v>36</v>
      </c>
      <c r="B110">
        <v>1995</v>
      </c>
      <c r="C110" s="6">
        <f>DATE(finance[[#This Row],[Year1]],1,1)</f>
        <v>34700</v>
      </c>
      <c r="D110">
        <v>572892</v>
      </c>
      <c r="E110">
        <v>11554711</v>
      </c>
      <c r="F110">
        <v>9801852</v>
      </c>
      <c r="G110">
        <v>8433648</v>
      </c>
      <c r="H110">
        <v>9191036</v>
      </c>
      <c r="I110">
        <v>2363675</v>
      </c>
      <c r="J110">
        <v>2682929</v>
      </c>
      <c r="K110">
        <v>267886</v>
      </c>
      <c r="L110">
        <v>681845</v>
      </c>
      <c r="M110">
        <v>4531366</v>
      </c>
      <c r="N110">
        <v>319686</v>
      </c>
      <c r="O110">
        <v>3690511</v>
      </c>
      <c r="P110">
        <v>194982</v>
      </c>
      <c r="Q110">
        <v>18294511</v>
      </c>
      <c r="R110">
        <v>224665</v>
      </c>
      <c r="S110">
        <v>2702979</v>
      </c>
      <c r="T110">
        <v>378385</v>
      </c>
      <c r="U110">
        <v>159437</v>
      </c>
      <c r="V110">
        <v>4731295</v>
      </c>
      <c r="W110">
        <v>2135285</v>
      </c>
      <c r="X110">
        <v>38330</v>
      </c>
      <c r="Y110">
        <v>779881</v>
      </c>
      <c r="Z110">
        <v>3368181</v>
      </c>
      <c r="AA110">
        <v>1363955</v>
      </c>
      <c r="AB110">
        <v>235749</v>
      </c>
      <c r="AC110">
        <v>232736</v>
      </c>
      <c r="AD110">
        <v>933890</v>
      </c>
      <c r="AE110">
        <v>59153</v>
      </c>
      <c r="AF110">
        <v>49043</v>
      </c>
    </row>
    <row r="111" spans="1:32" x14ac:dyDescent="0.3">
      <c r="A111" t="s">
        <v>36</v>
      </c>
      <c r="B111">
        <v>1996</v>
      </c>
      <c r="C111" s="6">
        <f>DATE(finance[[#This Row],[Year1]],1,1)</f>
        <v>35065</v>
      </c>
      <c r="D111">
        <v>601685</v>
      </c>
      <c r="E111">
        <v>11866383</v>
      </c>
      <c r="F111">
        <v>10216917</v>
      </c>
      <c r="G111">
        <v>8807456</v>
      </c>
      <c r="H111">
        <v>9461517</v>
      </c>
      <c r="I111">
        <v>2404866</v>
      </c>
      <c r="J111">
        <v>2745933</v>
      </c>
      <c r="K111">
        <v>250220</v>
      </c>
      <c r="L111">
        <v>722007</v>
      </c>
      <c r="M111">
        <v>4820760</v>
      </c>
      <c r="N111">
        <v>353435</v>
      </c>
      <c r="O111">
        <v>3945360</v>
      </c>
      <c r="P111">
        <v>215386</v>
      </c>
      <c r="Q111">
        <v>26042693</v>
      </c>
      <c r="R111">
        <v>235366</v>
      </c>
      <c r="S111">
        <v>2849915</v>
      </c>
      <c r="T111">
        <v>455229</v>
      </c>
      <c r="U111">
        <v>157835</v>
      </c>
      <c r="V111">
        <v>4901405</v>
      </c>
      <c r="W111">
        <v>2081070</v>
      </c>
      <c r="X111">
        <v>42747</v>
      </c>
      <c r="Y111">
        <v>795945</v>
      </c>
      <c r="Z111">
        <v>3576722</v>
      </c>
      <c r="AA111">
        <v>1404835</v>
      </c>
      <c r="AB111">
        <v>243691</v>
      </c>
      <c r="AC111">
        <v>240350</v>
      </c>
      <c r="AD111">
        <v>823999</v>
      </c>
      <c r="AE111">
        <v>47148</v>
      </c>
      <c r="AF111">
        <v>52487</v>
      </c>
    </row>
    <row r="112" spans="1:32" x14ac:dyDescent="0.3">
      <c r="A112" t="s">
        <v>36</v>
      </c>
      <c r="B112">
        <v>1997</v>
      </c>
      <c r="C112" s="6">
        <f>DATE(finance[[#This Row],[Year1]],1,1)</f>
        <v>35431</v>
      </c>
      <c r="D112">
        <v>742649</v>
      </c>
      <c r="E112">
        <v>12779639</v>
      </c>
      <c r="F112">
        <v>10861228</v>
      </c>
      <c r="G112">
        <v>9381494</v>
      </c>
      <c r="H112">
        <v>9944905</v>
      </c>
      <c r="I112">
        <v>2834734</v>
      </c>
      <c r="J112">
        <v>2595939</v>
      </c>
      <c r="K112">
        <v>261406</v>
      </c>
      <c r="L112">
        <v>765797</v>
      </c>
      <c r="M112">
        <v>5290131</v>
      </c>
      <c r="N112">
        <v>455517</v>
      </c>
      <c r="O112">
        <v>4192249</v>
      </c>
      <c r="P112">
        <v>84129</v>
      </c>
      <c r="Q112">
        <v>23591436</v>
      </c>
      <c r="R112">
        <v>247006</v>
      </c>
      <c r="S112">
        <v>3017473</v>
      </c>
      <c r="T112">
        <v>486734</v>
      </c>
      <c r="U112">
        <v>151918</v>
      </c>
      <c r="V112">
        <v>5302956</v>
      </c>
      <c r="W112">
        <v>2220679</v>
      </c>
      <c r="X112">
        <v>46588</v>
      </c>
      <c r="Y112">
        <v>809696</v>
      </c>
      <c r="Z112">
        <v>3402235</v>
      </c>
      <c r="AA112">
        <v>1474681</v>
      </c>
      <c r="AB112">
        <v>239340</v>
      </c>
      <c r="AC112">
        <v>235860</v>
      </c>
      <c r="AD112">
        <v>871697</v>
      </c>
      <c r="AE112">
        <v>65413</v>
      </c>
      <c r="AF112">
        <v>55270</v>
      </c>
    </row>
    <row r="113" spans="1:32" x14ac:dyDescent="0.3">
      <c r="A113" t="s">
        <v>36</v>
      </c>
      <c r="B113">
        <v>1998</v>
      </c>
      <c r="C113" s="6">
        <f>DATE(finance[[#This Row],[Year1]],1,1)</f>
        <v>35796</v>
      </c>
      <c r="D113">
        <v>899355</v>
      </c>
      <c r="E113">
        <v>13514305</v>
      </c>
      <c r="F113">
        <v>11277701</v>
      </c>
      <c r="G113">
        <v>10104647</v>
      </c>
      <c r="H113">
        <v>10953476</v>
      </c>
      <c r="I113">
        <v>2560829</v>
      </c>
      <c r="J113">
        <v>2788627</v>
      </c>
      <c r="K113">
        <v>277802</v>
      </c>
      <c r="L113">
        <v>787605</v>
      </c>
      <c r="M113">
        <v>5890211</v>
      </c>
      <c r="N113">
        <v>619477</v>
      </c>
      <c r="O113">
        <v>4333068</v>
      </c>
      <c r="P113">
        <v>89695</v>
      </c>
      <c r="Q113">
        <v>25067505</v>
      </c>
      <c r="R113">
        <v>282136</v>
      </c>
      <c r="S113">
        <v>3159458</v>
      </c>
      <c r="T113">
        <v>489861</v>
      </c>
      <c r="U113">
        <v>156021</v>
      </c>
      <c r="V113">
        <v>5720705</v>
      </c>
      <c r="W113">
        <v>2401070</v>
      </c>
      <c r="X113">
        <v>49089</v>
      </c>
      <c r="Y113">
        <v>989106</v>
      </c>
      <c r="Z113">
        <v>3637200</v>
      </c>
      <c r="AA113">
        <v>1167562</v>
      </c>
      <c r="AB113">
        <v>240926</v>
      </c>
      <c r="AC113">
        <v>237246</v>
      </c>
      <c r="AD113">
        <v>982242</v>
      </c>
      <c r="AE113">
        <v>141292</v>
      </c>
      <c r="AF113">
        <v>62578</v>
      </c>
    </row>
    <row r="114" spans="1:32" x14ac:dyDescent="0.3">
      <c r="A114" t="s">
        <v>36</v>
      </c>
      <c r="B114">
        <v>1999</v>
      </c>
      <c r="C114" s="6">
        <f>DATE(finance[[#This Row],[Year1]],1,1)</f>
        <v>36161</v>
      </c>
      <c r="D114">
        <v>1128822</v>
      </c>
      <c r="E114">
        <v>14158140</v>
      </c>
      <c r="F114">
        <v>13148371</v>
      </c>
      <c r="G114">
        <v>11698887</v>
      </c>
      <c r="H114">
        <v>11746973</v>
      </c>
      <c r="I114">
        <v>2411167</v>
      </c>
      <c r="J114">
        <v>2959108</v>
      </c>
      <c r="K114">
        <v>291620</v>
      </c>
      <c r="L114">
        <v>817423</v>
      </c>
      <c r="M114">
        <v>6568185</v>
      </c>
      <c r="N114">
        <v>671373</v>
      </c>
      <c r="O114">
        <v>4604079</v>
      </c>
      <c r="P114">
        <v>95983</v>
      </c>
      <c r="Q114">
        <v>27391782</v>
      </c>
      <c r="R114">
        <v>292724</v>
      </c>
      <c r="S114">
        <v>3519783</v>
      </c>
      <c r="T114">
        <v>1062095</v>
      </c>
      <c r="U114">
        <v>190753</v>
      </c>
      <c r="V114">
        <v>6705938</v>
      </c>
      <c r="W114">
        <v>2828445</v>
      </c>
      <c r="X114">
        <v>57357</v>
      </c>
      <c r="Y114">
        <v>1159326</v>
      </c>
      <c r="Z114">
        <v>4058764</v>
      </c>
      <c r="AA114">
        <v>1442698</v>
      </c>
      <c r="AB114">
        <v>255147</v>
      </c>
      <c r="AC114">
        <v>250613</v>
      </c>
      <c r="AD114">
        <v>940726</v>
      </c>
      <c r="AE114">
        <v>99618</v>
      </c>
      <c r="AF114">
        <v>70393</v>
      </c>
    </row>
    <row r="115" spans="1:32" x14ac:dyDescent="0.3">
      <c r="A115" t="s">
        <v>36</v>
      </c>
      <c r="B115">
        <v>2000</v>
      </c>
      <c r="C115" s="6">
        <f>DATE(finance[[#This Row],[Year1]],1,1)</f>
        <v>36526</v>
      </c>
      <c r="D115">
        <v>1252199</v>
      </c>
      <c r="E115">
        <v>17059603</v>
      </c>
      <c r="F115">
        <v>13929779</v>
      </c>
      <c r="G115">
        <v>12485324</v>
      </c>
      <c r="H115">
        <v>12925010</v>
      </c>
      <c r="I115">
        <v>4134593</v>
      </c>
      <c r="J115">
        <v>3301003</v>
      </c>
      <c r="K115">
        <v>300109</v>
      </c>
      <c r="L115">
        <v>859682</v>
      </c>
      <c r="M115">
        <v>7075047</v>
      </c>
      <c r="N115">
        <v>689090</v>
      </c>
      <c r="O115">
        <v>4959104</v>
      </c>
      <c r="P115">
        <v>106117</v>
      </c>
      <c r="Q115">
        <v>30810799</v>
      </c>
      <c r="R115">
        <v>308387</v>
      </c>
      <c r="S115">
        <v>3702849</v>
      </c>
      <c r="T115">
        <v>1255119</v>
      </c>
      <c r="U115">
        <v>189613</v>
      </c>
      <c r="V115">
        <v>7177865</v>
      </c>
      <c r="W115">
        <v>2925313</v>
      </c>
      <c r="X115">
        <v>67588</v>
      </c>
      <c r="Y115">
        <v>1243410</v>
      </c>
      <c r="Z115">
        <v>4430790</v>
      </c>
      <c r="AA115">
        <v>1434172</v>
      </c>
      <c r="AB115">
        <v>256577</v>
      </c>
      <c r="AC115">
        <v>251262</v>
      </c>
      <c r="AD115">
        <v>1208049</v>
      </c>
      <c r="AE115">
        <v>94051</v>
      </c>
      <c r="AF115">
        <v>79148</v>
      </c>
    </row>
    <row r="116" spans="1:32" x14ac:dyDescent="0.3">
      <c r="A116" t="s">
        <v>36</v>
      </c>
      <c r="B116">
        <v>2001</v>
      </c>
      <c r="C116" s="6">
        <f>DATE(finance[[#This Row],[Year1]],1,1)</f>
        <v>36892</v>
      </c>
      <c r="D116">
        <v>1286781</v>
      </c>
      <c r="E116">
        <v>19774425</v>
      </c>
      <c r="F116">
        <v>15685926</v>
      </c>
      <c r="G116">
        <v>13702406</v>
      </c>
      <c r="H116">
        <v>13868004</v>
      </c>
      <c r="I116">
        <v>5906421</v>
      </c>
      <c r="J116">
        <v>3471257</v>
      </c>
      <c r="K116">
        <v>301374</v>
      </c>
      <c r="L116">
        <v>916944</v>
      </c>
      <c r="M116">
        <v>7566919</v>
      </c>
      <c r="N116">
        <v>704421</v>
      </c>
      <c r="O116">
        <v>5287541</v>
      </c>
      <c r="P116">
        <v>116815</v>
      </c>
      <c r="Q116">
        <v>36841428</v>
      </c>
      <c r="R116">
        <v>309353</v>
      </c>
      <c r="S116">
        <v>3909362</v>
      </c>
      <c r="T116">
        <v>1482099</v>
      </c>
      <c r="U116">
        <v>233924</v>
      </c>
      <c r="V116">
        <v>8072616</v>
      </c>
      <c r="W116">
        <v>3312898</v>
      </c>
      <c r="X116">
        <v>64377</v>
      </c>
      <c r="Y116">
        <v>1342195</v>
      </c>
      <c r="Z116">
        <v>4917187</v>
      </c>
      <c r="AA116">
        <v>1975686</v>
      </c>
      <c r="AB116">
        <v>324666</v>
      </c>
      <c r="AC116">
        <v>319612</v>
      </c>
      <c r="AD116">
        <v>1414547</v>
      </c>
      <c r="AE116">
        <v>144961</v>
      </c>
      <c r="AF116">
        <v>95073</v>
      </c>
    </row>
    <row r="117" spans="1:32" x14ac:dyDescent="0.3">
      <c r="A117" t="s">
        <v>36</v>
      </c>
      <c r="B117">
        <v>2002</v>
      </c>
      <c r="C117" s="6">
        <f>DATE(finance[[#This Row],[Year1]],1,1)</f>
        <v>37257</v>
      </c>
      <c r="D117">
        <v>1333119</v>
      </c>
      <c r="E117">
        <v>12478045</v>
      </c>
      <c r="F117">
        <v>17324984</v>
      </c>
      <c r="G117">
        <v>14795822</v>
      </c>
      <c r="H117">
        <v>13999486</v>
      </c>
      <c r="I117">
        <v>-1521441</v>
      </c>
      <c r="J117">
        <v>3865825</v>
      </c>
      <c r="K117">
        <v>278018</v>
      </c>
      <c r="L117">
        <v>932608</v>
      </c>
      <c r="M117">
        <v>6923171</v>
      </c>
      <c r="N117">
        <v>734457</v>
      </c>
      <c r="O117">
        <v>5798172</v>
      </c>
      <c r="P117">
        <v>148330</v>
      </c>
      <c r="Q117">
        <v>42038021</v>
      </c>
      <c r="R117">
        <v>792620</v>
      </c>
      <c r="S117">
        <v>4295239</v>
      </c>
      <c r="T117">
        <v>1524055</v>
      </c>
      <c r="U117">
        <v>193235</v>
      </c>
      <c r="V117">
        <v>8671271</v>
      </c>
      <c r="W117">
        <v>3131520</v>
      </c>
      <c r="X117">
        <v>69307</v>
      </c>
      <c r="Y117">
        <v>1421381</v>
      </c>
      <c r="Z117">
        <v>7166915</v>
      </c>
      <c r="AA117">
        <v>2518942</v>
      </c>
      <c r="AB117">
        <v>358083</v>
      </c>
      <c r="AC117">
        <v>352320</v>
      </c>
      <c r="AD117">
        <v>1641954</v>
      </c>
      <c r="AE117">
        <v>129596</v>
      </c>
      <c r="AF117">
        <v>103053</v>
      </c>
    </row>
    <row r="118" spans="1:32" x14ac:dyDescent="0.3">
      <c r="A118" t="s">
        <v>36</v>
      </c>
      <c r="B118">
        <v>2003</v>
      </c>
      <c r="C118" s="6">
        <f>DATE(finance[[#This Row],[Year1]],1,1)</f>
        <v>37622</v>
      </c>
      <c r="D118">
        <v>1209265</v>
      </c>
      <c r="E118">
        <v>13805946</v>
      </c>
      <c r="F118">
        <v>17690925</v>
      </c>
      <c r="G118">
        <v>14792539</v>
      </c>
      <c r="H118">
        <v>13998588</v>
      </c>
      <c r="I118">
        <v>-201549</v>
      </c>
      <c r="J118">
        <v>4178537</v>
      </c>
      <c r="K118">
        <v>315096</v>
      </c>
      <c r="L118">
        <v>960701</v>
      </c>
      <c r="M118">
        <v>6636190</v>
      </c>
      <c r="N118">
        <v>723572</v>
      </c>
      <c r="O118">
        <v>6133704</v>
      </c>
      <c r="P118">
        <v>170852</v>
      </c>
      <c r="Q118">
        <v>39820285</v>
      </c>
      <c r="R118">
        <v>708767</v>
      </c>
      <c r="S118">
        <v>4666350</v>
      </c>
      <c r="T118">
        <v>855128</v>
      </c>
      <c r="U118">
        <v>198642</v>
      </c>
      <c r="V118">
        <v>8333398</v>
      </c>
      <c r="W118">
        <v>3442625</v>
      </c>
      <c r="X118">
        <v>72418</v>
      </c>
      <c r="Y118">
        <v>1378238</v>
      </c>
      <c r="Z118">
        <v>8921416</v>
      </c>
      <c r="AA118">
        <v>2886777</v>
      </c>
      <c r="AB118">
        <v>424283</v>
      </c>
      <c r="AC118">
        <v>418356</v>
      </c>
      <c r="AD118">
        <v>1447416</v>
      </c>
      <c r="AE118">
        <v>91544</v>
      </c>
      <c r="AF118">
        <v>105653</v>
      </c>
    </row>
    <row r="119" spans="1:32" x14ac:dyDescent="0.3">
      <c r="A119" t="s">
        <v>36</v>
      </c>
      <c r="B119">
        <v>2004</v>
      </c>
      <c r="C119" s="6">
        <f>DATE(finance[[#This Row],[Year1]],1,1)</f>
        <v>37987</v>
      </c>
      <c r="D119">
        <v>1123706</v>
      </c>
      <c r="E119">
        <v>23031818</v>
      </c>
      <c r="F119">
        <v>18042055</v>
      </c>
      <c r="G119">
        <v>15016170</v>
      </c>
      <c r="H119">
        <v>14906599</v>
      </c>
      <c r="I119">
        <v>8125219</v>
      </c>
      <c r="J119">
        <v>4594664</v>
      </c>
      <c r="K119">
        <v>337911</v>
      </c>
      <c r="L119">
        <v>984789</v>
      </c>
      <c r="M119">
        <v>7051457</v>
      </c>
      <c r="N119">
        <v>701710</v>
      </c>
      <c r="O119">
        <v>6293255</v>
      </c>
      <c r="P119">
        <v>161239</v>
      </c>
      <c r="Q119">
        <v>46463982</v>
      </c>
      <c r="R119">
        <v>784349</v>
      </c>
      <c r="S119">
        <v>4860577</v>
      </c>
      <c r="T119">
        <v>751816</v>
      </c>
      <c r="U119">
        <v>207025</v>
      </c>
      <c r="V119">
        <v>8465390</v>
      </c>
      <c r="W119">
        <v>3537787</v>
      </c>
      <c r="X119">
        <v>73484</v>
      </c>
      <c r="Y119">
        <v>1374131</v>
      </c>
      <c r="Z119">
        <v>9964097</v>
      </c>
      <c r="AA119">
        <v>3015461</v>
      </c>
      <c r="AB119">
        <v>415682</v>
      </c>
      <c r="AC119">
        <v>409320</v>
      </c>
      <c r="AD119">
        <v>1405818</v>
      </c>
      <c r="AE119">
        <v>166029</v>
      </c>
      <c r="AF119">
        <v>112341</v>
      </c>
    </row>
    <row r="120" spans="1:32" x14ac:dyDescent="0.3">
      <c r="A120" t="s">
        <v>36</v>
      </c>
      <c r="B120">
        <v>2012</v>
      </c>
      <c r="C120" s="6">
        <f>DATE(finance[[#This Row],[Year1]],1,1)</f>
        <v>40909</v>
      </c>
      <c r="D120">
        <v>1591023</v>
      </c>
      <c r="E120">
        <v>25546642</v>
      </c>
      <c r="F120">
        <v>28117189</v>
      </c>
      <c r="G120">
        <v>22315252</v>
      </c>
      <c r="H120">
        <v>21750830</v>
      </c>
      <c r="I120">
        <v>3795812</v>
      </c>
      <c r="J120">
        <v>6386839</v>
      </c>
      <c r="K120">
        <v>629101</v>
      </c>
      <c r="L120">
        <v>1788312</v>
      </c>
      <c r="M120">
        <v>10262977</v>
      </c>
      <c r="N120">
        <v>1019793</v>
      </c>
      <c r="O120">
        <v>9362980</v>
      </c>
      <c r="P120">
        <v>347431</v>
      </c>
      <c r="Q120">
        <v>48129870</v>
      </c>
      <c r="R120">
        <v>904096</v>
      </c>
      <c r="S120">
        <v>6105130</v>
      </c>
      <c r="T120">
        <v>1259947</v>
      </c>
      <c r="U120">
        <v>331832</v>
      </c>
      <c r="V120">
        <v>13546942</v>
      </c>
      <c r="W120">
        <v>5474323</v>
      </c>
      <c r="X120">
        <v>108474</v>
      </c>
      <c r="Y120">
        <v>1345411</v>
      </c>
      <c r="Z120">
        <v>16069322</v>
      </c>
      <c r="AA120">
        <v>5766770</v>
      </c>
      <c r="AB120">
        <v>759893</v>
      </c>
      <c r="AC120">
        <v>727830</v>
      </c>
      <c r="AD120">
        <v>2093238</v>
      </c>
      <c r="AE120">
        <v>175380</v>
      </c>
      <c r="AF120">
        <v>141659</v>
      </c>
    </row>
    <row r="121" spans="1:32" x14ac:dyDescent="0.3">
      <c r="A121" t="s">
        <v>36</v>
      </c>
      <c r="B121">
        <v>2013</v>
      </c>
      <c r="C121" s="6">
        <f>DATE(finance[[#This Row],[Year1]],1,1)</f>
        <v>41275</v>
      </c>
      <c r="D121">
        <v>1485834</v>
      </c>
      <c r="E121">
        <v>31685060</v>
      </c>
      <c r="F121">
        <v>28665167</v>
      </c>
      <c r="G121">
        <v>23082373</v>
      </c>
      <c r="H121">
        <v>23006195</v>
      </c>
      <c r="I121">
        <v>8678865</v>
      </c>
      <c r="J121">
        <v>6499474</v>
      </c>
      <c r="K121">
        <v>637707</v>
      </c>
      <c r="L121">
        <v>1872404</v>
      </c>
      <c r="M121">
        <v>11255253</v>
      </c>
      <c r="N121">
        <v>975698</v>
      </c>
      <c r="O121">
        <v>9477352</v>
      </c>
      <c r="P121">
        <v>362907</v>
      </c>
      <c r="Q121">
        <v>47579805</v>
      </c>
      <c r="R121">
        <v>987909</v>
      </c>
      <c r="S121">
        <v>6296023</v>
      </c>
      <c r="T121">
        <v>1321143</v>
      </c>
      <c r="U121">
        <v>321265</v>
      </c>
      <c r="V121">
        <v>14200893</v>
      </c>
      <c r="W121">
        <v>5840287</v>
      </c>
      <c r="X121">
        <v>83055</v>
      </c>
      <c r="Y121">
        <v>1448635</v>
      </c>
      <c r="Z121">
        <v>16379990</v>
      </c>
      <c r="AA121">
        <v>5539021</v>
      </c>
      <c r="AB121">
        <v>780489</v>
      </c>
      <c r="AC121">
        <v>738970</v>
      </c>
      <c r="AD121">
        <v>2057114</v>
      </c>
      <c r="AE121">
        <v>147746</v>
      </c>
      <c r="AF121">
        <v>172792</v>
      </c>
    </row>
    <row r="122" spans="1:32" x14ac:dyDescent="0.3">
      <c r="A122" t="s">
        <v>36</v>
      </c>
      <c r="B122">
        <v>2014</v>
      </c>
      <c r="C122" s="6">
        <f>DATE(finance[[#This Row],[Year1]],1,1)</f>
        <v>41640</v>
      </c>
      <c r="D122">
        <v>1582636</v>
      </c>
      <c r="E122">
        <v>33886468</v>
      </c>
      <c r="F122">
        <v>30751447</v>
      </c>
      <c r="G122">
        <v>25283771</v>
      </c>
      <c r="H122">
        <v>24582680</v>
      </c>
      <c r="I122">
        <v>9303788</v>
      </c>
      <c r="J122">
        <v>7252029</v>
      </c>
      <c r="K122">
        <v>659616</v>
      </c>
      <c r="L122">
        <v>1858693</v>
      </c>
      <c r="M122">
        <v>11755394</v>
      </c>
      <c r="N122">
        <v>974300</v>
      </c>
      <c r="O122">
        <v>10158306</v>
      </c>
      <c r="P122">
        <v>381541</v>
      </c>
      <c r="Q122">
        <v>47799414</v>
      </c>
      <c r="R122">
        <v>1012711</v>
      </c>
      <c r="S122">
        <v>6762906</v>
      </c>
      <c r="T122">
        <v>1482951</v>
      </c>
      <c r="U122">
        <v>347677</v>
      </c>
      <c r="V122">
        <v>15843242</v>
      </c>
      <c r="W122">
        <v>6720061</v>
      </c>
      <c r="X122">
        <v>100458</v>
      </c>
      <c r="Y122">
        <v>1666272</v>
      </c>
      <c r="Z122">
        <v>16352303</v>
      </c>
      <c r="AA122">
        <v>5445646</v>
      </c>
      <c r="AB122">
        <v>735476</v>
      </c>
      <c r="AC122">
        <v>715800</v>
      </c>
      <c r="AD122">
        <v>2162019</v>
      </c>
      <c r="AE122">
        <v>245521</v>
      </c>
      <c r="AF122">
        <v>193908</v>
      </c>
    </row>
    <row r="123" spans="1:32" x14ac:dyDescent="0.3">
      <c r="A123" t="s">
        <v>36</v>
      </c>
      <c r="B123">
        <v>2015</v>
      </c>
      <c r="C123" s="6">
        <f>DATE(finance[[#This Row],[Year1]],1,1)</f>
        <v>42005</v>
      </c>
      <c r="D123">
        <v>1775347</v>
      </c>
      <c r="E123">
        <v>32159564</v>
      </c>
      <c r="F123">
        <v>32229154</v>
      </c>
      <c r="G123">
        <v>26917961</v>
      </c>
      <c r="H123">
        <v>26263114</v>
      </c>
      <c r="I123">
        <v>5896450</v>
      </c>
      <c r="J123">
        <v>7965566</v>
      </c>
      <c r="K123">
        <v>680739</v>
      </c>
      <c r="L123">
        <v>1926871</v>
      </c>
      <c r="M123">
        <v>12747749</v>
      </c>
      <c r="N123">
        <v>1022917</v>
      </c>
      <c r="O123">
        <v>10988746</v>
      </c>
      <c r="P123">
        <v>791023</v>
      </c>
      <c r="Q123">
        <v>50415991</v>
      </c>
      <c r="R123">
        <v>427722</v>
      </c>
      <c r="S123">
        <v>7016188</v>
      </c>
      <c r="T123">
        <v>1359673</v>
      </c>
      <c r="U123">
        <v>324030</v>
      </c>
      <c r="V123">
        <v>16630495</v>
      </c>
      <c r="W123">
        <v>7927080</v>
      </c>
      <c r="X123">
        <v>109113</v>
      </c>
      <c r="Y123">
        <v>1879658</v>
      </c>
      <c r="Z123">
        <v>16921492</v>
      </c>
      <c r="AA123">
        <v>5288924</v>
      </c>
      <c r="AB123">
        <v>727177</v>
      </c>
      <c r="AC123">
        <v>707944</v>
      </c>
      <c r="AD123">
        <v>1884985</v>
      </c>
      <c r="AE123">
        <v>292683</v>
      </c>
      <c r="AF123">
        <v>178366</v>
      </c>
    </row>
    <row r="124" spans="1:32" x14ac:dyDescent="0.3">
      <c r="A124" t="s">
        <v>36</v>
      </c>
      <c r="B124">
        <v>2016</v>
      </c>
      <c r="C124" s="6">
        <f>DATE(finance[[#This Row],[Year1]],1,1)</f>
        <v>42370</v>
      </c>
      <c r="D124">
        <v>1906771</v>
      </c>
      <c r="E124">
        <v>31250994</v>
      </c>
      <c r="F124">
        <v>34229139</v>
      </c>
      <c r="G124">
        <v>28726955</v>
      </c>
      <c r="H124">
        <v>27385122</v>
      </c>
      <c r="I124">
        <v>3865872</v>
      </c>
      <c r="J124">
        <v>8807816</v>
      </c>
      <c r="K124">
        <v>702667</v>
      </c>
      <c r="L124">
        <v>2149229</v>
      </c>
      <c r="M124">
        <v>12887859</v>
      </c>
      <c r="N124">
        <v>1044094</v>
      </c>
      <c r="O124">
        <v>11710954</v>
      </c>
      <c r="P124">
        <v>809119</v>
      </c>
      <c r="Q124">
        <v>49620102</v>
      </c>
      <c r="R124">
        <v>458546</v>
      </c>
      <c r="S124">
        <v>7160687</v>
      </c>
      <c r="T124">
        <v>1439319</v>
      </c>
      <c r="U124">
        <v>322318</v>
      </c>
      <c r="V124">
        <v>18118337</v>
      </c>
      <c r="W124">
        <v>8646906</v>
      </c>
      <c r="X124">
        <v>106058</v>
      </c>
      <c r="Y124">
        <v>1890449</v>
      </c>
      <c r="Z124">
        <v>16766069</v>
      </c>
      <c r="AA124">
        <v>5483219</v>
      </c>
      <c r="AB124">
        <v>751006</v>
      </c>
      <c r="AC124">
        <v>733873</v>
      </c>
      <c r="AD124">
        <v>1837239</v>
      </c>
      <c r="AE124">
        <v>84079</v>
      </c>
      <c r="AF124">
        <v>192364</v>
      </c>
    </row>
    <row r="125" spans="1:32" x14ac:dyDescent="0.3">
      <c r="A125" t="s">
        <v>36</v>
      </c>
      <c r="B125">
        <v>2017</v>
      </c>
      <c r="C125" s="6">
        <f>DATE(finance[[#This Row],[Year1]],1,1)</f>
        <v>42736</v>
      </c>
      <c r="D125">
        <v>1912174</v>
      </c>
      <c r="E125">
        <v>35742057</v>
      </c>
      <c r="F125">
        <v>35038990</v>
      </c>
      <c r="G125">
        <v>29565547</v>
      </c>
      <c r="H125">
        <v>28236913</v>
      </c>
      <c r="I125">
        <v>7505144</v>
      </c>
      <c r="J125">
        <v>8806629</v>
      </c>
      <c r="K125">
        <v>748284</v>
      </c>
      <c r="L125">
        <v>2298701</v>
      </c>
      <c r="M125">
        <v>13345839</v>
      </c>
      <c r="N125">
        <v>1040208</v>
      </c>
      <c r="O125">
        <v>12315016</v>
      </c>
      <c r="P125">
        <v>817236</v>
      </c>
      <c r="Q125">
        <v>76258798</v>
      </c>
      <c r="R125">
        <v>502286</v>
      </c>
      <c r="S125">
        <v>7462520</v>
      </c>
      <c r="T125">
        <v>1343726</v>
      </c>
      <c r="U125">
        <v>355995</v>
      </c>
      <c r="V125">
        <v>18660094</v>
      </c>
      <c r="W125">
        <v>8435156</v>
      </c>
      <c r="X125">
        <v>100393</v>
      </c>
      <c r="Y125">
        <v>2054114</v>
      </c>
      <c r="Z125">
        <v>16980689</v>
      </c>
      <c r="AA125">
        <v>5458371</v>
      </c>
      <c r="AB125">
        <v>728595</v>
      </c>
      <c r="AC125">
        <v>716107</v>
      </c>
      <c r="AD125">
        <v>1904926</v>
      </c>
      <c r="AE125">
        <v>0</v>
      </c>
      <c r="AF125">
        <v>243575</v>
      </c>
    </row>
    <row r="126" spans="1:32" x14ac:dyDescent="0.3">
      <c r="A126" t="s">
        <v>36</v>
      </c>
      <c r="B126">
        <v>2018</v>
      </c>
      <c r="C126" s="6">
        <f>DATE(finance[[#This Row],[Year1]],1,1)</f>
        <v>43101</v>
      </c>
      <c r="D126">
        <v>1712167</v>
      </c>
      <c r="E126">
        <v>43736624</v>
      </c>
      <c r="F126">
        <v>37327669</v>
      </c>
      <c r="G126">
        <v>31710003</v>
      </c>
      <c r="H126">
        <v>31001206</v>
      </c>
      <c r="I126">
        <v>12735418</v>
      </c>
      <c r="J126">
        <v>9402733</v>
      </c>
      <c r="K126">
        <v>816832</v>
      </c>
      <c r="L126">
        <v>2500334</v>
      </c>
      <c r="M126">
        <v>14924842</v>
      </c>
      <c r="N126">
        <v>1093736</v>
      </c>
      <c r="O126">
        <v>12635794</v>
      </c>
      <c r="P126">
        <v>863014</v>
      </c>
      <c r="Q126">
        <v>85700092</v>
      </c>
      <c r="R126">
        <v>491885</v>
      </c>
      <c r="S126">
        <v>7525616</v>
      </c>
      <c r="T126">
        <v>1327418</v>
      </c>
      <c r="U126">
        <v>427877</v>
      </c>
      <c r="V126">
        <v>20835772</v>
      </c>
      <c r="W126">
        <v>9804228</v>
      </c>
      <c r="X126">
        <v>109041</v>
      </c>
      <c r="Y126">
        <v>2057613</v>
      </c>
      <c r="Z126">
        <v>17853552</v>
      </c>
      <c r="AA126">
        <v>5604419</v>
      </c>
      <c r="AB126">
        <v>786681</v>
      </c>
      <c r="AC126">
        <v>775965</v>
      </c>
      <c r="AD126">
        <v>2101086</v>
      </c>
      <c r="AE126">
        <v>102722</v>
      </c>
      <c r="AF126">
        <v>261306</v>
      </c>
    </row>
    <row r="127" spans="1:32" x14ac:dyDescent="0.3">
      <c r="A127" t="s">
        <v>36</v>
      </c>
      <c r="B127">
        <v>2019</v>
      </c>
      <c r="C127" s="6">
        <f>DATE(finance[[#This Row],[Year1]],1,1)</f>
        <v>43466</v>
      </c>
      <c r="D127">
        <v>1527629</v>
      </c>
      <c r="E127">
        <v>34897219</v>
      </c>
      <c r="F127">
        <v>37744701</v>
      </c>
      <c r="G127">
        <v>32011489</v>
      </c>
      <c r="H127">
        <v>32006211</v>
      </c>
      <c r="I127">
        <v>2891008</v>
      </c>
      <c r="J127">
        <v>9087124</v>
      </c>
      <c r="K127">
        <v>697149</v>
      </c>
      <c r="L127">
        <v>2613477</v>
      </c>
      <c r="M127">
        <v>15869834</v>
      </c>
      <c r="N127">
        <v>1139197</v>
      </c>
      <c r="O127">
        <v>12723219</v>
      </c>
      <c r="P127">
        <v>932403</v>
      </c>
      <c r="Q127">
        <v>87523318</v>
      </c>
      <c r="R127">
        <v>586604</v>
      </c>
      <c r="S127">
        <v>8175377</v>
      </c>
      <c r="T127">
        <v>1453289</v>
      </c>
      <c r="U127">
        <v>411338</v>
      </c>
      <c r="V127">
        <v>20543934</v>
      </c>
      <c r="W127">
        <v>9704144</v>
      </c>
      <c r="X127">
        <v>113265</v>
      </c>
      <c r="Y127">
        <v>1945756</v>
      </c>
      <c r="Z127">
        <v>19241118</v>
      </c>
      <c r="AA127">
        <v>5719750</v>
      </c>
      <c r="AB127">
        <v>845608</v>
      </c>
      <c r="AC127">
        <v>835251</v>
      </c>
      <c r="AD127">
        <v>2237055</v>
      </c>
      <c r="AE127">
        <v>217945</v>
      </c>
      <c r="AF127">
        <v>273868</v>
      </c>
    </row>
    <row r="128" spans="1:32" x14ac:dyDescent="0.3">
      <c r="A128" t="s">
        <v>37</v>
      </c>
      <c r="B128">
        <v>1992</v>
      </c>
      <c r="C128" s="6">
        <f>DATE(finance[[#This Row],[Year1]],1,1)</f>
        <v>33604</v>
      </c>
      <c r="D128">
        <v>1051739</v>
      </c>
      <c r="E128">
        <v>11784062</v>
      </c>
      <c r="F128">
        <v>11627201</v>
      </c>
      <c r="G128">
        <v>9957439</v>
      </c>
      <c r="H128">
        <v>10137346</v>
      </c>
      <c r="I128">
        <v>1629208</v>
      </c>
      <c r="J128">
        <v>2274928</v>
      </c>
      <c r="K128">
        <v>284763</v>
      </c>
      <c r="L128">
        <v>983212</v>
      </c>
      <c r="M128">
        <v>6059339</v>
      </c>
      <c r="N128">
        <v>420815</v>
      </c>
      <c r="O128">
        <v>2506350</v>
      </c>
      <c r="P128">
        <v>494130</v>
      </c>
      <c r="Q128">
        <v>15550585</v>
      </c>
      <c r="R128">
        <v>303026</v>
      </c>
      <c r="S128">
        <v>2090932</v>
      </c>
      <c r="T128">
        <v>1362776</v>
      </c>
      <c r="U128">
        <v>62148</v>
      </c>
      <c r="V128">
        <v>5730088</v>
      </c>
      <c r="W128">
        <v>2434040</v>
      </c>
      <c r="X128">
        <v>42899</v>
      </c>
      <c r="Y128">
        <v>822768</v>
      </c>
      <c r="Z128">
        <v>11956502</v>
      </c>
      <c r="AA128">
        <v>1535343</v>
      </c>
      <c r="AB128">
        <v>724969</v>
      </c>
      <c r="AC128">
        <v>724969</v>
      </c>
      <c r="AD128">
        <v>1101581</v>
      </c>
      <c r="AE128">
        <v>241790</v>
      </c>
      <c r="AF128">
        <v>79616</v>
      </c>
    </row>
    <row r="129" spans="1:32" x14ac:dyDescent="0.3">
      <c r="A129" t="s">
        <v>37</v>
      </c>
      <c r="B129">
        <v>1993</v>
      </c>
      <c r="C129" s="6">
        <f>DATE(finance[[#This Row],[Year1]],1,1)</f>
        <v>33970</v>
      </c>
      <c r="D129">
        <v>1016248</v>
      </c>
      <c r="E129">
        <v>12744056</v>
      </c>
      <c r="F129">
        <v>12507289</v>
      </c>
      <c r="G129">
        <v>10582334</v>
      </c>
      <c r="H129">
        <v>11011362</v>
      </c>
      <c r="I129">
        <v>1714270</v>
      </c>
      <c r="J129">
        <v>2385135</v>
      </c>
      <c r="K129">
        <v>308173</v>
      </c>
      <c r="L129">
        <v>1040653</v>
      </c>
      <c r="M129">
        <v>6674848</v>
      </c>
      <c r="N129">
        <v>443979</v>
      </c>
      <c r="O129">
        <v>2523990</v>
      </c>
      <c r="P129">
        <v>505404</v>
      </c>
      <c r="Q129">
        <v>15981179</v>
      </c>
      <c r="R129">
        <v>329967</v>
      </c>
      <c r="S129">
        <v>2112048</v>
      </c>
      <c r="T129">
        <v>1509676</v>
      </c>
      <c r="U129">
        <v>70021</v>
      </c>
      <c r="V129">
        <v>6347494</v>
      </c>
      <c r="W129">
        <v>2776367</v>
      </c>
      <c r="X129">
        <v>34528</v>
      </c>
      <c r="Y129">
        <v>753476</v>
      </c>
      <c r="Z129">
        <v>12848096</v>
      </c>
      <c r="AA129">
        <v>1758527</v>
      </c>
      <c r="AB129">
        <v>767568</v>
      </c>
      <c r="AC129">
        <v>767568</v>
      </c>
      <c r="AD129">
        <v>1198415</v>
      </c>
      <c r="AE129">
        <v>302471</v>
      </c>
      <c r="AF129">
        <v>84362</v>
      </c>
    </row>
    <row r="130" spans="1:32" x14ac:dyDescent="0.3">
      <c r="A130" t="s">
        <v>37</v>
      </c>
      <c r="B130">
        <v>1994</v>
      </c>
      <c r="C130" s="6">
        <f>DATE(finance[[#This Row],[Year1]],1,1)</f>
        <v>34335</v>
      </c>
      <c r="D130">
        <v>996203</v>
      </c>
      <c r="E130">
        <v>11993441</v>
      </c>
      <c r="F130">
        <v>12963972</v>
      </c>
      <c r="G130">
        <v>11207150</v>
      </c>
      <c r="H130">
        <v>11286581</v>
      </c>
      <c r="I130">
        <v>687088</v>
      </c>
      <c r="J130">
        <v>2628354</v>
      </c>
      <c r="K130">
        <v>303333</v>
      </c>
      <c r="L130">
        <v>1078216</v>
      </c>
      <c r="M130">
        <v>6788492</v>
      </c>
      <c r="N130">
        <v>465293</v>
      </c>
      <c r="O130">
        <v>2664903</v>
      </c>
      <c r="P130">
        <v>625847</v>
      </c>
      <c r="Q130">
        <v>15013656</v>
      </c>
      <c r="R130">
        <v>261998</v>
      </c>
      <c r="S130">
        <v>2256866</v>
      </c>
      <c r="T130">
        <v>1671872</v>
      </c>
      <c r="U130">
        <v>67869</v>
      </c>
      <c r="V130">
        <v>6766911</v>
      </c>
      <c r="W130">
        <v>2980050</v>
      </c>
      <c r="X130">
        <v>32279</v>
      </c>
      <c r="Y130">
        <v>792774</v>
      </c>
      <c r="Z130">
        <v>13599243</v>
      </c>
      <c r="AA130">
        <v>1561401</v>
      </c>
      <c r="AB130">
        <v>756744</v>
      </c>
      <c r="AC130">
        <v>756744</v>
      </c>
      <c r="AD130">
        <v>1058030</v>
      </c>
      <c r="AE130">
        <v>284187</v>
      </c>
      <c r="AF130">
        <v>99854</v>
      </c>
    </row>
    <row r="131" spans="1:32" x14ac:dyDescent="0.3">
      <c r="A131" t="s">
        <v>37</v>
      </c>
      <c r="B131">
        <v>1995</v>
      </c>
      <c r="C131" s="6">
        <f>DATE(finance[[#This Row],[Year1]],1,1)</f>
        <v>34700</v>
      </c>
      <c r="D131">
        <v>1014283</v>
      </c>
      <c r="E131">
        <v>13717638</v>
      </c>
      <c r="F131">
        <v>13575807</v>
      </c>
      <c r="G131">
        <v>11603180</v>
      </c>
      <c r="H131">
        <v>12059596</v>
      </c>
      <c r="I131">
        <v>1636732</v>
      </c>
      <c r="J131">
        <v>2760735</v>
      </c>
      <c r="K131">
        <v>316539</v>
      </c>
      <c r="L131">
        <v>1340795</v>
      </c>
      <c r="M131">
        <v>7474119</v>
      </c>
      <c r="N131">
        <v>481266</v>
      </c>
      <c r="O131">
        <v>2814605</v>
      </c>
      <c r="P131">
        <v>645858</v>
      </c>
      <c r="Q131">
        <v>17189049</v>
      </c>
      <c r="R131">
        <v>345694</v>
      </c>
      <c r="S131">
        <v>2408985</v>
      </c>
      <c r="T131">
        <v>1706560</v>
      </c>
      <c r="U131">
        <v>70374</v>
      </c>
      <c r="V131">
        <v>6923509</v>
      </c>
      <c r="W131">
        <v>2909550</v>
      </c>
      <c r="X131">
        <v>57323</v>
      </c>
      <c r="Y131">
        <v>749744</v>
      </c>
      <c r="Z131">
        <v>15456310</v>
      </c>
      <c r="AA131">
        <v>1737376</v>
      </c>
      <c r="AB131">
        <v>845796</v>
      </c>
      <c r="AC131">
        <v>845796</v>
      </c>
      <c r="AD131">
        <v>974212</v>
      </c>
      <c r="AE131">
        <v>275512</v>
      </c>
      <c r="AF131">
        <v>105583</v>
      </c>
    </row>
    <row r="132" spans="1:32" x14ac:dyDescent="0.3">
      <c r="A132" t="s">
        <v>37</v>
      </c>
      <c r="B132">
        <v>1996</v>
      </c>
      <c r="C132" s="6">
        <f>DATE(finance[[#This Row],[Year1]],1,1)</f>
        <v>35065</v>
      </c>
      <c r="D132">
        <v>830576</v>
      </c>
      <c r="E132">
        <v>14349487</v>
      </c>
      <c r="F132">
        <v>13529622</v>
      </c>
      <c r="G132">
        <v>11735554</v>
      </c>
      <c r="H132">
        <v>12356981</v>
      </c>
      <c r="I132">
        <v>1971850</v>
      </c>
      <c r="J132">
        <v>2733965</v>
      </c>
      <c r="K132">
        <v>330986</v>
      </c>
      <c r="L132">
        <v>1487394</v>
      </c>
      <c r="M132">
        <v>7830171</v>
      </c>
      <c r="N132">
        <v>465481</v>
      </c>
      <c r="O132">
        <v>2888367</v>
      </c>
      <c r="P132">
        <v>502417</v>
      </c>
      <c r="Q132">
        <v>20151597</v>
      </c>
      <c r="R132">
        <v>365838</v>
      </c>
      <c r="S132">
        <v>2424347</v>
      </c>
      <c r="T132">
        <v>1822858</v>
      </c>
      <c r="U132">
        <v>71502</v>
      </c>
      <c r="V132">
        <v>7252236</v>
      </c>
      <c r="W132">
        <v>2814660</v>
      </c>
      <c r="X132">
        <v>47601</v>
      </c>
      <c r="Y132">
        <v>712059</v>
      </c>
      <c r="Z132">
        <v>21468720</v>
      </c>
      <c r="AA132">
        <v>1607889</v>
      </c>
      <c r="AB132">
        <v>912157</v>
      </c>
      <c r="AC132">
        <v>912157</v>
      </c>
      <c r="AD132">
        <v>948264</v>
      </c>
      <c r="AE132">
        <v>311025</v>
      </c>
      <c r="AF132">
        <v>105413</v>
      </c>
    </row>
    <row r="133" spans="1:32" x14ac:dyDescent="0.3">
      <c r="A133" t="s">
        <v>37</v>
      </c>
      <c r="B133">
        <v>1997</v>
      </c>
      <c r="C133" s="6">
        <f>DATE(finance[[#This Row],[Year1]],1,1)</f>
        <v>35431</v>
      </c>
      <c r="D133">
        <v>859196</v>
      </c>
      <c r="E133">
        <v>14519780</v>
      </c>
      <c r="F133">
        <v>13826021</v>
      </c>
      <c r="G133">
        <v>11951814</v>
      </c>
      <c r="H133">
        <v>13014623</v>
      </c>
      <c r="I133">
        <v>1483153</v>
      </c>
      <c r="J133">
        <v>2943626</v>
      </c>
      <c r="K133">
        <v>341262</v>
      </c>
      <c r="L133">
        <v>1566555</v>
      </c>
      <c r="M133">
        <v>8145787</v>
      </c>
      <c r="N133">
        <v>493772</v>
      </c>
      <c r="O133">
        <v>2894082</v>
      </c>
      <c r="P133">
        <v>501572</v>
      </c>
      <c r="Q133">
        <v>22887339</v>
      </c>
      <c r="R133">
        <v>402219</v>
      </c>
      <c r="S133">
        <v>2480762</v>
      </c>
      <c r="T133">
        <v>1756677</v>
      </c>
      <c r="U133">
        <v>76163</v>
      </c>
      <c r="V133">
        <v>7379375</v>
      </c>
      <c r="W133">
        <v>2914519</v>
      </c>
      <c r="X133">
        <v>38374</v>
      </c>
      <c r="Y133">
        <v>756474</v>
      </c>
      <c r="Z133">
        <v>17050816</v>
      </c>
      <c r="AA133">
        <v>1657056</v>
      </c>
      <c r="AB133">
        <v>948060</v>
      </c>
      <c r="AC133">
        <v>948060</v>
      </c>
      <c r="AD133">
        <v>1020050</v>
      </c>
      <c r="AE133">
        <v>301812</v>
      </c>
      <c r="AF133">
        <v>109559</v>
      </c>
    </row>
    <row r="134" spans="1:32" x14ac:dyDescent="0.3">
      <c r="A134" t="s">
        <v>37</v>
      </c>
      <c r="B134">
        <v>1998</v>
      </c>
      <c r="C134" s="6">
        <f>DATE(finance[[#This Row],[Year1]],1,1)</f>
        <v>35796</v>
      </c>
      <c r="D134">
        <v>846824</v>
      </c>
      <c r="E134">
        <v>16520398</v>
      </c>
      <c r="F134">
        <v>14516273</v>
      </c>
      <c r="G134">
        <v>12680829</v>
      </c>
      <c r="H134">
        <v>14452190</v>
      </c>
      <c r="I134">
        <v>2044641</v>
      </c>
      <c r="J134">
        <v>3016337</v>
      </c>
      <c r="K134">
        <v>360017</v>
      </c>
      <c r="L134">
        <v>1688832</v>
      </c>
      <c r="M134">
        <v>9393604</v>
      </c>
      <c r="N134">
        <v>480406</v>
      </c>
      <c r="O134">
        <v>3143491</v>
      </c>
      <c r="P134">
        <v>578243</v>
      </c>
      <c r="Q134">
        <v>26339471</v>
      </c>
      <c r="R134">
        <v>402252</v>
      </c>
      <c r="S134">
        <v>2627781</v>
      </c>
      <c r="T134">
        <v>1988056</v>
      </c>
      <c r="U134">
        <v>73103</v>
      </c>
      <c r="V134">
        <v>7845322</v>
      </c>
      <c r="W134">
        <v>3036491</v>
      </c>
      <c r="X134">
        <v>42325</v>
      </c>
      <c r="Y134">
        <v>685700</v>
      </c>
      <c r="Z134">
        <v>17727048</v>
      </c>
      <c r="AA134">
        <v>1635081</v>
      </c>
      <c r="AB134">
        <v>983022</v>
      </c>
      <c r="AC134">
        <v>983022</v>
      </c>
      <c r="AD134">
        <v>1098900</v>
      </c>
      <c r="AE134">
        <v>372201</v>
      </c>
      <c r="AF134">
        <v>114216</v>
      </c>
    </row>
    <row r="135" spans="1:32" x14ac:dyDescent="0.3">
      <c r="A135" t="s">
        <v>37</v>
      </c>
      <c r="B135">
        <v>1999</v>
      </c>
      <c r="C135" s="6">
        <f>DATE(finance[[#This Row],[Year1]],1,1)</f>
        <v>36161</v>
      </c>
      <c r="D135">
        <v>871208</v>
      </c>
      <c r="E135">
        <v>16437468</v>
      </c>
      <c r="F135">
        <v>15213482</v>
      </c>
      <c r="G135">
        <v>13339654</v>
      </c>
      <c r="H135">
        <v>14920047</v>
      </c>
      <c r="I135">
        <v>1494572</v>
      </c>
      <c r="J135">
        <v>3146893</v>
      </c>
      <c r="K135">
        <v>361109</v>
      </c>
      <c r="L135">
        <v>1603431</v>
      </c>
      <c r="M135">
        <v>9623591</v>
      </c>
      <c r="N135">
        <v>524652</v>
      </c>
      <c r="O135">
        <v>3285813</v>
      </c>
      <c r="P135">
        <v>545336</v>
      </c>
      <c r="Q135">
        <v>27616218</v>
      </c>
      <c r="R135">
        <v>446067</v>
      </c>
      <c r="S135">
        <v>2810990</v>
      </c>
      <c r="T135">
        <v>2109318</v>
      </c>
      <c r="U135">
        <v>90029</v>
      </c>
      <c r="V135">
        <v>8281691</v>
      </c>
      <c r="W135">
        <v>3023334</v>
      </c>
      <c r="X135">
        <v>67078</v>
      </c>
      <c r="Y135">
        <v>719404</v>
      </c>
      <c r="Z135">
        <v>17504807</v>
      </c>
      <c r="AA135">
        <v>1675810</v>
      </c>
      <c r="AB135">
        <v>1028447</v>
      </c>
      <c r="AC135">
        <v>1028447</v>
      </c>
      <c r="AD135">
        <v>1146404</v>
      </c>
      <c r="AE135">
        <v>356882</v>
      </c>
      <c r="AF135">
        <v>128324</v>
      </c>
    </row>
    <row r="136" spans="1:32" x14ac:dyDescent="0.3">
      <c r="A136" t="s">
        <v>37</v>
      </c>
      <c r="B136">
        <v>2000</v>
      </c>
      <c r="C136" s="6">
        <f>DATE(finance[[#This Row],[Year1]],1,1)</f>
        <v>36526</v>
      </c>
      <c r="D136">
        <v>931635</v>
      </c>
      <c r="E136">
        <v>18007128</v>
      </c>
      <c r="F136">
        <v>16723201</v>
      </c>
      <c r="G136">
        <v>14855976</v>
      </c>
      <c r="H136">
        <v>16232388</v>
      </c>
      <c r="I136">
        <v>1752038</v>
      </c>
      <c r="J136">
        <v>3394606</v>
      </c>
      <c r="K136">
        <v>365202</v>
      </c>
      <c r="L136">
        <v>1634085</v>
      </c>
      <c r="M136">
        <v>10171242</v>
      </c>
      <c r="N136">
        <v>555449</v>
      </c>
      <c r="O136">
        <v>3862053</v>
      </c>
      <c r="P136">
        <v>489619</v>
      </c>
      <c r="Q136">
        <v>29080007</v>
      </c>
      <c r="R136">
        <v>500735</v>
      </c>
      <c r="S136">
        <v>3362551</v>
      </c>
      <c r="T136">
        <v>2474375</v>
      </c>
      <c r="U136">
        <v>101526</v>
      </c>
      <c r="V136">
        <v>9188363</v>
      </c>
      <c r="W136">
        <v>3235262</v>
      </c>
      <c r="X136">
        <v>93919</v>
      </c>
      <c r="Y136">
        <v>785908</v>
      </c>
      <c r="Z136">
        <v>18456275</v>
      </c>
      <c r="AA136">
        <v>1661962</v>
      </c>
      <c r="AB136">
        <v>1089071</v>
      </c>
      <c r="AC136">
        <v>1089071</v>
      </c>
      <c r="AD136">
        <v>1704478</v>
      </c>
      <c r="AE136">
        <v>351778</v>
      </c>
      <c r="AF136">
        <v>140110</v>
      </c>
    </row>
    <row r="137" spans="1:32" x14ac:dyDescent="0.3">
      <c r="A137" t="s">
        <v>37</v>
      </c>
      <c r="B137">
        <v>2001</v>
      </c>
      <c r="C137" s="6">
        <f>DATE(finance[[#This Row],[Year1]],1,1)</f>
        <v>36892</v>
      </c>
      <c r="D137">
        <v>1627148</v>
      </c>
      <c r="E137">
        <v>17728181</v>
      </c>
      <c r="F137">
        <v>18198484</v>
      </c>
      <c r="G137">
        <v>16107325</v>
      </c>
      <c r="H137">
        <v>16261258</v>
      </c>
      <c r="I137">
        <v>1443963</v>
      </c>
      <c r="J137">
        <v>3729883</v>
      </c>
      <c r="K137">
        <v>353048</v>
      </c>
      <c r="L137">
        <v>1396390</v>
      </c>
      <c r="M137">
        <v>9895673</v>
      </c>
      <c r="N137">
        <v>604890</v>
      </c>
      <c r="O137">
        <v>4190514</v>
      </c>
      <c r="P137">
        <v>542027</v>
      </c>
      <c r="Q137">
        <v>29319740</v>
      </c>
      <c r="R137">
        <v>549848</v>
      </c>
      <c r="S137">
        <v>3252917</v>
      </c>
      <c r="T137">
        <v>3003246</v>
      </c>
      <c r="U137">
        <v>116961</v>
      </c>
      <c r="V137">
        <v>9821277</v>
      </c>
      <c r="W137">
        <v>3498701</v>
      </c>
      <c r="X137">
        <v>119578</v>
      </c>
      <c r="Y137">
        <v>758246</v>
      </c>
      <c r="Z137">
        <v>19030115</v>
      </c>
      <c r="AA137">
        <v>1848567</v>
      </c>
      <c r="AB137">
        <v>1106548</v>
      </c>
      <c r="AC137">
        <v>1106548</v>
      </c>
      <c r="AD137">
        <v>1556068</v>
      </c>
      <c r="AE137">
        <v>369768</v>
      </c>
      <c r="AF137">
        <v>156543</v>
      </c>
    </row>
    <row r="138" spans="1:32" x14ac:dyDescent="0.3">
      <c r="A138" t="s">
        <v>37</v>
      </c>
      <c r="B138">
        <v>2002</v>
      </c>
      <c r="C138" s="6">
        <f>DATE(finance[[#This Row],[Year1]],1,1)</f>
        <v>37257</v>
      </c>
      <c r="D138">
        <v>1733928</v>
      </c>
      <c r="E138">
        <v>16993167</v>
      </c>
      <c r="F138">
        <v>20117270</v>
      </c>
      <c r="G138">
        <v>17536472</v>
      </c>
      <c r="H138">
        <v>15381824</v>
      </c>
      <c r="I138">
        <v>1588877</v>
      </c>
      <c r="J138">
        <v>3769239</v>
      </c>
      <c r="K138">
        <v>404522</v>
      </c>
      <c r="L138">
        <v>1472152</v>
      </c>
      <c r="M138">
        <v>9032787</v>
      </c>
      <c r="N138">
        <v>637897</v>
      </c>
      <c r="O138">
        <v>4785884</v>
      </c>
      <c r="P138">
        <v>441304</v>
      </c>
      <c r="Q138">
        <v>31601726</v>
      </c>
      <c r="R138">
        <v>592071</v>
      </c>
      <c r="S138">
        <v>3734962</v>
      </c>
      <c r="T138">
        <v>3159288</v>
      </c>
      <c r="U138">
        <v>193955</v>
      </c>
      <c r="V138">
        <v>10798157</v>
      </c>
      <c r="W138">
        <v>3599348</v>
      </c>
      <c r="X138">
        <v>146497</v>
      </c>
      <c r="Y138">
        <v>851493</v>
      </c>
      <c r="Z138">
        <v>20783595</v>
      </c>
      <c r="AA138">
        <v>2270981</v>
      </c>
      <c r="AB138">
        <v>1137938</v>
      </c>
      <c r="AC138">
        <v>1137938</v>
      </c>
      <c r="AD138">
        <v>1504298</v>
      </c>
      <c r="AE138">
        <v>277444</v>
      </c>
      <c r="AF138">
        <v>164226</v>
      </c>
    </row>
    <row r="139" spans="1:32" x14ac:dyDescent="0.3">
      <c r="A139" t="s">
        <v>37</v>
      </c>
      <c r="B139">
        <v>2003</v>
      </c>
      <c r="C139" s="6">
        <f>DATE(finance[[#This Row],[Year1]],1,1)</f>
        <v>37622</v>
      </c>
      <c r="D139">
        <v>1585401</v>
      </c>
      <c r="E139">
        <v>18240537</v>
      </c>
      <c r="F139">
        <v>20721194</v>
      </c>
      <c r="G139">
        <v>17885021</v>
      </c>
      <c r="H139">
        <v>16216542</v>
      </c>
      <c r="I139">
        <v>2001983</v>
      </c>
      <c r="J139">
        <v>4020036</v>
      </c>
      <c r="K139">
        <v>387546</v>
      </c>
      <c r="L139">
        <v>1725384</v>
      </c>
      <c r="M139">
        <v>9508645</v>
      </c>
      <c r="N139">
        <v>615670</v>
      </c>
      <c r="O139">
        <v>4794156</v>
      </c>
      <c r="P139">
        <v>413465</v>
      </c>
      <c r="Q139">
        <v>31424546</v>
      </c>
      <c r="R139">
        <v>585249</v>
      </c>
      <c r="S139">
        <v>3030485</v>
      </c>
      <c r="T139">
        <v>3313379</v>
      </c>
      <c r="U139">
        <v>138336</v>
      </c>
      <c r="V139">
        <v>11923834</v>
      </c>
      <c r="W139">
        <v>3785383</v>
      </c>
      <c r="X139">
        <v>105931</v>
      </c>
      <c r="Y139">
        <v>693891</v>
      </c>
      <c r="Z139">
        <v>22490115</v>
      </c>
      <c r="AA139">
        <v>2527329</v>
      </c>
      <c r="AB139">
        <v>1240680</v>
      </c>
      <c r="AC139">
        <v>1240680</v>
      </c>
      <c r="AD139">
        <v>1539832</v>
      </c>
      <c r="AE139">
        <v>346183</v>
      </c>
      <c r="AF139">
        <v>169501</v>
      </c>
    </row>
    <row r="140" spans="1:32" x14ac:dyDescent="0.3">
      <c r="A140" t="s">
        <v>37</v>
      </c>
      <c r="B140">
        <v>2004</v>
      </c>
      <c r="C140" s="6">
        <f>DATE(finance[[#This Row],[Year1]],1,1)</f>
        <v>37987</v>
      </c>
      <c r="D140">
        <v>1144280</v>
      </c>
      <c r="E140">
        <v>18990056</v>
      </c>
      <c r="F140">
        <v>19528569</v>
      </c>
      <c r="G140">
        <v>16674464</v>
      </c>
      <c r="H140">
        <v>16894418</v>
      </c>
      <c r="I140">
        <v>2072489</v>
      </c>
      <c r="J140">
        <v>3870836</v>
      </c>
      <c r="K140">
        <v>385265</v>
      </c>
      <c r="L140">
        <v>1773155</v>
      </c>
      <c r="M140">
        <v>10291289</v>
      </c>
      <c r="N140">
        <v>558020</v>
      </c>
      <c r="O140">
        <v>4470180</v>
      </c>
      <c r="P140">
        <v>437944</v>
      </c>
      <c r="Q140">
        <v>32709378</v>
      </c>
      <c r="R140">
        <v>834778</v>
      </c>
      <c r="S140">
        <v>3313737</v>
      </c>
      <c r="T140">
        <v>1827964</v>
      </c>
      <c r="U140">
        <v>94194</v>
      </c>
      <c r="V140">
        <v>10727046</v>
      </c>
      <c r="W140">
        <v>4416649</v>
      </c>
      <c r="X140">
        <v>151215</v>
      </c>
      <c r="Y140">
        <v>862045</v>
      </c>
      <c r="Z140">
        <v>22932932</v>
      </c>
      <c r="AA140">
        <v>2620234</v>
      </c>
      <c r="AB140">
        <v>1285328</v>
      </c>
      <c r="AC140">
        <v>1285328</v>
      </c>
      <c r="AD140">
        <v>1331061</v>
      </c>
      <c r="AE140">
        <v>306280</v>
      </c>
      <c r="AF140">
        <v>170666</v>
      </c>
    </row>
    <row r="141" spans="1:32" x14ac:dyDescent="0.3">
      <c r="A141" t="s">
        <v>37</v>
      </c>
      <c r="B141">
        <v>2012</v>
      </c>
      <c r="C141" s="6">
        <f>DATE(finance[[#This Row],[Year1]],1,1)</f>
        <v>40909</v>
      </c>
      <c r="D141">
        <v>1700896</v>
      </c>
      <c r="E141">
        <v>27333181</v>
      </c>
      <c r="F141">
        <v>28457194</v>
      </c>
      <c r="G141">
        <v>23014568</v>
      </c>
      <c r="H141">
        <v>25139625</v>
      </c>
      <c r="I141">
        <v>2151190</v>
      </c>
      <c r="J141">
        <v>6073813</v>
      </c>
      <c r="K141">
        <v>416396</v>
      </c>
      <c r="L141">
        <v>2999083</v>
      </c>
      <c r="M141">
        <v>15480865</v>
      </c>
      <c r="N141">
        <v>686414</v>
      </c>
      <c r="O141">
        <v>6605523</v>
      </c>
      <c r="P141">
        <v>474665</v>
      </c>
      <c r="Q141">
        <v>29793197</v>
      </c>
      <c r="R141">
        <v>845284</v>
      </c>
      <c r="S141">
        <v>5673928</v>
      </c>
      <c r="T141">
        <v>1218147</v>
      </c>
      <c r="U141">
        <v>229415</v>
      </c>
      <c r="V141">
        <v>14089540</v>
      </c>
      <c r="W141">
        <v>6956219</v>
      </c>
      <c r="X141">
        <v>41341</v>
      </c>
      <c r="Y141">
        <v>1351443</v>
      </c>
      <c r="Z141">
        <v>31965511</v>
      </c>
      <c r="AA141">
        <v>4986309</v>
      </c>
      <c r="AB141">
        <v>1531856</v>
      </c>
      <c r="AC141">
        <v>1531856</v>
      </c>
      <c r="AD141">
        <v>1494348</v>
      </c>
      <c r="AE141">
        <v>309996</v>
      </c>
      <c r="AF141">
        <v>259184</v>
      </c>
    </row>
    <row r="142" spans="1:32" x14ac:dyDescent="0.3">
      <c r="A142" t="s">
        <v>37</v>
      </c>
      <c r="B142">
        <v>2013</v>
      </c>
      <c r="C142" s="6">
        <f>DATE(finance[[#This Row],[Year1]],1,1)</f>
        <v>41275</v>
      </c>
      <c r="D142">
        <v>1916498</v>
      </c>
      <c r="E142">
        <v>31051386</v>
      </c>
      <c r="F142">
        <v>28914528</v>
      </c>
      <c r="G142">
        <v>23599033</v>
      </c>
      <c r="H142">
        <v>25868388</v>
      </c>
      <c r="I142">
        <v>5140316</v>
      </c>
      <c r="J142">
        <v>6250467</v>
      </c>
      <c r="K142">
        <v>452912</v>
      </c>
      <c r="L142">
        <v>2798777</v>
      </c>
      <c r="M142">
        <v>16046433</v>
      </c>
      <c r="N142">
        <v>661003</v>
      </c>
      <c r="O142">
        <v>6987893</v>
      </c>
      <c r="P142">
        <v>471340</v>
      </c>
      <c r="Q142">
        <v>30252296</v>
      </c>
      <c r="R142">
        <v>866339</v>
      </c>
      <c r="S142">
        <v>5944625</v>
      </c>
      <c r="T142">
        <v>1296727</v>
      </c>
      <c r="U142">
        <v>199645</v>
      </c>
      <c r="V142">
        <v>14311362</v>
      </c>
      <c r="W142">
        <v>7064793</v>
      </c>
      <c r="X142">
        <v>42612</v>
      </c>
      <c r="Y142">
        <v>1455389</v>
      </c>
      <c r="Z142">
        <v>32356807</v>
      </c>
      <c r="AA142">
        <v>4833161</v>
      </c>
      <c r="AB142">
        <v>1437542</v>
      </c>
      <c r="AC142">
        <v>1437542</v>
      </c>
      <c r="AD142">
        <v>1473868</v>
      </c>
      <c r="AE142">
        <v>575778</v>
      </c>
      <c r="AF142">
        <v>342911</v>
      </c>
    </row>
    <row r="143" spans="1:32" x14ac:dyDescent="0.3">
      <c r="A143" t="s">
        <v>37</v>
      </c>
      <c r="B143">
        <v>2014</v>
      </c>
      <c r="C143" s="6">
        <f>DATE(finance[[#This Row],[Year1]],1,1)</f>
        <v>41640</v>
      </c>
      <c r="D143">
        <v>2064595</v>
      </c>
      <c r="E143">
        <v>31191485</v>
      </c>
      <c r="F143">
        <v>29864591</v>
      </c>
      <c r="G143">
        <v>24708805</v>
      </c>
      <c r="H143">
        <v>26341685</v>
      </c>
      <c r="I143">
        <v>4806984</v>
      </c>
      <c r="J143">
        <v>6646456</v>
      </c>
      <c r="K143">
        <v>433024</v>
      </c>
      <c r="L143">
        <v>2801042</v>
      </c>
      <c r="M143">
        <v>15937742</v>
      </c>
      <c r="N143">
        <v>696431</v>
      </c>
      <c r="O143">
        <v>7173904</v>
      </c>
      <c r="P143">
        <v>499955</v>
      </c>
      <c r="Q143">
        <v>30921034</v>
      </c>
      <c r="R143">
        <v>950985</v>
      </c>
      <c r="S143">
        <v>5700265</v>
      </c>
      <c r="T143">
        <v>1520226</v>
      </c>
      <c r="U143">
        <v>197621</v>
      </c>
      <c r="V143">
        <v>15516256</v>
      </c>
      <c r="W143">
        <v>7487796</v>
      </c>
      <c r="X143">
        <v>28693</v>
      </c>
      <c r="Y143">
        <v>1524792</v>
      </c>
      <c r="Z143">
        <v>33229567</v>
      </c>
      <c r="AA143">
        <v>4660909</v>
      </c>
      <c r="AB143">
        <v>1422611</v>
      </c>
      <c r="AC143">
        <v>1422611</v>
      </c>
      <c r="AD143">
        <v>1618964</v>
      </c>
      <c r="AE143">
        <v>322354</v>
      </c>
      <c r="AF143">
        <v>288618</v>
      </c>
    </row>
    <row r="144" spans="1:32" x14ac:dyDescent="0.3">
      <c r="A144" t="s">
        <v>37</v>
      </c>
      <c r="B144">
        <v>2015</v>
      </c>
      <c r="C144" s="6">
        <f>DATE(finance[[#This Row],[Year1]],1,1)</f>
        <v>42005</v>
      </c>
      <c r="D144">
        <v>2113879</v>
      </c>
      <c r="E144">
        <v>29423621</v>
      </c>
      <c r="F144">
        <v>27260850</v>
      </c>
      <c r="G144">
        <v>22311191</v>
      </c>
      <c r="H144">
        <v>26965679</v>
      </c>
      <c r="I144">
        <v>2416692</v>
      </c>
      <c r="J144">
        <v>7055731</v>
      </c>
      <c r="K144">
        <v>452687</v>
      </c>
      <c r="L144">
        <v>2471563</v>
      </c>
      <c r="M144">
        <v>16184490</v>
      </c>
      <c r="N144">
        <v>700694</v>
      </c>
      <c r="O144">
        <v>7728457</v>
      </c>
      <c r="P144">
        <v>500977</v>
      </c>
      <c r="Q144">
        <v>32519043</v>
      </c>
      <c r="R144">
        <v>949526</v>
      </c>
      <c r="S144">
        <v>5863356</v>
      </c>
      <c r="T144">
        <v>1557078</v>
      </c>
      <c r="U144">
        <v>233057</v>
      </c>
      <c r="V144">
        <v>12944652</v>
      </c>
      <c r="W144">
        <v>4256901</v>
      </c>
      <c r="X144">
        <v>95438</v>
      </c>
      <c r="Y144">
        <v>1545053</v>
      </c>
      <c r="Z144">
        <v>35195398</v>
      </c>
      <c r="AA144">
        <v>4417559</v>
      </c>
      <c r="AB144">
        <v>1420427</v>
      </c>
      <c r="AC144">
        <v>1420427</v>
      </c>
      <c r="AD144">
        <v>1510123</v>
      </c>
      <c r="AE144">
        <v>345368</v>
      </c>
      <c r="AF144">
        <v>256502</v>
      </c>
    </row>
    <row r="145" spans="1:32" x14ac:dyDescent="0.3">
      <c r="A145" t="s">
        <v>37</v>
      </c>
      <c r="B145">
        <v>2016</v>
      </c>
      <c r="C145" s="6">
        <f>DATE(finance[[#This Row],[Year1]],1,1)</f>
        <v>42370</v>
      </c>
      <c r="D145">
        <v>2410043</v>
      </c>
      <c r="E145">
        <v>28872235</v>
      </c>
      <c r="F145">
        <v>28148820</v>
      </c>
      <c r="G145">
        <v>23102325</v>
      </c>
      <c r="H145">
        <v>26908398</v>
      </c>
      <c r="I145">
        <v>1925124</v>
      </c>
      <c r="J145">
        <v>7474592</v>
      </c>
      <c r="K145">
        <v>454779</v>
      </c>
      <c r="L145">
        <v>2766112</v>
      </c>
      <c r="M145">
        <v>15659420</v>
      </c>
      <c r="N145">
        <v>685563</v>
      </c>
      <c r="O145">
        <v>8027070</v>
      </c>
      <c r="P145">
        <v>498125</v>
      </c>
      <c r="Q145">
        <v>32874619</v>
      </c>
      <c r="R145">
        <v>1012805</v>
      </c>
      <c r="S145">
        <v>5906726</v>
      </c>
      <c r="T145">
        <v>1632352</v>
      </c>
      <c r="U145">
        <v>264281</v>
      </c>
      <c r="V145">
        <v>13330482</v>
      </c>
      <c r="W145">
        <v>4268256</v>
      </c>
      <c r="X145">
        <v>48245</v>
      </c>
      <c r="Y145">
        <v>1782018</v>
      </c>
      <c r="Z145">
        <v>36751661</v>
      </c>
      <c r="AA145">
        <v>4514111</v>
      </c>
      <c r="AB145">
        <v>1489333</v>
      </c>
      <c r="AC145">
        <v>1489333</v>
      </c>
      <c r="AD145">
        <v>1527717</v>
      </c>
      <c r="AE145">
        <v>363091</v>
      </c>
      <c r="AF145">
        <v>290444</v>
      </c>
    </row>
    <row r="146" spans="1:32" x14ac:dyDescent="0.3">
      <c r="A146" t="s">
        <v>37</v>
      </c>
      <c r="B146">
        <v>2017</v>
      </c>
      <c r="C146" s="6">
        <f>DATE(finance[[#This Row],[Year1]],1,1)</f>
        <v>42736</v>
      </c>
      <c r="D146">
        <v>2188165</v>
      </c>
      <c r="E146">
        <v>37050318</v>
      </c>
      <c r="F146">
        <v>27866314</v>
      </c>
      <c r="G146">
        <v>22636621</v>
      </c>
      <c r="H146">
        <v>28257541</v>
      </c>
      <c r="I146">
        <v>8751888</v>
      </c>
      <c r="J146">
        <v>7642327</v>
      </c>
      <c r="K146">
        <v>441552</v>
      </c>
      <c r="L146">
        <v>2754847</v>
      </c>
      <c r="M146">
        <v>16686545</v>
      </c>
      <c r="N146">
        <v>622024</v>
      </c>
      <c r="O146">
        <v>7760655</v>
      </c>
      <c r="P146">
        <v>499179</v>
      </c>
      <c r="Q146">
        <v>49977695</v>
      </c>
      <c r="R146">
        <v>1041621</v>
      </c>
      <c r="S146">
        <v>5575754</v>
      </c>
      <c r="T146">
        <v>2186337</v>
      </c>
      <c r="U146">
        <v>236896</v>
      </c>
      <c r="V146">
        <v>13395865</v>
      </c>
      <c r="W146">
        <v>4259646</v>
      </c>
      <c r="X146">
        <v>44374</v>
      </c>
      <c r="Y146">
        <v>1648678</v>
      </c>
      <c r="Z146">
        <v>38756156</v>
      </c>
      <c r="AA146">
        <v>4667622</v>
      </c>
      <c r="AB146">
        <v>1539729</v>
      </c>
      <c r="AC146">
        <v>1539729</v>
      </c>
      <c r="AD146">
        <v>1676057</v>
      </c>
      <c r="AE146">
        <v>396788</v>
      </c>
      <c r="AF146">
        <v>252050</v>
      </c>
    </row>
    <row r="147" spans="1:32" x14ac:dyDescent="0.3">
      <c r="A147" t="s">
        <v>37</v>
      </c>
      <c r="B147">
        <v>2018</v>
      </c>
      <c r="C147" s="6">
        <f>DATE(finance[[#This Row],[Year1]],1,1)</f>
        <v>43101</v>
      </c>
      <c r="D147">
        <v>1841642</v>
      </c>
      <c r="E147">
        <v>37093455</v>
      </c>
      <c r="F147">
        <v>28121963</v>
      </c>
      <c r="G147">
        <v>22633705</v>
      </c>
      <c r="H147">
        <v>30276609</v>
      </c>
      <c r="I147">
        <v>6772974</v>
      </c>
      <c r="J147">
        <v>7440296</v>
      </c>
      <c r="K147">
        <v>431196</v>
      </c>
      <c r="L147">
        <v>3196187</v>
      </c>
      <c r="M147">
        <v>18934012</v>
      </c>
      <c r="N147">
        <v>616241</v>
      </c>
      <c r="O147">
        <v>7354657</v>
      </c>
      <c r="P147">
        <v>506209</v>
      </c>
      <c r="Q147">
        <v>53853739</v>
      </c>
      <c r="R147">
        <v>1015626</v>
      </c>
      <c r="S147">
        <v>5928565</v>
      </c>
      <c r="T147">
        <v>2147346</v>
      </c>
      <c r="U147">
        <v>209028</v>
      </c>
      <c r="V147">
        <v>13382106</v>
      </c>
      <c r="W147">
        <v>4882020</v>
      </c>
      <c r="X147">
        <v>35946</v>
      </c>
      <c r="Y147">
        <v>1570018</v>
      </c>
      <c r="Z147">
        <v>40287423</v>
      </c>
      <c r="AA147">
        <v>4856157</v>
      </c>
      <c r="AB147">
        <v>1607284</v>
      </c>
      <c r="AC147">
        <v>1607284</v>
      </c>
      <c r="AD147">
        <v>1548843</v>
      </c>
      <c r="AE147">
        <v>394331</v>
      </c>
      <c r="AF147">
        <v>248298</v>
      </c>
    </row>
    <row r="148" spans="1:32" x14ac:dyDescent="0.3">
      <c r="A148" t="s">
        <v>37</v>
      </c>
      <c r="B148">
        <v>2019</v>
      </c>
      <c r="C148" s="6">
        <f>DATE(finance[[#This Row],[Year1]],1,1)</f>
        <v>43466</v>
      </c>
      <c r="D148">
        <v>1811039</v>
      </c>
      <c r="E148">
        <v>38247846</v>
      </c>
      <c r="F148">
        <v>28768919</v>
      </c>
      <c r="G148">
        <v>23222593</v>
      </c>
      <c r="H148">
        <v>31006234</v>
      </c>
      <c r="I148">
        <v>7130684</v>
      </c>
      <c r="J148">
        <v>8785565</v>
      </c>
      <c r="K148">
        <v>411475</v>
      </c>
      <c r="L148">
        <v>3198853</v>
      </c>
      <c r="M148">
        <v>17993741</v>
      </c>
      <c r="N148">
        <v>646375</v>
      </c>
      <c r="O148">
        <v>7473560</v>
      </c>
      <c r="P148">
        <v>514610</v>
      </c>
      <c r="Q148">
        <v>56480778</v>
      </c>
      <c r="R148">
        <v>1041673</v>
      </c>
      <c r="S148">
        <v>5982373</v>
      </c>
      <c r="T148">
        <v>2402230</v>
      </c>
      <c r="U148">
        <v>219257</v>
      </c>
      <c r="V148">
        <v>13980722</v>
      </c>
      <c r="W148">
        <v>4876663</v>
      </c>
      <c r="X148">
        <v>52830</v>
      </c>
      <c r="Y148">
        <v>1564188</v>
      </c>
      <c r="Z148">
        <v>41822351</v>
      </c>
      <c r="AA148">
        <v>4930732</v>
      </c>
      <c r="AB148">
        <v>1549443</v>
      </c>
      <c r="AC148">
        <v>1549443</v>
      </c>
      <c r="AD148">
        <v>1730639</v>
      </c>
      <c r="AE148">
        <v>436730</v>
      </c>
      <c r="AF148">
        <v>266586</v>
      </c>
    </row>
    <row r="149" spans="1:32" x14ac:dyDescent="0.3">
      <c r="A149" t="s">
        <v>38</v>
      </c>
      <c r="B149">
        <v>1992</v>
      </c>
      <c r="C149" s="6">
        <f>DATE(finance[[#This Row],[Year1]],1,1)</f>
        <v>33604</v>
      </c>
      <c r="D149">
        <v>299643</v>
      </c>
      <c r="E149">
        <v>2825218</v>
      </c>
      <c r="F149">
        <v>2474886</v>
      </c>
      <c r="G149">
        <v>2241388</v>
      </c>
      <c r="H149">
        <v>2457591</v>
      </c>
      <c r="I149">
        <v>363235</v>
      </c>
      <c r="J149">
        <v>412211</v>
      </c>
      <c r="K149">
        <v>448896</v>
      </c>
      <c r="L149">
        <v>195341</v>
      </c>
      <c r="M149">
        <v>1341005</v>
      </c>
      <c r="N149">
        <v>109140</v>
      </c>
      <c r="O149">
        <v>789489</v>
      </c>
      <c r="P149">
        <v>61562</v>
      </c>
      <c r="Q149">
        <v>5590650</v>
      </c>
      <c r="R149">
        <v>120462</v>
      </c>
      <c r="S149">
        <v>390542</v>
      </c>
      <c r="T149">
        <v>199915</v>
      </c>
      <c r="U149">
        <v>28185</v>
      </c>
      <c r="V149">
        <v>1277082</v>
      </c>
      <c r="W149">
        <v>291746</v>
      </c>
      <c r="X149">
        <v>19959</v>
      </c>
      <c r="Y149">
        <v>233778</v>
      </c>
      <c r="Z149">
        <v>3541920</v>
      </c>
      <c r="AA149">
        <v>218100</v>
      </c>
      <c r="AB149">
        <v>227957</v>
      </c>
      <c r="AC149">
        <v>227957</v>
      </c>
      <c r="AD149">
        <v>339348</v>
      </c>
      <c r="AE149">
        <v>70442</v>
      </c>
      <c r="AF149">
        <v>37735</v>
      </c>
    </row>
    <row r="150" spans="1:32" x14ac:dyDescent="0.3">
      <c r="A150" t="s">
        <v>38</v>
      </c>
      <c r="B150">
        <v>1993</v>
      </c>
      <c r="C150" s="6">
        <f>DATE(finance[[#This Row],[Year1]],1,1)</f>
        <v>33970</v>
      </c>
      <c r="D150">
        <v>280445</v>
      </c>
      <c r="E150">
        <v>2876324</v>
      </c>
      <c r="F150">
        <v>2556970</v>
      </c>
      <c r="G150">
        <v>2319842</v>
      </c>
      <c r="H150">
        <v>2532084</v>
      </c>
      <c r="I150">
        <v>340062</v>
      </c>
      <c r="J150">
        <v>445215</v>
      </c>
      <c r="K150">
        <v>439109</v>
      </c>
      <c r="L150">
        <v>198118</v>
      </c>
      <c r="M150">
        <v>1339527</v>
      </c>
      <c r="N150">
        <v>89881</v>
      </c>
      <c r="O150">
        <v>811426</v>
      </c>
      <c r="P150">
        <v>66284</v>
      </c>
      <c r="Q150">
        <v>5821650</v>
      </c>
      <c r="R150">
        <v>122143</v>
      </c>
      <c r="S150">
        <v>410182</v>
      </c>
      <c r="T150">
        <v>209062</v>
      </c>
      <c r="U150">
        <v>30217</v>
      </c>
      <c r="V150">
        <v>1347212</v>
      </c>
      <c r="W150">
        <v>318727</v>
      </c>
      <c r="X150">
        <v>23435</v>
      </c>
      <c r="Y150">
        <v>265000</v>
      </c>
      <c r="Z150">
        <v>3490392</v>
      </c>
      <c r="AA150">
        <v>215716</v>
      </c>
      <c r="AB150">
        <v>237131</v>
      </c>
      <c r="AC150">
        <v>237131</v>
      </c>
      <c r="AD150">
        <v>355216</v>
      </c>
      <c r="AE150">
        <v>75414</v>
      </c>
      <c r="AF150">
        <v>36308</v>
      </c>
    </row>
    <row r="151" spans="1:32" x14ac:dyDescent="0.3">
      <c r="A151" t="s">
        <v>38</v>
      </c>
      <c r="B151">
        <v>1994</v>
      </c>
      <c r="C151" s="6">
        <f>DATE(finance[[#This Row],[Year1]],1,1)</f>
        <v>34335</v>
      </c>
      <c r="D151">
        <v>255160</v>
      </c>
      <c r="E151">
        <v>3236782</v>
      </c>
      <c r="F151">
        <v>2617153</v>
      </c>
      <c r="G151">
        <v>2388519</v>
      </c>
      <c r="H151">
        <v>2823768</v>
      </c>
      <c r="I151">
        <v>408167</v>
      </c>
      <c r="J151">
        <v>495521</v>
      </c>
      <c r="K151">
        <v>469337</v>
      </c>
      <c r="L151">
        <v>211112</v>
      </c>
      <c r="M151">
        <v>1444083</v>
      </c>
      <c r="N151">
        <v>84344</v>
      </c>
      <c r="O151">
        <v>828267</v>
      </c>
      <c r="P151">
        <v>69355</v>
      </c>
      <c r="Q151">
        <v>6023120</v>
      </c>
      <c r="R151">
        <v>131628</v>
      </c>
      <c r="S151">
        <v>419704</v>
      </c>
      <c r="T151">
        <v>225464</v>
      </c>
      <c r="U151">
        <v>32408</v>
      </c>
      <c r="V151">
        <v>1440255</v>
      </c>
      <c r="W151">
        <v>352399</v>
      </c>
      <c r="X151">
        <v>28170</v>
      </c>
      <c r="Y151">
        <v>249979</v>
      </c>
      <c r="Z151">
        <v>3397475</v>
      </c>
      <c r="AA151">
        <v>209257</v>
      </c>
      <c r="AB151">
        <v>223422</v>
      </c>
      <c r="AC151">
        <v>223422</v>
      </c>
      <c r="AD151">
        <v>460740</v>
      </c>
      <c r="AE151">
        <v>61708</v>
      </c>
      <c r="AF151">
        <v>37631</v>
      </c>
    </row>
    <row r="152" spans="1:32" x14ac:dyDescent="0.3">
      <c r="A152" t="s">
        <v>38</v>
      </c>
      <c r="B152">
        <v>1995</v>
      </c>
      <c r="C152" s="6">
        <f>DATE(finance[[#This Row],[Year1]],1,1)</f>
        <v>34700</v>
      </c>
      <c r="D152">
        <v>274633</v>
      </c>
      <c r="E152">
        <v>3441210</v>
      </c>
      <c r="F152">
        <v>2980188</v>
      </c>
      <c r="G152">
        <v>2708716</v>
      </c>
      <c r="H152">
        <v>3114156</v>
      </c>
      <c r="I152">
        <v>321372</v>
      </c>
      <c r="J152">
        <v>563423</v>
      </c>
      <c r="K152">
        <v>525298</v>
      </c>
      <c r="L152">
        <v>245813</v>
      </c>
      <c r="M152">
        <v>1594818</v>
      </c>
      <c r="N152">
        <v>110072</v>
      </c>
      <c r="O152">
        <v>919552</v>
      </c>
      <c r="P152">
        <v>69483</v>
      </c>
      <c r="Q152">
        <v>6278994</v>
      </c>
      <c r="R152">
        <v>144138</v>
      </c>
      <c r="S152">
        <v>509719</v>
      </c>
      <c r="T152">
        <v>266018</v>
      </c>
      <c r="U152">
        <v>36565</v>
      </c>
      <c r="V152">
        <v>1662832</v>
      </c>
      <c r="W152">
        <v>413924</v>
      </c>
      <c r="X152">
        <v>41788</v>
      </c>
      <c r="Y152">
        <v>246494</v>
      </c>
      <c r="Z152">
        <v>3524495</v>
      </c>
      <c r="AA152">
        <v>244133</v>
      </c>
      <c r="AB152">
        <v>219388</v>
      </c>
      <c r="AC152">
        <v>219388</v>
      </c>
      <c r="AD152">
        <v>501855</v>
      </c>
      <c r="AE152">
        <v>67687</v>
      </c>
      <c r="AF152">
        <v>47319</v>
      </c>
    </row>
    <row r="153" spans="1:32" x14ac:dyDescent="0.3">
      <c r="A153" t="s">
        <v>38</v>
      </c>
      <c r="B153">
        <v>1996</v>
      </c>
      <c r="C153" s="6">
        <f>DATE(finance[[#This Row],[Year1]],1,1)</f>
        <v>35065</v>
      </c>
      <c r="D153">
        <v>331139</v>
      </c>
      <c r="E153">
        <v>3614209</v>
      </c>
      <c r="F153">
        <v>3248174</v>
      </c>
      <c r="G153">
        <v>2925526</v>
      </c>
      <c r="H153">
        <v>3298183</v>
      </c>
      <c r="I153">
        <v>308529</v>
      </c>
      <c r="J153">
        <v>661888</v>
      </c>
      <c r="K153">
        <v>536815</v>
      </c>
      <c r="L153">
        <v>244842</v>
      </c>
      <c r="M153">
        <v>1683861</v>
      </c>
      <c r="N153">
        <v>112563</v>
      </c>
      <c r="O153">
        <v>961679</v>
      </c>
      <c r="P153">
        <v>67416</v>
      </c>
      <c r="Q153">
        <v>7889301</v>
      </c>
      <c r="R153">
        <v>152191</v>
      </c>
      <c r="S153">
        <v>511314</v>
      </c>
      <c r="T153">
        <v>308604</v>
      </c>
      <c r="U153">
        <v>44425</v>
      </c>
      <c r="V153">
        <v>1799728</v>
      </c>
      <c r="W153">
        <v>463249</v>
      </c>
      <c r="X153">
        <v>42880</v>
      </c>
      <c r="Y153">
        <v>256913</v>
      </c>
      <c r="Z153">
        <v>4278539</v>
      </c>
      <c r="AA153">
        <v>268941</v>
      </c>
      <c r="AB153">
        <v>269636</v>
      </c>
      <c r="AC153">
        <v>269636</v>
      </c>
      <c r="AD153">
        <v>486646</v>
      </c>
      <c r="AE153">
        <v>104585</v>
      </c>
      <c r="AF153">
        <v>48433</v>
      </c>
    </row>
    <row r="154" spans="1:32" x14ac:dyDescent="0.3">
      <c r="A154" t="s">
        <v>38</v>
      </c>
      <c r="B154">
        <v>1997</v>
      </c>
      <c r="C154" s="6">
        <f>DATE(finance[[#This Row],[Year1]],1,1)</f>
        <v>35431</v>
      </c>
      <c r="D154">
        <v>353323</v>
      </c>
      <c r="E154">
        <v>4210673</v>
      </c>
      <c r="F154">
        <v>3403619</v>
      </c>
      <c r="G154">
        <v>3098351</v>
      </c>
      <c r="H154">
        <v>3469482</v>
      </c>
      <c r="I154">
        <v>733154</v>
      </c>
      <c r="J154">
        <v>672129</v>
      </c>
      <c r="K154">
        <v>578563</v>
      </c>
      <c r="L154">
        <v>253405</v>
      </c>
      <c r="M154">
        <v>1743234</v>
      </c>
      <c r="N154">
        <v>123147</v>
      </c>
      <c r="O154">
        <v>1070248</v>
      </c>
      <c r="P154">
        <v>64111</v>
      </c>
      <c r="Q154">
        <v>7510105</v>
      </c>
      <c r="R154">
        <v>166892</v>
      </c>
      <c r="S154">
        <v>575892</v>
      </c>
      <c r="T154">
        <v>326714</v>
      </c>
      <c r="U154">
        <v>54850</v>
      </c>
      <c r="V154">
        <v>1935447</v>
      </c>
      <c r="W154">
        <v>500817</v>
      </c>
      <c r="X154">
        <v>26522</v>
      </c>
      <c r="Y154">
        <v>262472</v>
      </c>
      <c r="Z154">
        <v>3434196</v>
      </c>
      <c r="AA154">
        <v>265983</v>
      </c>
      <c r="AB154">
        <v>208863</v>
      </c>
      <c r="AC154">
        <v>208863</v>
      </c>
      <c r="AD154">
        <v>561624</v>
      </c>
      <c r="AE154">
        <v>75593</v>
      </c>
      <c r="AF154">
        <v>52294</v>
      </c>
    </row>
    <row r="155" spans="1:32" x14ac:dyDescent="0.3">
      <c r="A155" t="s">
        <v>38</v>
      </c>
      <c r="B155">
        <v>1998</v>
      </c>
      <c r="C155" s="6">
        <f>DATE(finance[[#This Row],[Year1]],1,1)</f>
        <v>35796</v>
      </c>
      <c r="D155">
        <v>346528</v>
      </c>
      <c r="E155">
        <v>4593997</v>
      </c>
      <c r="F155">
        <v>3465428</v>
      </c>
      <c r="G155">
        <v>3203423</v>
      </c>
      <c r="H155">
        <v>3883087</v>
      </c>
      <c r="I155">
        <v>702299</v>
      </c>
      <c r="J155">
        <v>724706</v>
      </c>
      <c r="K155">
        <v>649097</v>
      </c>
      <c r="L155">
        <v>254920</v>
      </c>
      <c r="M155">
        <v>1981473</v>
      </c>
      <c r="N155">
        <v>142219</v>
      </c>
      <c r="O155">
        <v>1071578</v>
      </c>
      <c r="P155">
        <v>68604</v>
      </c>
      <c r="Q155">
        <v>9544959</v>
      </c>
      <c r="R155">
        <v>184013</v>
      </c>
      <c r="S155">
        <v>591279</v>
      </c>
      <c r="T155">
        <v>339881</v>
      </c>
      <c r="U155">
        <v>42599</v>
      </c>
      <c r="V155">
        <v>2027100</v>
      </c>
      <c r="W155">
        <v>501377</v>
      </c>
      <c r="X155">
        <v>35207</v>
      </c>
      <c r="Y155">
        <v>287672</v>
      </c>
      <c r="Z155">
        <v>3770259</v>
      </c>
      <c r="AA155">
        <v>218959</v>
      </c>
      <c r="AB155">
        <v>212958</v>
      </c>
      <c r="AC155">
        <v>212958</v>
      </c>
      <c r="AD155">
        <v>660545</v>
      </c>
      <c r="AE155">
        <v>110737</v>
      </c>
      <c r="AF155">
        <v>54276</v>
      </c>
    </row>
    <row r="156" spans="1:32" x14ac:dyDescent="0.3">
      <c r="A156" t="s">
        <v>38</v>
      </c>
      <c r="B156">
        <v>1999</v>
      </c>
      <c r="C156" s="6">
        <f>DATE(finance[[#This Row],[Year1]],1,1)</f>
        <v>36161</v>
      </c>
      <c r="D156">
        <v>456207</v>
      </c>
      <c r="E156">
        <v>4540445</v>
      </c>
      <c r="F156">
        <v>3940802</v>
      </c>
      <c r="G156">
        <v>3671181</v>
      </c>
      <c r="H156">
        <v>4059973</v>
      </c>
      <c r="I156">
        <v>471861</v>
      </c>
      <c r="J156">
        <v>763836</v>
      </c>
      <c r="K156">
        <v>675924</v>
      </c>
      <c r="L156">
        <v>274195</v>
      </c>
      <c r="M156">
        <v>2030789</v>
      </c>
      <c r="N156">
        <v>201753</v>
      </c>
      <c r="O156">
        <v>1303377</v>
      </c>
      <c r="P156">
        <v>64784</v>
      </c>
      <c r="Q156">
        <v>10046226</v>
      </c>
      <c r="R156">
        <v>199834</v>
      </c>
      <c r="S156">
        <v>720975</v>
      </c>
      <c r="T156">
        <v>369187</v>
      </c>
      <c r="U156">
        <v>78325</v>
      </c>
      <c r="V156">
        <v>2237264</v>
      </c>
      <c r="W156">
        <v>503144</v>
      </c>
      <c r="X156">
        <v>55145</v>
      </c>
      <c r="Y156">
        <v>302269</v>
      </c>
      <c r="Z156">
        <v>3712623</v>
      </c>
      <c r="AA156">
        <v>226575</v>
      </c>
      <c r="AB156">
        <v>234997</v>
      </c>
      <c r="AC156">
        <v>234997</v>
      </c>
      <c r="AD156">
        <v>727708</v>
      </c>
      <c r="AE156">
        <v>77239</v>
      </c>
      <c r="AF156">
        <v>63359</v>
      </c>
    </row>
    <row r="157" spans="1:32" x14ac:dyDescent="0.3">
      <c r="A157" t="s">
        <v>38</v>
      </c>
      <c r="B157">
        <v>2000</v>
      </c>
      <c r="C157" s="6">
        <f>DATE(finance[[#This Row],[Year1]],1,1)</f>
        <v>36526</v>
      </c>
      <c r="D157">
        <v>434058</v>
      </c>
      <c r="E157">
        <v>5161880</v>
      </c>
      <c r="F157">
        <v>4210656</v>
      </c>
      <c r="G157">
        <v>3912687</v>
      </c>
      <c r="H157">
        <v>4332601</v>
      </c>
      <c r="I157">
        <v>820362</v>
      </c>
      <c r="J157">
        <v>826747</v>
      </c>
      <c r="K157">
        <v>777077</v>
      </c>
      <c r="L157">
        <v>289338</v>
      </c>
      <c r="M157">
        <v>2132131</v>
      </c>
      <c r="N157">
        <v>228076</v>
      </c>
      <c r="O157">
        <v>1409475</v>
      </c>
      <c r="P157">
        <v>67654</v>
      </c>
      <c r="Q157">
        <v>10747225</v>
      </c>
      <c r="R157">
        <v>215020</v>
      </c>
      <c r="S157">
        <v>856008</v>
      </c>
      <c r="T157">
        <v>415166</v>
      </c>
      <c r="U157">
        <v>65834</v>
      </c>
      <c r="V157">
        <v>2387521</v>
      </c>
      <c r="W157">
        <v>548363</v>
      </c>
      <c r="X157">
        <v>50735</v>
      </c>
      <c r="Y157">
        <v>332300</v>
      </c>
      <c r="Z157">
        <v>3261043</v>
      </c>
      <c r="AA157">
        <v>247135</v>
      </c>
      <c r="AB157">
        <v>218280</v>
      </c>
      <c r="AC157">
        <v>218280</v>
      </c>
      <c r="AD157">
        <v>783068</v>
      </c>
      <c r="AE157">
        <v>91998</v>
      </c>
      <c r="AF157">
        <v>65602</v>
      </c>
    </row>
    <row r="158" spans="1:32" x14ac:dyDescent="0.3">
      <c r="A158" t="s">
        <v>38</v>
      </c>
      <c r="B158">
        <v>2001</v>
      </c>
      <c r="C158" s="6">
        <f>DATE(finance[[#This Row],[Year1]],1,1)</f>
        <v>36892</v>
      </c>
      <c r="D158">
        <v>458848</v>
      </c>
      <c r="E158">
        <v>5114008</v>
      </c>
      <c r="F158">
        <v>4311551</v>
      </c>
      <c r="G158">
        <v>3952326</v>
      </c>
      <c r="H158">
        <v>4459029</v>
      </c>
      <c r="I158">
        <v>645579</v>
      </c>
      <c r="J158">
        <v>901160</v>
      </c>
      <c r="K158">
        <v>831710</v>
      </c>
      <c r="L158">
        <v>294705</v>
      </c>
      <c r="M158">
        <v>2105921</v>
      </c>
      <c r="N158">
        <v>247987</v>
      </c>
      <c r="O158">
        <v>1368755</v>
      </c>
      <c r="P158">
        <v>68672</v>
      </c>
      <c r="Q158">
        <v>10962919</v>
      </c>
      <c r="R158">
        <v>242769</v>
      </c>
      <c r="S158">
        <v>788160</v>
      </c>
      <c r="T158">
        <v>361561</v>
      </c>
      <c r="U158">
        <v>81047</v>
      </c>
      <c r="V158">
        <v>2515635</v>
      </c>
      <c r="W158">
        <v>608127</v>
      </c>
      <c r="X158">
        <v>52842</v>
      </c>
      <c r="Y158">
        <v>341003</v>
      </c>
      <c r="Z158">
        <v>3888567</v>
      </c>
      <c r="AA158">
        <v>291514</v>
      </c>
      <c r="AB158">
        <v>188722</v>
      </c>
      <c r="AC158">
        <v>188722</v>
      </c>
      <c r="AD158">
        <v>838347</v>
      </c>
      <c r="AE158">
        <v>100769</v>
      </c>
      <c r="AF158">
        <v>66259</v>
      </c>
    </row>
    <row r="159" spans="1:32" x14ac:dyDescent="0.3">
      <c r="A159" t="s">
        <v>38</v>
      </c>
      <c r="B159">
        <v>2002</v>
      </c>
      <c r="C159" s="6">
        <f>DATE(finance[[#This Row],[Year1]],1,1)</f>
        <v>37257</v>
      </c>
      <c r="D159">
        <v>446392</v>
      </c>
      <c r="E159">
        <v>4682495</v>
      </c>
      <c r="F159">
        <v>4644236</v>
      </c>
      <c r="G159">
        <v>4231092</v>
      </c>
      <c r="H159">
        <v>4474046</v>
      </c>
      <c r="I159">
        <v>199066</v>
      </c>
      <c r="J159">
        <v>923253</v>
      </c>
      <c r="K159">
        <v>780372</v>
      </c>
      <c r="L159">
        <v>322835</v>
      </c>
      <c r="M159">
        <v>2173600</v>
      </c>
      <c r="N159">
        <v>202270</v>
      </c>
      <c r="O159">
        <v>1433753</v>
      </c>
      <c r="P159">
        <v>79461</v>
      </c>
      <c r="Q159">
        <v>10452464</v>
      </c>
      <c r="R159">
        <v>260745</v>
      </c>
      <c r="S159">
        <v>822544</v>
      </c>
      <c r="T159">
        <v>395748</v>
      </c>
      <c r="U159">
        <v>69728</v>
      </c>
      <c r="V159">
        <v>2701834</v>
      </c>
      <c r="W159">
        <v>702892</v>
      </c>
      <c r="X159">
        <v>52147</v>
      </c>
      <c r="Y159">
        <v>369702</v>
      </c>
      <c r="Z159">
        <v>4038455</v>
      </c>
      <c r="AA159">
        <v>338609</v>
      </c>
      <c r="AB159">
        <v>255396</v>
      </c>
      <c r="AC159">
        <v>255396</v>
      </c>
      <c r="AD159">
        <v>754917</v>
      </c>
      <c r="AE159">
        <v>102103</v>
      </c>
      <c r="AF159">
        <v>70807</v>
      </c>
    </row>
    <row r="160" spans="1:32" x14ac:dyDescent="0.3">
      <c r="A160" t="s">
        <v>38</v>
      </c>
      <c r="B160">
        <v>2003</v>
      </c>
      <c r="C160" s="6">
        <f>DATE(finance[[#This Row],[Year1]],1,1)</f>
        <v>37622</v>
      </c>
      <c r="D160">
        <v>471112</v>
      </c>
      <c r="E160">
        <v>5040703</v>
      </c>
      <c r="F160">
        <v>4857901</v>
      </c>
      <c r="G160">
        <v>4376306</v>
      </c>
      <c r="H160">
        <v>4721118</v>
      </c>
      <c r="I160">
        <v>310184</v>
      </c>
      <c r="J160">
        <v>994952</v>
      </c>
      <c r="K160">
        <v>755354</v>
      </c>
      <c r="L160">
        <v>326552</v>
      </c>
      <c r="M160">
        <v>2116458</v>
      </c>
      <c r="N160">
        <v>206085</v>
      </c>
      <c r="O160">
        <v>1594007</v>
      </c>
      <c r="P160">
        <v>73892</v>
      </c>
      <c r="Q160">
        <v>10614983</v>
      </c>
      <c r="R160">
        <v>282530</v>
      </c>
      <c r="S160">
        <v>903476</v>
      </c>
      <c r="T160">
        <v>390100</v>
      </c>
      <c r="U160">
        <v>63032</v>
      </c>
      <c r="V160">
        <v>2761452</v>
      </c>
      <c r="W160">
        <v>748059</v>
      </c>
      <c r="X160">
        <v>49434</v>
      </c>
      <c r="Y160">
        <v>345859</v>
      </c>
      <c r="Z160">
        <v>4358281</v>
      </c>
      <c r="AA160">
        <v>394586</v>
      </c>
      <c r="AB160">
        <v>253383</v>
      </c>
      <c r="AC160">
        <v>253383</v>
      </c>
      <c r="AD160">
        <v>925180</v>
      </c>
      <c r="AE160">
        <v>115965</v>
      </c>
      <c r="AF160">
        <v>78549</v>
      </c>
    </row>
    <row r="161" spans="1:32" x14ac:dyDescent="0.3">
      <c r="A161" t="s">
        <v>38</v>
      </c>
      <c r="B161">
        <v>2004</v>
      </c>
      <c r="C161" s="6">
        <f>DATE(finance[[#This Row],[Year1]],1,1)</f>
        <v>37987</v>
      </c>
      <c r="D161">
        <v>442787</v>
      </c>
      <c r="E161">
        <v>5722682</v>
      </c>
      <c r="F161">
        <v>5387960</v>
      </c>
      <c r="G161">
        <v>4914614</v>
      </c>
      <c r="H161">
        <v>5169315</v>
      </c>
      <c r="I161">
        <v>543553</v>
      </c>
      <c r="J161">
        <v>1054363</v>
      </c>
      <c r="K161">
        <v>882389</v>
      </c>
      <c r="L161">
        <v>383383</v>
      </c>
      <c r="M161">
        <v>2375482</v>
      </c>
      <c r="N161">
        <v>202782</v>
      </c>
      <c r="O161">
        <v>1701881</v>
      </c>
      <c r="P161">
        <v>86233</v>
      </c>
      <c r="Q161">
        <v>11244204</v>
      </c>
      <c r="R161">
        <v>289825</v>
      </c>
      <c r="S161">
        <v>922710</v>
      </c>
      <c r="T161">
        <v>418709</v>
      </c>
      <c r="U161">
        <v>82540</v>
      </c>
      <c r="V161">
        <v>3306621</v>
      </c>
      <c r="W161">
        <v>1022013</v>
      </c>
      <c r="X161">
        <v>47294</v>
      </c>
      <c r="Y161">
        <v>392101</v>
      </c>
      <c r="Z161">
        <v>4205042</v>
      </c>
      <c r="AA161">
        <v>401683</v>
      </c>
      <c r="AB161">
        <v>227926</v>
      </c>
      <c r="AC161">
        <v>227926</v>
      </c>
      <c r="AD161">
        <v>1023999</v>
      </c>
      <c r="AE161">
        <v>110730</v>
      </c>
      <c r="AF161">
        <v>78262</v>
      </c>
    </row>
    <row r="162" spans="1:32" x14ac:dyDescent="0.3">
      <c r="A162" t="s">
        <v>38</v>
      </c>
      <c r="B162">
        <v>2012</v>
      </c>
      <c r="C162" s="6">
        <f>DATE(finance[[#This Row],[Year1]],1,1)</f>
        <v>40909</v>
      </c>
      <c r="D162">
        <v>633675</v>
      </c>
      <c r="E162">
        <v>7976118</v>
      </c>
      <c r="F162">
        <v>8035406</v>
      </c>
      <c r="G162">
        <v>7154027</v>
      </c>
      <c r="H162">
        <v>7392316</v>
      </c>
      <c r="I162">
        <v>566980</v>
      </c>
      <c r="J162">
        <v>1893886</v>
      </c>
      <c r="K162">
        <v>1230384</v>
      </c>
      <c r="L162">
        <v>491044</v>
      </c>
      <c r="M162">
        <v>3280185</v>
      </c>
      <c r="N162">
        <v>285046</v>
      </c>
      <c r="O162">
        <v>2500528</v>
      </c>
      <c r="P162">
        <v>237549</v>
      </c>
      <c r="Q162">
        <v>11871659</v>
      </c>
      <c r="R162">
        <v>374694</v>
      </c>
      <c r="S162">
        <v>1226728</v>
      </c>
      <c r="T162">
        <v>585804</v>
      </c>
      <c r="U162">
        <v>80173</v>
      </c>
      <c r="V162">
        <v>4896721</v>
      </c>
      <c r="W162">
        <v>1839361</v>
      </c>
      <c r="X162">
        <v>36958</v>
      </c>
      <c r="Y162">
        <v>421871</v>
      </c>
      <c r="Z162">
        <v>5796853</v>
      </c>
      <c r="AA162">
        <v>729365</v>
      </c>
      <c r="AB162">
        <v>311368</v>
      </c>
      <c r="AC162">
        <v>311368</v>
      </c>
      <c r="AD162">
        <v>1123072</v>
      </c>
      <c r="AE162">
        <v>170365</v>
      </c>
      <c r="AF162">
        <v>125639</v>
      </c>
    </row>
    <row r="163" spans="1:32" x14ac:dyDescent="0.3">
      <c r="A163" t="s">
        <v>38</v>
      </c>
      <c r="B163">
        <v>2013</v>
      </c>
      <c r="C163" s="6">
        <f>DATE(finance[[#This Row],[Year1]],1,1)</f>
        <v>41275</v>
      </c>
      <c r="D163">
        <v>616061</v>
      </c>
      <c r="E163">
        <v>9021776</v>
      </c>
      <c r="F163">
        <v>8538142</v>
      </c>
      <c r="G163">
        <v>7650821</v>
      </c>
      <c r="H163">
        <v>7825458</v>
      </c>
      <c r="I163">
        <v>1179293</v>
      </c>
      <c r="J163">
        <v>1997584</v>
      </c>
      <c r="K163">
        <v>1259277</v>
      </c>
      <c r="L163">
        <v>487202</v>
      </c>
      <c r="M163">
        <v>3346316</v>
      </c>
      <c r="N163">
        <v>285481</v>
      </c>
      <c r="O163">
        <v>2746584</v>
      </c>
      <c r="P163">
        <v>259810</v>
      </c>
      <c r="Q163">
        <v>10374742</v>
      </c>
      <c r="R163">
        <v>391452</v>
      </c>
      <c r="S163">
        <v>1327870</v>
      </c>
      <c r="T163">
        <v>593037</v>
      </c>
      <c r="U163">
        <v>60294</v>
      </c>
      <c r="V163">
        <v>5201363</v>
      </c>
      <c r="W163">
        <v>1936738</v>
      </c>
      <c r="X163">
        <v>42360</v>
      </c>
      <c r="Y163">
        <v>435518</v>
      </c>
      <c r="Z163">
        <v>5754587</v>
      </c>
      <c r="AA163">
        <v>730647</v>
      </c>
      <c r="AB163">
        <v>402391</v>
      </c>
      <c r="AC163">
        <v>402391</v>
      </c>
      <c r="AD163">
        <v>1319396</v>
      </c>
      <c r="AE163">
        <v>159692</v>
      </c>
      <c r="AF163">
        <v>134425</v>
      </c>
    </row>
    <row r="164" spans="1:32" x14ac:dyDescent="0.3">
      <c r="A164" t="s">
        <v>38</v>
      </c>
      <c r="B164">
        <v>2014</v>
      </c>
      <c r="C164" s="6">
        <f>DATE(finance[[#This Row],[Year1]],1,1)</f>
        <v>41640</v>
      </c>
      <c r="D164">
        <v>519876</v>
      </c>
      <c r="E164">
        <v>9191113</v>
      </c>
      <c r="F164">
        <v>8827126</v>
      </c>
      <c r="G164">
        <v>7915452</v>
      </c>
      <c r="H164">
        <v>7591642</v>
      </c>
      <c r="I164">
        <v>1580805</v>
      </c>
      <c r="J164">
        <v>2131783</v>
      </c>
      <c r="K164">
        <v>1301737</v>
      </c>
      <c r="L164">
        <v>480352</v>
      </c>
      <c r="M164">
        <v>3176169</v>
      </c>
      <c r="N164">
        <v>296699</v>
      </c>
      <c r="O164">
        <v>2878250</v>
      </c>
      <c r="P164">
        <v>292281</v>
      </c>
      <c r="Q164">
        <v>10411947</v>
      </c>
      <c r="R164">
        <v>409058</v>
      </c>
      <c r="S164">
        <v>1448748</v>
      </c>
      <c r="T164">
        <v>596272</v>
      </c>
      <c r="U164">
        <v>75272</v>
      </c>
      <c r="V164">
        <v>5447588</v>
      </c>
      <c r="W164">
        <v>2100717</v>
      </c>
      <c r="X164">
        <v>39964</v>
      </c>
      <c r="Y164">
        <v>371257</v>
      </c>
      <c r="Z164">
        <v>5086383</v>
      </c>
      <c r="AA164">
        <v>736448</v>
      </c>
      <c r="AB164">
        <v>382185</v>
      </c>
      <c r="AC164">
        <v>382185</v>
      </c>
      <c r="AD164">
        <v>1153212</v>
      </c>
      <c r="AE164">
        <v>74867</v>
      </c>
      <c r="AF164">
        <v>134648</v>
      </c>
    </row>
    <row r="165" spans="1:32" x14ac:dyDescent="0.3">
      <c r="A165" t="s">
        <v>38</v>
      </c>
      <c r="B165">
        <v>2015</v>
      </c>
      <c r="C165" s="6">
        <f>DATE(finance[[#This Row],[Year1]],1,1)</f>
        <v>42005</v>
      </c>
      <c r="D165">
        <v>477892</v>
      </c>
      <c r="E165">
        <v>8169909</v>
      </c>
      <c r="F165">
        <v>8854841</v>
      </c>
      <c r="G165">
        <v>8045313</v>
      </c>
      <c r="H165">
        <v>7567443</v>
      </c>
      <c r="I165">
        <v>581193</v>
      </c>
      <c r="J165">
        <v>1980640</v>
      </c>
      <c r="K165">
        <v>1389894</v>
      </c>
      <c r="L165">
        <v>498557</v>
      </c>
      <c r="M165">
        <v>3513916</v>
      </c>
      <c r="N165">
        <v>304986</v>
      </c>
      <c r="O165">
        <v>3027509</v>
      </c>
      <c r="P165">
        <v>318913</v>
      </c>
      <c r="Q165">
        <v>11483390</v>
      </c>
      <c r="R165">
        <v>406718</v>
      </c>
      <c r="S165">
        <v>1473380</v>
      </c>
      <c r="T165">
        <v>575892</v>
      </c>
      <c r="U165">
        <v>77046</v>
      </c>
      <c r="V165">
        <v>5675085</v>
      </c>
      <c r="W165">
        <v>2288305</v>
      </c>
      <c r="X165">
        <v>43580</v>
      </c>
      <c r="Y165">
        <v>336002</v>
      </c>
      <c r="Z165">
        <v>4964915</v>
      </c>
      <c r="AA165">
        <v>672483</v>
      </c>
      <c r="AB165">
        <v>237088</v>
      </c>
      <c r="AC165">
        <v>237088</v>
      </c>
      <c r="AD165">
        <v>918316</v>
      </c>
      <c r="AE165">
        <v>84471</v>
      </c>
      <c r="AF165">
        <v>140054</v>
      </c>
    </row>
    <row r="166" spans="1:32" x14ac:dyDescent="0.3">
      <c r="A166" t="s">
        <v>38</v>
      </c>
      <c r="B166">
        <v>2016</v>
      </c>
      <c r="C166" s="6">
        <f>DATE(finance[[#This Row],[Year1]],1,1)</f>
        <v>42370</v>
      </c>
      <c r="D166">
        <v>571968</v>
      </c>
      <c r="E166">
        <v>8172248</v>
      </c>
      <c r="F166">
        <v>9281102</v>
      </c>
      <c r="G166">
        <v>8429144</v>
      </c>
      <c r="H166">
        <v>8051474</v>
      </c>
      <c r="I166">
        <v>99947</v>
      </c>
      <c r="J166">
        <v>2238422</v>
      </c>
      <c r="K166">
        <v>1452596</v>
      </c>
      <c r="L166">
        <v>539193</v>
      </c>
      <c r="M166">
        <v>3522301</v>
      </c>
      <c r="N166">
        <v>310914</v>
      </c>
      <c r="O166">
        <v>3089166</v>
      </c>
      <c r="P166">
        <v>334206</v>
      </c>
      <c r="Q166">
        <v>10675722</v>
      </c>
      <c r="R166">
        <v>423058</v>
      </c>
      <c r="S166">
        <v>1529508</v>
      </c>
      <c r="T166">
        <v>611151</v>
      </c>
      <c r="U166">
        <v>83733</v>
      </c>
      <c r="V166">
        <v>5906875</v>
      </c>
      <c r="W166">
        <v>2424019</v>
      </c>
      <c r="X166">
        <v>53159</v>
      </c>
      <c r="Y166">
        <v>433503</v>
      </c>
      <c r="Z166">
        <v>5045161</v>
      </c>
      <c r="AA166">
        <v>701451</v>
      </c>
      <c r="AB166">
        <v>237094</v>
      </c>
      <c r="AC166">
        <v>237094</v>
      </c>
      <c r="AD166">
        <v>1227091</v>
      </c>
      <c r="AE166">
        <v>99992</v>
      </c>
      <c r="AF166">
        <v>139839</v>
      </c>
    </row>
    <row r="167" spans="1:32" x14ac:dyDescent="0.3">
      <c r="A167" t="s">
        <v>38</v>
      </c>
      <c r="B167">
        <v>2017</v>
      </c>
      <c r="C167" s="6">
        <f>DATE(finance[[#This Row],[Year1]],1,1)</f>
        <v>42736</v>
      </c>
      <c r="D167">
        <v>851415</v>
      </c>
      <c r="E167">
        <v>9893929</v>
      </c>
      <c r="F167">
        <v>9993666</v>
      </c>
      <c r="G167">
        <v>9135686</v>
      </c>
      <c r="H167">
        <v>8438089</v>
      </c>
      <c r="I167">
        <v>1433355</v>
      </c>
      <c r="J167">
        <v>2429132</v>
      </c>
      <c r="K167">
        <v>1503208</v>
      </c>
      <c r="L167">
        <v>556490</v>
      </c>
      <c r="M167">
        <v>3589030</v>
      </c>
      <c r="N167">
        <v>327693</v>
      </c>
      <c r="O167">
        <v>3406873</v>
      </c>
      <c r="P167">
        <v>337898</v>
      </c>
      <c r="Q167">
        <v>16007708</v>
      </c>
      <c r="R167">
        <v>458479</v>
      </c>
      <c r="S167">
        <v>1572281</v>
      </c>
      <c r="T167">
        <v>560776</v>
      </c>
      <c r="U167">
        <v>84629</v>
      </c>
      <c r="V167">
        <v>6311325</v>
      </c>
      <c r="W167">
        <v>2517230</v>
      </c>
      <c r="X167">
        <v>52592</v>
      </c>
      <c r="Y167">
        <v>656309</v>
      </c>
      <c r="Z167">
        <v>5053856</v>
      </c>
      <c r="AA167">
        <v>699033</v>
      </c>
      <c r="AB167">
        <v>221714</v>
      </c>
      <c r="AC167">
        <v>221714</v>
      </c>
      <c r="AD167">
        <v>1332041</v>
      </c>
      <c r="AE167">
        <v>102182</v>
      </c>
      <c r="AF167">
        <v>148260</v>
      </c>
    </row>
    <row r="168" spans="1:32" x14ac:dyDescent="0.3">
      <c r="A168" t="s">
        <v>38</v>
      </c>
      <c r="B168">
        <v>2018</v>
      </c>
      <c r="C168" s="6">
        <f>DATE(finance[[#This Row],[Year1]],1,1)</f>
        <v>43101</v>
      </c>
      <c r="D168">
        <v>773464</v>
      </c>
      <c r="E168">
        <v>10721781</v>
      </c>
      <c r="F168">
        <v>10070970</v>
      </c>
      <c r="G168">
        <v>9189912</v>
      </c>
      <c r="H168">
        <v>9275665</v>
      </c>
      <c r="I168">
        <v>1425686</v>
      </c>
      <c r="J168">
        <v>2619277</v>
      </c>
      <c r="K168">
        <v>1574576</v>
      </c>
      <c r="L168">
        <v>585645</v>
      </c>
      <c r="M168">
        <v>4219706</v>
      </c>
      <c r="N168">
        <v>340098</v>
      </c>
      <c r="O168">
        <v>3327622</v>
      </c>
      <c r="P168">
        <v>351317</v>
      </c>
      <c r="Q168">
        <v>17066205</v>
      </c>
      <c r="R168">
        <v>481144</v>
      </c>
      <c r="S168">
        <v>1599265</v>
      </c>
      <c r="T168">
        <v>551804</v>
      </c>
      <c r="U168">
        <v>79663</v>
      </c>
      <c r="V168">
        <v>6410652</v>
      </c>
      <c r="W168">
        <v>2708613</v>
      </c>
      <c r="X168">
        <v>48054</v>
      </c>
      <c r="Y168">
        <v>562189</v>
      </c>
      <c r="Z168">
        <v>5088780</v>
      </c>
      <c r="AA168">
        <v>724358</v>
      </c>
      <c r="AB168">
        <v>211914</v>
      </c>
      <c r="AC168">
        <v>211914</v>
      </c>
      <c r="AD168">
        <v>1302307</v>
      </c>
      <c r="AE168">
        <v>152348</v>
      </c>
      <c r="AF168">
        <v>146507</v>
      </c>
    </row>
    <row r="169" spans="1:32" x14ac:dyDescent="0.3">
      <c r="A169" t="s">
        <v>38</v>
      </c>
      <c r="B169">
        <v>2019</v>
      </c>
      <c r="C169" s="6">
        <f>DATE(finance[[#This Row],[Year1]],1,1)</f>
        <v>43466</v>
      </c>
      <c r="D169">
        <v>963939</v>
      </c>
      <c r="E169">
        <v>10745653</v>
      </c>
      <c r="F169">
        <v>10569602</v>
      </c>
      <c r="G169">
        <v>9638718</v>
      </c>
      <c r="H169">
        <v>9751726</v>
      </c>
      <c r="I169">
        <v>972953</v>
      </c>
      <c r="J169">
        <v>2584428</v>
      </c>
      <c r="K169">
        <v>1784760</v>
      </c>
      <c r="L169">
        <v>602601</v>
      </c>
      <c r="M169">
        <v>4595544</v>
      </c>
      <c r="N169">
        <v>359591</v>
      </c>
      <c r="O169">
        <v>3606269</v>
      </c>
      <c r="P169">
        <v>390149</v>
      </c>
      <c r="Q169">
        <v>17548136</v>
      </c>
      <c r="R169">
        <v>467832</v>
      </c>
      <c r="S169">
        <v>1709844</v>
      </c>
      <c r="T169">
        <v>593757</v>
      </c>
      <c r="U169">
        <v>72384</v>
      </c>
      <c r="V169">
        <v>6517301</v>
      </c>
      <c r="W169">
        <v>2653406</v>
      </c>
      <c r="X169">
        <v>61697</v>
      </c>
      <c r="Y169">
        <v>650888</v>
      </c>
      <c r="Z169">
        <v>4963995</v>
      </c>
      <c r="AA169">
        <v>756670</v>
      </c>
      <c r="AB169">
        <v>231699</v>
      </c>
      <c r="AC169">
        <v>231699</v>
      </c>
      <c r="AD169">
        <v>1416550</v>
      </c>
      <c r="AE169">
        <v>176791</v>
      </c>
      <c r="AF169">
        <v>153581</v>
      </c>
    </row>
    <row r="170" spans="1:32" x14ac:dyDescent="0.3">
      <c r="A170" t="s">
        <v>39</v>
      </c>
      <c r="B170">
        <v>1992</v>
      </c>
      <c r="C170" s="6">
        <f>DATE(finance[[#This Row],[Year1]],1,1)</f>
        <v>33604</v>
      </c>
      <c r="D170">
        <v>2266801</v>
      </c>
      <c r="E170">
        <v>28403173</v>
      </c>
      <c r="F170">
        <v>27237535</v>
      </c>
      <c r="G170">
        <v>24999299</v>
      </c>
      <c r="H170">
        <v>23744359</v>
      </c>
      <c r="I170">
        <v>4653980</v>
      </c>
      <c r="J170">
        <v>5711452</v>
      </c>
      <c r="K170">
        <v>997465</v>
      </c>
      <c r="L170">
        <v>3051282</v>
      </c>
      <c r="M170">
        <v>14504207</v>
      </c>
      <c r="N170">
        <v>1036611</v>
      </c>
      <c r="O170">
        <v>8814361</v>
      </c>
      <c r="P170">
        <v>1060478</v>
      </c>
      <c r="Q170">
        <v>36762018</v>
      </c>
      <c r="R170">
        <v>1416490</v>
      </c>
      <c r="S170">
        <v>8405800</v>
      </c>
      <c r="T170">
        <v>2592147</v>
      </c>
      <c r="U170">
        <v>840390</v>
      </c>
      <c r="V170">
        <v>12553222</v>
      </c>
      <c r="W170">
        <v>5460150</v>
      </c>
      <c r="X170">
        <v>97489</v>
      </c>
      <c r="Y170">
        <v>2175460</v>
      </c>
      <c r="Z170">
        <v>12295486</v>
      </c>
      <c r="AA170">
        <v>2211212</v>
      </c>
      <c r="AB170">
        <v>740022</v>
      </c>
      <c r="AC170">
        <v>740022</v>
      </c>
      <c r="AD170">
        <v>2247654</v>
      </c>
      <c r="AE170">
        <v>1434368</v>
      </c>
      <c r="AF170">
        <v>224694</v>
      </c>
    </row>
    <row r="171" spans="1:32" x14ac:dyDescent="0.3">
      <c r="A171" t="s">
        <v>39</v>
      </c>
      <c r="B171">
        <v>1993</v>
      </c>
      <c r="C171" s="6">
        <f>DATE(finance[[#This Row],[Year1]],1,1)</f>
        <v>33970</v>
      </c>
      <c r="D171">
        <v>2442620</v>
      </c>
      <c r="E171">
        <v>33215721</v>
      </c>
      <c r="F171">
        <v>30103196</v>
      </c>
      <c r="G171">
        <v>27688696</v>
      </c>
      <c r="H171">
        <v>27653930</v>
      </c>
      <c r="I171">
        <v>5556939</v>
      </c>
      <c r="J171">
        <v>7233647</v>
      </c>
      <c r="K171">
        <v>1265419</v>
      </c>
      <c r="L171">
        <v>3425105</v>
      </c>
      <c r="M171">
        <v>16407214</v>
      </c>
      <c r="N171">
        <v>1072612</v>
      </c>
      <c r="O171">
        <v>9362284</v>
      </c>
      <c r="P171">
        <v>1308986</v>
      </c>
      <c r="Q171">
        <v>44972986</v>
      </c>
      <c r="R171">
        <v>1968067</v>
      </c>
      <c r="S171">
        <v>9303312</v>
      </c>
      <c r="T171">
        <v>3222660</v>
      </c>
      <c r="U171">
        <v>972537</v>
      </c>
      <c r="V171">
        <v>13882902</v>
      </c>
      <c r="W171">
        <v>6135088</v>
      </c>
      <c r="X171">
        <v>64579</v>
      </c>
      <c r="Y171">
        <v>2368954</v>
      </c>
      <c r="Z171">
        <v>13634806</v>
      </c>
      <c r="AA171">
        <v>2383042</v>
      </c>
      <c r="AB171">
        <v>782334</v>
      </c>
      <c r="AC171">
        <v>782334</v>
      </c>
      <c r="AD171">
        <v>2598049</v>
      </c>
      <c r="AE171">
        <v>1665507</v>
      </c>
      <c r="AF171">
        <v>199571</v>
      </c>
    </row>
    <row r="172" spans="1:32" x14ac:dyDescent="0.3">
      <c r="A172" t="s">
        <v>39</v>
      </c>
      <c r="B172">
        <v>1994</v>
      </c>
      <c r="C172" s="6">
        <f>DATE(finance[[#This Row],[Year1]],1,1)</f>
        <v>34335</v>
      </c>
      <c r="D172">
        <v>2818265</v>
      </c>
      <c r="E172">
        <v>34804817</v>
      </c>
      <c r="F172">
        <v>32283742</v>
      </c>
      <c r="G172">
        <v>29991369</v>
      </c>
      <c r="H172">
        <v>29483899</v>
      </c>
      <c r="I172">
        <v>5315477</v>
      </c>
      <c r="J172">
        <v>7406684</v>
      </c>
      <c r="K172">
        <v>1301092</v>
      </c>
      <c r="L172">
        <v>3509427</v>
      </c>
      <c r="M172">
        <v>17808222</v>
      </c>
      <c r="N172">
        <v>1246607</v>
      </c>
      <c r="O172">
        <v>10231108</v>
      </c>
      <c r="P172">
        <v>1360237</v>
      </c>
      <c r="Q172">
        <v>49712712</v>
      </c>
      <c r="R172">
        <v>1842135</v>
      </c>
      <c r="S172">
        <v>10236796</v>
      </c>
      <c r="T172">
        <v>3353345</v>
      </c>
      <c r="U172">
        <v>1074889</v>
      </c>
      <c r="V172">
        <v>14751388</v>
      </c>
      <c r="W172">
        <v>6725033</v>
      </c>
      <c r="X172">
        <v>78366</v>
      </c>
      <c r="Y172">
        <v>2710990</v>
      </c>
      <c r="Z172">
        <v>14565270</v>
      </c>
      <c r="AA172">
        <v>2253082</v>
      </c>
      <c r="AB172">
        <v>863974</v>
      </c>
      <c r="AC172">
        <v>863974</v>
      </c>
      <c r="AD172">
        <v>2659283</v>
      </c>
      <c r="AE172">
        <v>2005108</v>
      </c>
      <c r="AF172">
        <v>219897</v>
      </c>
    </row>
    <row r="173" spans="1:32" x14ac:dyDescent="0.3">
      <c r="A173" t="s">
        <v>39</v>
      </c>
      <c r="B173">
        <v>1995</v>
      </c>
      <c r="C173" s="6">
        <f>DATE(finance[[#This Row],[Year1]],1,1)</f>
        <v>34700</v>
      </c>
      <c r="D173">
        <v>3281512</v>
      </c>
      <c r="E173">
        <v>37359429</v>
      </c>
      <c r="F173">
        <v>34749505</v>
      </c>
      <c r="G173">
        <v>32168304</v>
      </c>
      <c r="H173">
        <v>31012552</v>
      </c>
      <c r="I173">
        <v>6342140</v>
      </c>
      <c r="J173">
        <v>7972736</v>
      </c>
      <c r="K173">
        <v>1299716</v>
      </c>
      <c r="L173">
        <v>3670398</v>
      </c>
      <c r="M173">
        <v>18564650</v>
      </c>
      <c r="N173">
        <v>1599259</v>
      </c>
      <c r="O173">
        <v>10845537</v>
      </c>
      <c r="P173">
        <v>1070009</v>
      </c>
      <c r="Q173">
        <v>52464253</v>
      </c>
      <c r="R173">
        <v>1943154</v>
      </c>
      <c r="S173">
        <v>10949733</v>
      </c>
      <c r="T173">
        <v>3655025</v>
      </c>
      <c r="U173">
        <v>1091848</v>
      </c>
      <c r="V173">
        <v>16028427</v>
      </c>
      <c r="W173">
        <v>7046459</v>
      </c>
      <c r="X173">
        <v>106257</v>
      </c>
      <c r="Y173">
        <v>2995462</v>
      </c>
      <c r="Z173">
        <v>15369609</v>
      </c>
      <c r="AA173">
        <v>2547236</v>
      </c>
      <c r="AB173">
        <v>872588</v>
      </c>
      <c r="AC173">
        <v>872588</v>
      </c>
      <c r="AD173">
        <v>2778277</v>
      </c>
      <c r="AE173">
        <v>1993019</v>
      </c>
      <c r="AF173">
        <v>280926</v>
      </c>
    </row>
    <row r="174" spans="1:32" x14ac:dyDescent="0.3">
      <c r="A174" t="s">
        <v>39</v>
      </c>
      <c r="B174">
        <v>1996</v>
      </c>
      <c r="C174" s="6">
        <f>DATE(finance[[#This Row],[Year1]],1,1)</f>
        <v>35065</v>
      </c>
      <c r="D174">
        <v>3445480</v>
      </c>
      <c r="E174">
        <v>41708897</v>
      </c>
      <c r="F174">
        <v>36454217</v>
      </c>
      <c r="G174">
        <v>33619115</v>
      </c>
      <c r="H174">
        <v>33022596</v>
      </c>
      <c r="I174">
        <v>8681365</v>
      </c>
      <c r="J174">
        <v>8493292</v>
      </c>
      <c r="K174">
        <v>1344391</v>
      </c>
      <c r="L174">
        <v>3811514</v>
      </c>
      <c r="M174">
        <v>19728262</v>
      </c>
      <c r="N174">
        <v>1646922</v>
      </c>
      <c r="O174">
        <v>10872132</v>
      </c>
      <c r="P174">
        <v>1051574</v>
      </c>
      <c r="Q174">
        <v>59586637</v>
      </c>
      <c r="R174">
        <v>2079149</v>
      </c>
      <c r="S174">
        <v>11139772</v>
      </c>
      <c r="T174">
        <v>3828965</v>
      </c>
      <c r="U174">
        <v>1240813</v>
      </c>
      <c r="V174">
        <v>16933584</v>
      </c>
      <c r="W174">
        <v>7317862</v>
      </c>
      <c r="X174">
        <v>124785</v>
      </c>
      <c r="Y174">
        <v>3240703</v>
      </c>
      <c r="Z174">
        <v>15514762</v>
      </c>
      <c r="AA174">
        <v>2771648</v>
      </c>
      <c r="AB174">
        <v>1112159</v>
      </c>
      <c r="AC174">
        <v>1112159</v>
      </c>
      <c r="AD174">
        <v>2983149</v>
      </c>
      <c r="AE174">
        <v>2135802</v>
      </c>
      <c r="AF174">
        <v>295435</v>
      </c>
    </row>
    <row r="175" spans="1:32" x14ac:dyDescent="0.3">
      <c r="A175" t="s">
        <v>39</v>
      </c>
      <c r="B175">
        <v>1997</v>
      </c>
      <c r="C175" s="6">
        <f>DATE(finance[[#This Row],[Year1]],1,1)</f>
        <v>35431</v>
      </c>
      <c r="D175">
        <v>3135668</v>
      </c>
      <c r="E175">
        <v>41432077</v>
      </c>
      <c r="F175">
        <v>37463858</v>
      </c>
      <c r="G175">
        <v>34657577</v>
      </c>
      <c r="H175">
        <v>34280835</v>
      </c>
      <c r="I175">
        <v>7146012</v>
      </c>
      <c r="J175">
        <v>8297195</v>
      </c>
      <c r="K175">
        <v>1370177</v>
      </c>
      <c r="L175">
        <v>4012941</v>
      </c>
      <c r="M175">
        <v>21080120</v>
      </c>
      <c r="N175">
        <v>1849198</v>
      </c>
      <c r="O175">
        <v>11599453</v>
      </c>
      <c r="P175">
        <v>980124</v>
      </c>
      <c r="Q175">
        <v>65401062</v>
      </c>
      <c r="R175">
        <v>1850393</v>
      </c>
      <c r="S175">
        <v>11899912</v>
      </c>
      <c r="T175">
        <v>3943978</v>
      </c>
      <c r="U175">
        <v>1103741</v>
      </c>
      <c r="V175">
        <v>17817600</v>
      </c>
      <c r="W175">
        <v>7692925</v>
      </c>
      <c r="X175">
        <v>148305</v>
      </c>
      <c r="Y175">
        <v>3158547</v>
      </c>
      <c r="Z175">
        <v>16021603</v>
      </c>
      <c r="AA175">
        <v>2725951</v>
      </c>
      <c r="AB175">
        <v>904603</v>
      </c>
      <c r="AC175">
        <v>904603</v>
      </c>
      <c r="AD175">
        <v>3019204</v>
      </c>
      <c r="AE175">
        <v>2395981</v>
      </c>
      <c r="AF175">
        <v>319706</v>
      </c>
    </row>
    <row r="176" spans="1:32" x14ac:dyDescent="0.3">
      <c r="A176" t="s">
        <v>39</v>
      </c>
      <c r="B176">
        <v>1998</v>
      </c>
      <c r="C176" s="6">
        <f>DATE(finance[[#This Row],[Year1]],1,1)</f>
        <v>35796</v>
      </c>
      <c r="D176">
        <v>3325318</v>
      </c>
      <c r="E176">
        <v>51751884</v>
      </c>
      <c r="F176">
        <v>39214010</v>
      </c>
      <c r="G176">
        <v>36662429</v>
      </c>
      <c r="H176">
        <v>36780333</v>
      </c>
      <c r="I176">
        <v>14966208</v>
      </c>
      <c r="J176">
        <v>8301851</v>
      </c>
      <c r="K176">
        <v>1451319</v>
      </c>
      <c r="L176">
        <v>4004285</v>
      </c>
      <c r="M176">
        <v>22521069</v>
      </c>
      <c r="N176">
        <v>1931914</v>
      </c>
      <c r="O176">
        <v>12594739</v>
      </c>
      <c r="P176">
        <v>836943</v>
      </c>
      <c r="Q176">
        <v>77359658</v>
      </c>
      <c r="R176">
        <v>1840385</v>
      </c>
      <c r="S176">
        <v>12537431</v>
      </c>
      <c r="T176">
        <v>4129743</v>
      </c>
      <c r="U176">
        <v>1067914</v>
      </c>
      <c r="V176">
        <v>18993077</v>
      </c>
      <c r="W176">
        <v>8159979</v>
      </c>
      <c r="X176">
        <v>133437</v>
      </c>
      <c r="Y176">
        <v>3254239</v>
      </c>
      <c r="Z176">
        <v>16969289</v>
      </c>
      <c r="AA176">
        <v>2482895</v>
      </c>
      <c r="AB176">
        <v>1038346</v>
      </c>
      <c r="AC176">
        <v>1038346</v>
      </c>
      <c r="AD176">
        <v>3877605</v>
      </c>
      <c r="AE176">
        <v>2870560</v>
      </c>
      <c r="AF176">
        <v>337665</v>
      </c>
    </row>
    <row r="177" spans="1:32" x14ac:dyDescent="0.3">
      <c r="A177" t="s">
        <v>39</v>
      </c>
      <c r="B177">
        <v>1999</v>
      </c>
      <c r="C177" s="6">
        <f>DATE(finance[[#This Row],[Year1]],1,1)</f>
        <v>36161</v>
      </c>
      <c r="D177">
        <v>3616392</v>
      </c>
      <c r="E177">
        <v>49208745</v>
      </c>
      <c r="F177">
        <v>42458875</v>
      </c>
      <c r="G177">
        <v>39734980</v>
      </c>
      <c r="H177">
        <v>39222490</v>
      </c>
      <c r="I177">
        <v>9980622</v>
      </c>
      <c r="J177">
        <v>9090699</v>
      </c>
      <c r="K177">
        <v>1503055</v>
      </c>
      <c r="L177">
        <v>4039279</v>
      </c>
      <c r="M177">
        <v>23798564</v>
      </c>
      <c r="N177">
        <v>2107446</v>
      </c>
      <c r="O177">
        <v>13475034</v>
      </c>
      <c r="P177">
        <v>877980</v>
      </c>
      <c r="Q177">
        <v>89347508</v>
      </c>
      <c r="R177">
        <v>2328849</v>
      </c>
      <c r="S177">
        <v>13437789</v>
      </c>
      <c r="T177">
        <v>4646785</v>
      </c>
      <c r="U177">
        <v>1259231</v>
      </c>
      <c r="V177">
        <v>20818290</v>
      </c>
      <c r="W177">
        <v>8498942</v>
      </c>
      <c r="X177">
        <v>149554</v>
      </c>
      <c r="Y177">
        <v>3575329</v>
      </c>
      <c r="Z177">
        <v>17825277</v>
      </c>
      <c r="AA177">
        <v>2677816</v>
      </c>
      <c r="AB177">
        <v>1030608</v>
      </c>
      <c r="AC177">
        <v>1030608</v>
      </c>
      <c r="AD177">
        <v>4154721</v>
      </c>
      <c r="AE177">
        <v>3108149</v>
      </c>
      <c r="AF177">
        <v>342867</v>
      </c>
    </row>
    <row r="178" spans="1:32" x14ac:dyDescent="0.3">
      <c r="A178" t="s">
        <v>39</v>
      </c>
      <c r="B178">
        <v>2000</v>
      </c>
      <c r="C178" s="6">
        <f>DATE(finance[[#This Row],[Year1]],1,1)</f>
        <v>36526</v>
      </c>
      <c r="D178">
        <v>3945071</v>
      </c>
      <c r="E178">
        <v>51621214</v>
      </c>
      <c r="F178">
        <v>45207930</v>
      </c>
      <c r="G178">
        <v>42485698</v>
      </c>
      <c r="H178">
        <v>41665409</v>
      </c>
      <c r="I178">
        <v>9949217</v>
      </c>
      <c r="J178">
        <v>10271245</v>
      </c>
      <c r="K178">
        <v>1504990</v>
      </c>
      <c r="L178">
        <v>4120285</v>
      </c>
      <c r="M178">
        <v>24817263</v>
      </c>
      <c r="N178">
        <v>2218703</v>
      </c>
      <c r="O178">
        <v>14360657</v>
      </c>
      <c r="P178">
        <v>817114</v>
      </c>
      <c r="Q178">
        <v>89554042</v>
      </c>
      <c r="R178">
        <v>2678698</v>
      </c>
      <c r="S178">
        <v>14073445</v>
      </c>
      <c r="T178">
        <v>4690038</v>
      </c>
      <c r="U178">
        <v>1438116</v>
      </c>
      <c r="V178">
        <v>22629549</v>
      </c>
      <c r="W178">
        <v>9161608</v>
      </c>
      <c r="X178">
        <v>167229</v>
      </c>
      <c r="Y178">
        <v>3811104</v>
      </c>
      <c r="Z178">
        <v>18181456</v>
      </c>
      <c r="AA178">
        <v>2666849</v>
      </c>
      <c r="AB178">
        <v>1075902</v>
      </c>
      <c r="AC178">
        <v>1075902</v>
      </c>
      <c r="AD178">
        <v>4211911</v>
      </c>
      <c r="AE178">
        <v>2998304</v>
      </c>
      <c r="AF178">
        <v>369837</v>
      </c>
    </row>
    <row r="179" spans="1:32" x14ac:dyDescent="0.3">
      <c r="A179" t="s">
        <v>39</v>
      </c>
      <c r="B179">
        <v>2001</v>
      </c>
      <c r="C179" s="6">
        <f>DATE(finance[[#This Row],[Year1]],1,1)</f>
        <v>36892</v>
      </c>
      <c r="D179">
        <v>5125925</v>
      </c>
      <c r="E179">
        <v>46370565</v>
      </c>
      <c r="F179">
        <v>50264767</v>
      </c>
      <c r="G179">
        <v>46595398</v>
      </c>
      <c r="H179">
        <v>44197759</v>
      </c>
      <c r="I179">
        <v>2166240</v>
      </c>
      <c r="J179">
        <v>11838853</v>
      </c>
      <c r="K179">
        <v>1548989</v>
      </c>
      <c r="L179">
        <v>4287526</v>
      </c>
      <c r="M179">
        <v>24938748</v>
      </c>
      <c r="N179">
        <v>2248117</v>
      </c>
      <c r="O179">
        <v>15849719</v>
      </c>
      <c r="P179">
        <v>1387089</v>
      </c>
      <c r="Q179">
        <v>103313635</v>
      </c>
      <c r="R179">
        <v>2566357</v>
      </c>
      <c r="S179">
        <v>15010631</v>
      </c>
      <c r="T179">
        <v>5081338</v>
      </c>
      <c r="U179">
        <v>1551244</v>
      </c>
      <c r="V179">
        <v>24059004</v>
      </c>
      <c r="W179">
        <v>10894948</v>
      </c>
      <c r="X179">
        <v>173936</v>
      </c>
      <c r="Y179">
        <v>4615902</v>
      </c>
      <c r="Z179">
        <v>18613380</v>
      </c>
      <c r="AA179">
        <v>3620251</v>
      </c>
      <c r="AB179">
        <v>1061867</v>
      </c>
      <c r="AC179">
        <v>1061867</v>
      </c>
      <c r="AD179">
        <v>5008718</v>
      </c>
      <c r="AE179">
        <v>2794474</v>
      </c>
      <c r="AF179">
        <v>398715</v>
      </c>
    </row>
    <row r="180" spans="1:32" x14ac:dyDescent="0.3">
      <c r="A180" t="s">
        <v>39</v>
      </c>
      <c r="B180">
        <v>2002</v>
      </c>
      <c r="C180" s="6">
        <f>DATE(finance[[#This Row],[Year1]],1,1)</f>
        <v>37257</v>
      </c>
      <c r="D180">
        <v>5106258</v>
      </c>
      <c r="E180">
        <v>48489136</v>
      </c>
      <c r="F180">
        <v>51838351</v>
      </c>
      <c r="G180">
        <v>47291632</v>
      </c>
      <c r="H180">
        <v>47593877</v>
      </c>
      <c r="I180">
        <v>881304</v>
      </c>
      <c r="J180">
        <v>13140984</v>
      </c>
      <c r="K180">
        <v>1556806</v>
      </c>
      <c r="L180">
        <v>5047755</v>
      </c>
      <c r="M180">
        <v>25352237</v>
      </c>
      <c r="N180">
        <v>2199630</v>
      </c>
      <c r="O180">
        <v>15643056</v>
      </c>
      <c r="P180">
        <v>1120885</v>
      </c>
      <c r="Q180">
        <v>128846455</v>
      </c>
      <c r="R180">
        <v>2667466</v>
      </c>
      <c r="S180">
        <v>14053858</v>
      </c>
      <c r="T180">
        <v>4905228</v>
      </c>
      <c r="U180">
        <v>1397333</v>
      </c>
      <c r="V180">
        <v>26045051</v>
      </c>
      <c r="W180">
        <v>11878904</v>
      </c>
      <c r="X180">
        <v>184632</v>
      </c>
      <c r="Y180">
        <v>4825770</v>
      </c>
      <c r="Z180">
        <v>20265599</v>
      </c>
      <c r="AA180">
        <v>4460318</v>
      </c>
      <c r="AB180">
        <v>1051981</v>
      </c>
      <c r="AC180">
        <v>1051981</v>
      </c>
      <c r="AD180">
        <v>5695841</v>
      </c>
      <c r="AE180">
        <v>3120103</v>
      </c>
      <c r="AF180">
        <v>425266</v>
      </c>
    </row>
    <row r="181" spans="1:32" x14ac:dyDescent="0.3">
      <c r="A181" t="s">
        <v>39</v>
      </c>
      <c r="B181">
        <v>2003</v>
      </c>
      <c r="C181" s="6">
        <f>DATE(finance[[#This Row],[Year1]],1,1)</f>
        <v>37622</v>
      </c>
      <c r="D181">
        <v>5227276</v>
      </c>
      <c r="E181">
        <v>55212605</v>
      </c>
      <c r="F181">
        <v>56317331</v>
      </c>
      <c r="G181">
        <v>50217755</v>
      </c>
      <c r="H181">
        <v>49584279</v>
      </c>
      <c r="I181">
        <v>5610369</v>
      </c>
      <c r="J181">
        <v>12850982</v>
      </c>
      <c r="K181">
        <v>1756585</v>
      </c>
      <c r="L181">
        <v>5611868</v>
      </c>
      <c r="M181">
        <v>26993487</v>
      </c>
      <c r="N181">
        <v>2141271</v>
      </c>
      <c r="O181">
        <v>16326315</v>
      </c>
      <c r="P181">
        <v>1163059</v>
      </c>
      <c r="Q181">
        <v>138711144</v>
      </c>
      <c r="R181">
        <v>2902463</v>
      </c>
      <c r="S181">
        <v>14460722</v>
      </c>
      <c r="T181">
        <v>5089014</v>
      </c>
      <c r="U181">
        <v>1697840</v>
      </c>
      <c r="V181">
        <v>28408648</v>
      </c>
      <c r="W181">
        <v>13399713</v>
      </c>
      <c r="X181">
        <v>197185</v>
      </c>
      <c r="Y181">
        <v>4943244</v>
      </c>
      <c r="Z181">
        <v>21993221</v>
      </c>
      <c r="AA181">
        <v>6041341</v>
      </c>
      <c r="AB181">
        <v>1016285</v>
      </c>
      <c r="AC181">
        <v>1016285</v>
      </c>
      <c r="AD181">
        <v>6375139</v>
      </c>
      <c r="AE181">
        <v>3434610</v>
      </c>
      <c r="AF181">
        <v>415772</v>
      </c>
    </row>
    <row r="182" spans="1:32" x14ac:dyDescent="0.3">
      <c r="A182" t="s">
        <v>39</v>
      </c>
      <c r="B182">
        <v>2004</v>
      </c>
      <c r="C182" s="6">
        <f>DATE(finance[[#This Row],[Year1]],1,1)</f>
        <v>37987</v>
      </c>
      <c r="D182">
        <v>4698971</v>
      </c>
      <c r="E182">
        <v>74691770</v>
      </c>
      <c r="F182">
        <v>58410670</v>
      </c>
      <c r="G182">
        <v>52499863</v>
      </c>
      <c r="H182">
        <v>56033593</v>
      </c>
      <c r="I182">
        <v>18639648</v>
      </c>
      <c r="J182">
        <v>17427448</v>
      </c>
      <c r="K182">
        <v>1774881</v>
      </c>
      <c r="L182">
        <v>6280891</v>
      </c>
      <c r="M182">
        <v>30534283</v>
      </c>
      <c r="N182">
        <v>2185039</v>
      </c>
      <c r="O182">
        <v>17694815</v>
      </c>
      <c r="P182">
        <v>1665466</v>
      </c>
      <c r="Q182">
        <v>173169254</v>
      </c>
      <c r="R182">
        <v>2829993</v>
      </c>
      <c r="S182">
        <v>15285893</v>
      </c>
      <c r="T182">
        <v>4240734</v>
      </c>
      <c r="U182">
        <v>1472203</v>
      </c>
      <c r="V182">
        <v>29920867</v>
      </c>
      <c r="W182">
        <v>15415221</v>
      </c>
      <c r="X182">
        <v>153633</v>
      </c>
      <c r="Y182">
        <v>4763099</v>
      </c>
      <c r="Z182">
        <v>26787366</v>
      </c>
      <c r="AA182">
        <v>5849095</v>
      </c>
      <c r="AB182">
        <v>990378</v>
      </c>
      <c r="AC182">
        <v>990378</v>
      </c>
      <c r="AD182">
        <v>4376869</v>
      </c>
      <c r="AE182">
        <v>3908658</v>
      </c>
      <c r="AF182">
        <v>403244</v>
      </c>
    </row>
    <row r="183" spans="1:32" x14ac:dyDescent="0.3">
      <c r="A183" t="s">
        <v>39</v>
      </c>
      <c r="B183">
        <v>2012</v>
      </c>
      <c r="C183" s="6">
        <f>DATE(finance[[#This Row],[Year1]],1,1)</f>
        <v>40909</v>
      </c>
      <c r="D183">
        <v>4814086</v>
      </c>
      <c r="E183">
        <v>75623222</v>
      </c>
      <c r="F183">
        <v>80546775</v>
      </c>
      <c r="G183">
        <v>69447822</v>
      </c>
      <c r="H183">
        <v>71206376</v>
      </c>
      <c r="I183">
        <v>4395465</v>
      </c>
      <c r="J183">
        <v>23256254</v>
      </c>
      <c r="K183">
        <v>2205376</v>
      </c>
      <c r="L183">
        <v>7863408</v>
      </c>
      <c r="M183">
        <v>32997012</v>
      </c>
      <c r="N183">
        <v>2238044</v>
      </c>
      <c r="O183">
        <v>22977169</v>
      </c>
      <c r="P183">
        <v>1931531</v>
      </c>
      <c r="Q183">
        <v>123321905</v>
      </c>
      <c r="R183">
        <v>3743459</v>
      </c>
      <c r="S183">
        <v>17321572</v>
      </c>
      <c r="T183">
        <v>4719933</v>
      </c>
      <c r="U183">
        <v>1121508</v>
      </c>
      <c r="V183">
        <v>44129260</v>
      </c>
      <c r="W183">
        <v>21613069</v>
      </c>
      <c r="X183">
        <v>94998</v>
      </c>
      <c r="Y183">
        <v>5378094</v>
      </c>
      <c r="Z183">
        <v>38174909</v>
      </c>
      <c r="AA183">
        <v>10952151</v>
      </c>
      <c r="AB183">
        <v>1398175</v>
      </c>
      <c r="AC183">
        <v>1398175</v>
      </c>
      <c r="AD183">
        <v>5968087</v>
      </c>
      <c r="AE183">
        <v>1520950</v>
      </c>
      <c r="AF183">
        <v>532611</v>
      </c>
    </row>
    <row r="184" spans="1:32" x14ac:dyDescent="0.3">
      <c r="A184" t="s">
        <v>39</v>
      </c>
      <c r="B184">
        <v>2013</v>
      </c>
      <c r="C184" s="6">
        <f>DATE(finance[[#This Row],[Year1]],1,1)</f>
        <v>41275</v>
      </c>
      <c r="D184">
        <v>5190234</v>
      </c>
      <c r="E184">
        <v>97921333</v>
      </c>
      <c r="F184">
        <v>80496743</v>
      </c>
      <c r="G184">
        <v>71158384</v>
      </c>
      <c r="H184">
        <v>74754387</v>
      </c>
      <c r="I184">
        <v>23143074</v>
      </c>
      <c r="J184">
        <v>23880229</v>
      </c>
      <c r="K184">
        <v>1993965</v>
      </c>
      <c r="L184">
        <v>8584934</v>
      </c>
      <c r="M184">
        <v>35432266</v>
      </c>
      <c r="N184">
        <v>2145818</v>
      </c>
      <c r="O184">
        <v>23904253</v>
      </c>
      <c r="P184">
        <v>1963673</v>
      </c>
      <c r="Q184">
        <v>124886986</v>
      </c>
      <c r="R184">
        <v>3757768</v>
      </c>
      <c r="S184">
        <v>17809542</v>
      </c>
      <c r="T184">
        <v>4407298</v>
      </c>
      <c r="U184">
        <v>1100119</v>
      </c>
      <c r="V184">
        <v>45023107</v>
      </c>
      <c r="W184">
        <v>22528115</v>
      </c>
      <c r="X184">
        <v>104619</v>
      </c>
      <c r="Y184">
        <v>5869267</v>
      </c>
      <c r="Z184">
        <v>37896730</v>
      </c>
      <c r="AA184">
        <v>9196391</v>
      </c>
      <c r="AB184">
        <v>1313796</v>
      </c>
      <c r="AC184">
        <v>1313796</v>
      </c>
      <c r="AD184">
        <v>6449315</v>
      </c>
      <c r="AE184">
        <v>1996150</v>
      </c>
      <c r="AF184">
        <v>514377</v>
      </c>
    </row>
    <row r="185" spans="1:32" x14ac:dyDescent="0.3">
      <c r="A185" t="s">
        <v>39</v>
      </c>
      <c r="B185">
        <v>2014</v>
      </c>
      <c r="C185" s="6">
        <f>DATE(finance[[#This Row],[Year1]],1,1)</f>
        <v>41640</v>
      </c>
      <c r="D185">
        <v>6541130</v>
      </c>
      <c r="E185">
        <v>105774332</v>
      </c>
      <c r="F185">
        <v>83123147</v>
      </c>
      <c r="G185">
        <v>73082329</v>
      </c>
      <c r="H185">
        <v>79033771</v>
      </c>
      <c r="I185">
        <v>26716365</v>
      </c>
      <c r="J185">
        <v>25856584</v>
      </c>
      <c r="K185">
        <v>2133240</v>
      </c>
      <c r="L185">
        <v>8517268</v>
      </c>
      <c r="M185">
        <v>36335598</v>
      </c>
      <c r="N185">
        <v>2417632</v>
      </c>
      <c r="O185">
        <v>24589108</v>
      </c>
      <c r="P185">
        <v>1349430</v>
      </c>
      <c r="Q185">
        <v>129630775</v>
      </c>
      <c r="R185">
        <v>3789374</v>
      </c>
      <c r="S185">
        <v>16947576</v>
      </c>
      <c r="T185">
        <v>3437465</v>
      </c>
      <c r="U185">
        <v>1108395</v>
      </c>
      <c r="V185">
        <v>47136665</v>
      </c>
      <c r="W185">
        <v>24223670</v>
      </c>
      <c r="X185">
        <v>122501</v>
      </c>
      <c r="Y185">
        <v>7339562</v>
      </c>
      <c r="Z185">
        <v>36353065</v>
      </c>
      <c r="AA185">
        <v>9848122</v>
      </c>
      <c r="AB185">
        <v>1300224</v>
      </c>
      <c r="AC185">
        <v>1300224</v>
      </c>
      <c r="AD185">
        <v>7440702</v>
      </c>
      <c r="AE185">
        <v>2160430</v>
      </c>
      <c r="AF185">
        <v>551222</v>
      </c>
    </row>
    <row r="186" spans="1:32" x14ac:dyDescent="0.3">
      <c r="A186" t="s">
        <v>39</v>
      </c>
      <c r="B186">
        <v>2015</v>
      </c>
      <c r="C186" s="6">
        <f>DATE(finance[[#This Row],[Year1]],1,1)</f>
        <v>42005</v>
      </c>
      <c r="D186">
        <v>7011605</v>
      </c>
      <c r="E186">
        <v>90694982</v>
      </c>
      <c r="F186">
        <v>84802960</v>
      </c>
      <c r="G186">
        <v>76164790</v>
      </c>
      <c r="H186">
        <v>80794569</v>
      </c>
      <c r="I186">
        <v>9876539</v>
      </c>
      <c r="J186">
        <v>26142295</v>
      </c>
      <c r="K186">
        <v>2138834</v>
      </c>
      <c r="L186">
        <v>8535420</v>
      </c>
      <c r="M186">
        <v>37217759</v>
      </c>
      <c r="N186">
        <v>2475144</v>
      </c>
      <c r="O186">
        <v>25023832</v>
      </c>
      <c r="P186">
        <v>1418383</v>
      </c>
      <c r="Q186">
        <v>134804515</v>
      </c>
      <c r="R186">
        <v>3663682</v>
      </c>
      <c r="S186">
        <v>17114443</v>
      </c>
      <c r="T186">
        <v>3760477</v>
      </c>
      <c r="U186">
        <v>1137917</v>
      </c>
      <c r="V186">
        <v>49598163</v>
      </c>
      <c r="W186">
        <v>25776510</v>
      </c>
      <c r="X186">
        <v>170547</v>
      </c>
      <c r="Y186">
        <v>7955847</v>
      </c>
      <c r="Z186">
        <v>33368651</v>
      </c>
      <c r="AA186">
        <v>8431259</v>
      </c>
      <c r="AB186">
        <v>1229107</v>
      </c>
      <c r="AC186">
        <v>1229107</v>
      </c>
      <c r="AD186">
        <v>8393052</v>
      </c>
      <c r="AE186">
        <v>2505110</v>
      </c>
      <c r="AF186">
        <v>551849</v>
      </c>
    </row>
    <row r="187" spans="1:32" x14ac:dyDescent="0.3">
      <c r="A187" t="s">
        <v>39</v>
      </c>
      <c r="B187">
        <v>2016</v>
      </c>
      <c r="C187" s="6">
        <f>DATE(finance[[#This Row],[Year1]],1,1)</f>
        <v>42370</v>
      </c>
      <c r="D187">
        <v>6967691</v>
      </c>
      <c r="E187">
        <v>86964730</v>
      </c>
      <c r="F187">
        <v>85763417</v>
      </c>
      <c r="G187">
        <v>76608849</v>
      </c>
      <c r="H187">
        <v>81650418</v>
      </c>
      <c r="I187">
        <v>5289555</v>
      </c>
      <c r="J187">
        <v>26182588</v>
      </c>
      <c r="K187">
        <v>2241468</v>
      </c>
      <c r="L187">
        <v>8878169</v>
      </c>
      <c r="M187">
        <v>38507524</v>
      </c>
      <c r="N187">
        <v>2507153</v>
      </c>
      <c r="O187">
        <v>26253294</v>
      </c>
      <c r="P187">
        <v>1786090</v>
      </c>
      <c r="Q187">
        <v>128348710</v>
      </c>
      <c r="R187">
        <v>3665560</v>
      </c>
      <c r="S187">
        <v>17306967</v>
      </c>
      <c r="T187">
        <v>3319861</v>
      </c>
      <c r="U187">
        <v>1064859</v>
      </c>
      <c r="V187">
        <v>49704778</v>
      </c>
      <c r="W187">
        <v>25353445</v>
      </c>
      <c r="X187">
        <v>163425</v>
      </c>
      <c r="Y187">
        <v>7990488</v>
      </c>
      <c r="Z187">
        <v>33468245</v>
      </c>
      <c r="AA187">
        <v>8892649</v>
      </c>
      <c r="AB187">
        <v>1105242</v>
      </c>
      <c r="AC187">
        <v>1105242</v>
      </c>
      <c r="AD187">
        <v>8615258</v>
      </c>
      <c r="AE187">
        <v>2697400</v>
      </c>
      <c r="AF187">
        <v>588165</v>
      </c>
    </row>
    <row r="188" spans="1:32" x14ac:dyDescent="0.3">
      <c r="A188" t="s">
        <v>39</v>
      </c>
      <c r="B188">
        <v>2017</v>
      </c>
      <c r="C188" s="6">
        <f>DATE(finance[[#This Row],[Year1]],1,1)</f>
        <v>42736</v>
      </c>
      <c r="D188">
        <v>7669976</v>
      </c>
      <c r="E188">
        <v>107996739</v>
      </c>
      <c r="F188">
        <v>90521044</v>
      </c>
      <c r="G188">
        <v>80879607</v>
      </c>
      <c r="H188">
        <v>84793586</v>
      </c>
      <c r="I188">
        <v>23178501</v>
      </c>
      <c r="J188">
        <v>26518780</v>
      </c>
      <c r="K188">
        <v>2027150</v>
      </c>
      <c r="L188">
        <v>8743763</v>
      </c>
      <c r="M188">
        <v>41333978</v>
      </c>
      <c r="N188">
        <v>2592767</v>
      </c>
      <c r="O188">
        <v>26932592</v>
      </c>
      <c r="P188">
        <v>1842677</v>
      </c>
      <c r="Q188">
        <v>236759786</v>
      </c>
      <c r="R188">
        <v>4058505</v>
      </c>
      <c r="S188">
        <v>18218037</v>
      </c>
      <c r="T188">
        <v>4353840</v>
      </c>
      <c r="U188">
        <v>1473942</v>
      </c>
      <c r="V188">
        <v>52473106</v>
      </c>
      <c r="W188">
        <v>26989511</v>
      </c>
      <c r="X188">
        <v>205081</v>
      </c>
      <c r="Y188">
        <v>8659272</v>
      </c>
      <c r="Z188">
        <v>28828242</v>
      </c>
      <c r="AA188">
        <v>9301208</v>
      </c>
      <c r="AB188">
        <v>1016040</v>
      </c>
      <c r="AC188">
        <v>1016040</v>
      </c>
      <c r="AD188">
        <v>8493813</v>
      </c>
      <c r="AE188">
        <v>2833116</v>
      </c>
      <c r="AF188">
        <v>607898</v>
      </c>
    </row>
    <row r="189" spans="1:32" x14ac:dyDescent="0.3">
      <c r="A189" t="s">
        <v>39</v>
      </c>
      <c r="B189">
        <v>2018</v>
      </c>
      <c r="C189" s="6">
        <f>DATE(finance[[#This Row],[Year1]],1,1)</f>
        <v>43101</v>
      </c>
      <c r="D189">
        <v>7437916</v>
      </c>
      <c r="E189">
        <v>110898792</v>
      </c>
      <c r="F189">
        <v>97294564</v>
      </c>
      <c r="G189">
        <v>86749699</v>
      </c>
      <c r="H189">
        <v>91783197</v>
      </c>
      <c r="I189">
        <v>19090629</v>
      </c>
      <c r="J189">
        <v>28298587</v>
      </c>
      <c r="K189">
        <v>2123462</v>
      </c>
      <c r="L189">
        <v>8893715</v>
      </c>
      <c r="M189">
        <v>45961204</v>
      </c>
      <c r="N189">
        <v>2768672</v>
      </c>
      <c r="O189">
        <v>28660079</v>
      </c>
      <c r="P189">
        <v>2348488</v>
      </c>
      <c r="Q189">
        <v>251092720</v>
      </c>
      <c r="R189">
        <v>4023674</v>
      </c>
      <c r="S189">
        <v>18813288</v>
      </c>
      <c r="T189">
        <v>7407105</v>
      </c>
      <c r="U189">
        <v>1768413</v>
      </c>
      <c r="V189">
        <v>57575952</v>
      </c>
      <c r="W189">
        <v>27812728</v>
      </c>
      <c r="X189">
        <v>194489</v>
      </c>
      <c r="Y189">
        <v>8434775</v>
      </c>
      <c r="Z189">
        <v>27615797</v>
      </c>
      <c r="AA189">
        <v>10253941</v>
      </c>
      <c r="AB189">
        <v>864979</v>
      </c>
      <c r="AC189">
        <v>864979</v>
      </c>
      <c r="AD189">
        <v>8963489</v>
      </c>
      <c r="AE189">
        <v>2954227</v>
      </c>
      <c r="AF189">
        <v>633426</v>
      </c>
    </row>
    <row r="190" spans="1:32" x14ac:dyDescent="0.3">
      <c r="A190" t="s">
        <v>39</v>
      </c>
      <c r="B190">
        <v>2019</v>
      </c>
      <c r="C190" s="6">
        <f>DATE(finance[[#This Row],[Year1]],1,1)</f>
        <v>43466</v>
      </c>
      <c r="D190">
        <v>8277864</v>
      </c>
      <c r="E190">
        <v>106809915</v>
      </c>
      <c r="F190">
        <v>103091862</v>
      </c>
      <c r="G190">
        <v>92058323</v>
      </c>
      <c r="H190">
        <v>92664739</v>
      </c>
      <c r="I190">
        <v>14119113</v>
      </c>
      <c r="J190">
        <v>29278126</v>
      </c>
      <c r="K190">
        <v>2124415</v>
      </c>
      <c r="L190">
        <v>8485578</v>
      </c>
      <c r="M190">
        <v>44799831</v>
      </c>
      <c r="N190">
        <v>2784002</v>
      </c>
      <c r="O190">
        <v>30050827</v>
      </c>
      <c r="P190">
        <v>2738024</v>
      </c>
      <c r="Q190">
        <v>258534571</v>
      </c>
      <c r="R190">
        <v>4827762</v>
      </c>
      <c r="S190">
        <v>19186392</v>
      </c>
      <c r="T190">
        <v>9665908</v>
      </c>
      <c r="U190">
        <v>1792442</v>
      </c>
      <c r="V190">
        <v>61342346</v>
      </c>
      <c r="W190">
        <v>27685583</v>
      </c>
      <c r="X190">
        <v>171513</v>
      </c>
      <c r="Y190">
        <v>9121860</v>
      </c>
      <c r="Z190">
        <v>26032413</v>
      </c>
      <c r="AA190">
        <v>10741743</v>
      </c>
      <c r="AB190">
        <v>805493</v>
      </c>
      <c r="AC190">
        <v>805493</v>
      </c>
      <c r="AD190">
        <v>9848031</v>
      </c>
      <c r="AE190">
        <v>3068629</v>
      </c>
      <c r="AF190">
        <v>651983</v>
      </c>
    </row>
    <row r="191" spans="1:32" x14ac:dyDescent="0.3">
      <c r="A191" t="s">
        <v>40</v>
      </c>
      <c r="B191">
        <v>1992</v>
      </c>
      <c r="C191" s="6">
        <f>DATE(finance[[#This Row],[Year1]],1,1)</f>
        <v>33604</v>
      </c>
      <c r="D191">
        <v>1289662</v>
      </c>
      <c r="E191">
        <v>14761090</v>
      </c>
      <c r="F191">
        <v>14053580</v>
      </c>
      <c r="G191">
        <v>12781046</v>
      </c>
      <c r="H191">
        <v>12377277</v>
      </c>
      <c r="I191">
        <v>2383813</v>
      </c>
      <c r="J191">
        <v>3770676</v>
      </c>
      <c r="K191">
        <v>211443</v>
      </c>
      <c r="L191">
        <v>815737</v>
      </c>
      <c r="M191">
        <v>7266981</v>
      </c>
      <c r="N191">
        <v>601073</v>
      </c>
      <c r="O191">
        <v>5184261</v>
      </c>
      <c r="P191">
        <v>467982</v>
      </c>
      <c r="Q191">
        <v>20598747</v>
      </c>
      <c r="R191">
        <v>494102</v>
      </c>
      <c r="S191">
        <v>3723502</v>
      </c>
      <c r="T191">
        <v>672915</v>
      </c>
      <c r="U191">
        <v>244118</v>
      </c>
      <c r="V191">
        <v>7019185</v>
      </c>
      <c r="W191">
        <v>3313204</v>
      </c>
      <c r="X191">
        <v>245869</v>
      </c>
      <c r="Y191">
        <v>875483</v>
      </c>
      <c r="Z191">
        <v>4470781</v>
      </c>
      <c r="AA191">
        <v>1272534</v>
      </c>
      <c r="AB191">
        <v>280715</v>
      </c>
      <c r="AC191">
        <v>280715</v>
      </c>
      <c r="AD191">
        <v>392532</v>
      </c>
      <c r="AE191">
        <v>95461</v>
      </c>
      <c r="AF191">
        <v>101449</v>
      </c>
    </row>
    <row r="192" spans="1:32" x14ac:dyDescent="0.3">
      <c r="A192" t="s">
        <v>40</v>
      </c>
      <c r="B192">
        <v>1993</v>
      </c>
      <c r="C192" s="6">
        <f>DATE(finance[[#This Row],[Year1]],1,1)</f>
        <v>33970</v>
      </c>
      <c r="D192">
        <v>1350311</v>
      </c>
      <c r="E192">
        <v>16564725</v>
      </c>
      <c r="F192">
        <v>15308038</v>
      </c>
      <c r="G192">
        <v>14061084</v>
      </c>
      <c r="H192">
        <v>14076759</v>
      </c>
      <c r="I192">
        <v>2487966</v>
      </c>
      <c r="J192">
        <v>4392661</v>
      </c>
      <c r="K192">
        <v>329972</v>
      </c>
      <c r="L192">
        <v>875703</v>
      </c>
      <c r="M192">
        <v>8150457</v>
      </c>
      <c r="N192">
        <v>604649</v>
      </c>
      <c r="O192">
        <v>5745687</v>
      </c>
      <c r="P192">
        <v>514147</v>
      </c>
      <c r="Q192">
        <v>22485364</v>
      </c>
      <c r="R192">
        <v>517091</v>
      </c>
      <c r="S192">
        <v>4120627</v>
      </c>
      <c r="T192">
        <v>760904</v>
      </c>
      <c r="U192">
        <v>277915</v>
      </c>
      <c r="V192">
        <v>7758811</v>
      </c>
      <c r="W192">
        <v>3684663</v>
      </c>
      <c r="X192">
        <v>175746</v>
      </c>
      <c r="Y192">
        <v>1030699</v>
      </c>
      <c r="Z192">
        <v>4518709</v>
      </c>
      <c r="AA192">
        <v>1246954</v>
      </c>
      <c r="AB192">
        <v>317188</v>
      </c>
      <c r="AC192">
        <v>317188</v>
      </c>
      <c r="AD192">
        <v>416898</v>
      </c>
      <c r="AE192">
        <v>104382</v>
      </c>
      <c r="AF192">
        <v>108951</v>
      </c>
    </row>
    <row r="193" spans="1:32" x14ac:dyDescent="0.3">
      <c r="A193" t="s">
        <v>40</v>
      </c>
      <c r="B193">
        <v>1994</v>
      </c>
      <c r="C193" s="6">
        <f>DATE(finance[[#This Row],[Year1]],1,1)</f>
        <v>34335</v>
      </c>
      <c r="D193">
        <v>1462043</v>
      </c>
      <c r="E193">
        <v>18264650</v>
      </c>
      <c r="F193">
        <v>16822841</v>
      </c>
      <c r="G193">
        <v>15642762</v>
      </c>
      <c r="H193">
        <v>15529788</v>
      </c>
      <c r="I193">
        <v>2734862</v>
      </c>
      <c r="J193">
        <v>4614047</v>
      </c>
      <c r="K193">
        <v>390981</v>
      </c>
      <c r="L193">
        <v>884647</v>
      </c>
      <c r="M193">
        <v>8784065</v>
      </c>
      <c r="N193">
        <v>670459</v>
      </c>
      <c r="O193">
        <v>6482888</v>
      </c>
      <c r="P193">
        <v>564739</v>
      </c>
      <c r="Q193">
        <v>25581849</v>
      </c>
      <c r="R193">
        <v>545525</v>
      </c>
      <c r="S193">
        <v>4473816</v>
      </c>
      <c r="T193">
        <v>869069</v>
      </c>
      <c r="U193">
        <v>321205</v>
      </c>
      <c r="V193">
        <v>8766555</v>
      </c>
      <c r="W193">
        <v>4182330</v>
      </c>
      <c r="X193">
        <v>150131</v>
      </c>
      <c r="Y193">
        <v>977971</v>
      </c>
      <c r="Z193">
        <v>5173997</v>
      </c>
      <c r="AA193">
        <v>1180079</v>
      </c>
      <c r="AB193">
        <v>375609</v>
      </c>
      <c r="AC193">
        <v>375609</v>
      </c>
      <c r="AD193">
        <v>878013</v>
      </c>
      <c r="AE193">
        <v>139512</v>
      </c>
      <c r="AF193">
        <v>117140</v>
      </c>
    </row>
    <row r="194" spans="1:32" x14ac:dyDescent="0.3">
      <c r="A194" t="s">
        <v>40</v>
      </c>
      <c r="B194">
        <v>1995</v>
      </c>
      <c r="C194" s="6">
        <f>DATE(finance[[#This Row],[Year1]],1,1)</f>
        <v>34700</v>
      </c>
      <c r="D194">
        <v>2139101</v>
      </c>
      <c r="E194">
        <v>20283513</v>
      </c>
      <c r="F194">
        <v>19154482</v>
      </c>
      <c r="G194">
        <v>17771175</v>
      </c>
      <c r="H194">
        <v>17122830</v>
      </c>
      <c r="I194">
        <v>3160683</v>
      </c>
      <c r="J194">
        <v>5223660</v>
      </c>
      <c r="K194">
        <v>402384</v>
      </c>
      <c r="L194">
        <v>921485</v>
      </c>
      <c r="M194">
        <v>9486639</v>
      </c>
      <c r="N194">
        <v>764510</v>
      </c>
      <c r="O194">
        <v>7340676</v>
      </c>
      <c r="P194">
        <v>649552</v>
      </c>
      <c r="Q194">
        <v>28648157</v>
      </c>
      <c r="R194">
        <v>603053</v>
      </c>
      <c r="S194">
        <v>4849875</v>
      </c>
      <c r="T194">
        <v>1123155</v>
      </c>
      <c r="U194">
        <v>358856</v>
      </c>
      <c r="V194">
        <v>9822533</v>
      </c>
      <c r="W194">
        <v>4590039</v>
      </c>
      <c r="X194">
        <v>184684</v>
      </c>
      <c r="Y194">
        <v>1325497</v>
      </c>
      <c r="Z194">
        <v>5621662</v>
      </c>
      <c r="AA194">
        <v>1383307</v>
      </c>
      <c r="AB194">
        <v>310114</v>
      </c>
      <c r="AC194">
        <v>310114</v>
      </c>
      <c r="AD194">
        <v>1082859</v>
      </c>
      <c r="AE194">
        <v>129204</v>
      </c>
      <c r="AF194">
        <v>136712</v>
      </c>
    </row>
    <row r="195" spans="1:32" x14ac:dyDescent="0.3">
      <c r="A195" t="s">
        <v>40</v>
      </c>
      <c r="B195">
        <v>1996</v>
      </c>
      <c r="C195" s="6">
        <f>DATE(finance[[#This Row],[Year1]],1,1)</f>
        <v>35065</v>
      </c>
      <c r="D195">
        <v>1991271</v>
      </c>
      <c r="E195">
        <v>22408977</v>
      </c>
      <c r="F195">
        <v>20013038</v>
      </c>
      <c r="G195">
        <v>18588949</v>
      </c>
      <c r="H195">
        <v>18345190</v>
      </c>
      <c r="I195">
        <v>4063787</v>
      </c>
      <c r="J195">
        <v>5419889</v>
      </c>
      <c r="K195">
        <v>420202</v>
      </c>
      <c r="L195">
        <v>962092</v>
      </c>
      <c r="M195">
        <v>10292371</v>
      </c>
      <c r="N195">
        <v>816825</v>
      </c>
      <c r="O195">
        <v>7932766</v>
      </c>
      <c r="P195">
        <v>908227</v>
      </c>
      <c r="Q195">
        <v>32553940</v>
      </c>
      <c r="R195">
        <v>637639</v>
      </c>
      <c r="S195">
        <v>5285164</v>
      </c>
      <c r="T195">
        <v>1186336</v>
      </c>
      <c r="U195">
        <v>355078</v>
      </c>
      <c r="V195">
        <v>10059737</v>
      </c>
      <c r="W195">
        <v>4623301</v>
      </c>
      <c r="X195">
        <v>183721</v>
      </c>
      <c r="Y195">
        <v>1227547</v>
      </c>
      <c r="Z195">
        <v>6199913</v>
      </c>
      <c r="AA195">
        <v>1424089</v>
      </c>
      <c r="AB195">
        <v>344550</v>
      </c>
      <c r="AC195">
        <v>344550</v>
      </c>
      <c r="AD195">
        <v>1207474</v>
      </c>
      <c r="AE195">
        <v>122686</v>
      </c>
      <c r="AF195">
        <v>149775</v>
      </c>
    </row>
    <row r="196" spans="1:32" x14ac:dyDescent="0.3">
      <c r="A196" t="s">
        <v>40</v>
      </c>
      <c r="B196">
        <v>1997</v>
      </c>
      <c r="C196" s="6">
        <f>DATE(finance[[#This Row],[Year1]],1,1)</f>
        <v>35431</v>
      </c>
      <c r="D196">
        <v>1811415</v>
      </c>
      <c r="E196">
        <v>24028450</v>
      </c>
      <c r="F196">
        <v>21975372</v>
      </c>
      <c r="G196">
        <v>20447963</v>
      </c>
      <c r="H196">
        <v>19713921</v>
      </c>
      <c r="I196">
        <v>4314529</v>
      </c>
      <c r="J196">
        <v>6007066</v>
      </c>
      <c r="K196">
        <v>405025</v>
      </c>
      <c r="L196">
        <v>989703</v>
      </c>
      <c r="M196">
        <v>10897538</v>
      </c>
      <c r="N196">
        <v>881856</v>
      </c>
      <c r="O196">
        <v>8938020</v>
      </c>
      <c r="P196">
        <v>761713</v>
      </c>
      <c r="Q196">
        <v>36319938</v>
      </c>
      <c r="R196">
        <v>691605</v>
      </c>
      <c r="S196">
        <v>6141128</v>
      </c>
      <c r="T196">
        <v>1278537</v>
      </c>
      <c r="U196">
        <v>373421</v>
      </c>
      <c r="V196">
        <v>11348238</v>
      </c>
      <c r="W196">
        <v>5334599</v>
      </c>
      <c r="X196">
        <v>169144</v>
      </c>
      <c r="Y196">
        <v>1083616</v>
      </c>
      <c r="Z196">
        <v>6185586</v>
      </c>
      <c r="AA196">
        <v>1527409</v>
      </c>
      <c r="AB196">
        <v>385469</v>
      </c>
      <c r="AC196">
        <v>385469</v>
      </c>
      <c r="AD196">
        <v>1308505</v>
      </c>
      <c r="AE196">
        <v>119528</v>
      </c>
      <c r="AF196">
        <v>172147</v>
      </c>
    </row>
    <row r="197" spans="1:32" x14ac:dyDescent="0.3">
      <c r="A197" t="s">
        <v>40</v>
      </c>
      <c r="B197">
        <v>1998</v>
      </c>
      <c r="C197" s="6">
        <f>DATE(finance[[#This Row],[Year1]],1,1)</f>
        <v>35796</v>
      </c>
      <c r="D197">
        <v>2003708</v>
      </c>
      <c r="E197">
        <v>25707202</v>
      </c>
      <c r="F197">
        <v>21735461</v>
      </c>
      <c r="G197">
        <v>20281187</v>
      </c>
      <c r="H197">
        <v>20164786</v>
      </c>
      <c r="I197">
        <v>5542416</v>
      </c>
      <c r="J197">
        <v>5676362</v>
      </c>
      <c r="K197">
        <v>396748</v>
      </c>
      <c r="L197">
        <v>998518</v>
      </c>
      <c r="M197">
        <v>11589495</v>
      </c>
      <c r="N197">
        <v>857067</v>
      </c>
      <c r="O197">
        <v>9191987</v>
      </c>
      <c r="P197">
        <v>689045</v>
      </c>
      <c r="Q197">
        <v>51019681</v>
      </c>
      <c r="R197">
        <v>681884</v>
      </c>
      <c r="S197">
        <v>6310697</v>
      </c>
      <c r="T197">
        <v>1228445</v>
      </c>
      <c r="U197">
        <v>417590</v>
      </c>
      <c r="V197">
        <v>10891834</v>
      </c>
      <c r="W197">
        <v>4691784</v>
      </c>
      <c r="X197">
        <v>163141</v>
      </c>
      <c r="Y197">
        <v>1282449</v>
      </c>
      <c r="Z197">
        <v>6039633</v>
      </c>
      <c r="AA197">
        <v>1454274</v>
      </c>
      <c r="AB197">
        <v>385903</v>
      </c>
      <c r="AC197">
        <v>385903</v>
      </c>
      <c r="AD197">
        <v>1339925</v>
      </c>
      <c r="AE197">
        <v>143623</v>
      </c>
      <c r="AF197">
        <v>150635</v>
      </c>
    </row>
    <row r="198" spans="1:32" x14ac:dyDescent="0.3">
      <c r="A198" t="s">
        <v>40</v>
      </c>
      <c r="B198">
        <v>1999</v>
      </c>
      <c r="C198" s="6">
        <f>DATE(finance[[#This Row],[Year1]],1,1)</f>
        <v>36161</v>
      </c>
      <c r="D198">
        <v>2277677</v>
      </c>
      <c r="E198">
        <v>27638537</v>
      </c>
      <c r="F198">
        <v>23203145</v>
      </c>
      <c r="G198">
        <v>21578764</v>
      </c>
      <c r="H198">
        <v>21445362</v>
      </c>
      <c r="I198">
        <v>6193175</v>
      </c>
      <c r="J198">
        <v>5870748</v>
      </c>
      <c r="K198">
        <v>423278</v>
      </c>
      <c r="L198">
        <v>1022583</v>
      </c>
      <c r="M198">
        <v>12461790</v>
      </c>
      <c r="N198">
        <v>940310</v>
      </c>
      <c r="O198">
        <v>9904593</v>
      </c>
      <c r="P198">
        <v>616584</v>
      </c>
      <c r="Q198">
        <v>48516756</v>
      </c>
      <c r="R198">
        <v>750905</v>
      </c>
      <c r="S198">
        <v>6677041</v>
      </c>
      <c r="T198">
        <v>1209903</v>
      </c>
      <c r="U198">
        <v>412488</v>
      </c>
      <c r="V198">
        <v>11616111</v>
      </c>
      <c r="W198">
        <v>4833636</v>
      </c>
      <c r="X198">
        <v>130292</v>
      </c>
      <c r="Y198">
        <v>1574442</v>
      </c>
      <c r="Z198">
        <v>6268824</v>
      </c>
      <c r="AA198">
        <v>1624381</v>
      </c>
      <c r="AB198">
        <v>391351</v>
      </c>
      <c r="AC198">
        <v>391351</v>
      </c>
      <c r="AD198">
        <v>1447327</v>
      </c>
      <c r="AE198">
        <v>177182</v>
      </c>
      <c r="AF198">
        <v>169079</v>
      </c>
    </row>
    <row r="199" spans="1:32" x14ac:dyDescent="0.3">
      <c r="A199" t="s">
        <v>40</v>
      </c>
      <c r="B199">
        <v>2000</v>
      </c>
      <c r="C199" s="6">
        <f>DATE(finance[[#This Row],[Year1]],1,1)</f>
        <v>36526</v>
      </c>
      <c r="D199">
        <v>2371445</v>
      </c>
      <c r="E199">
        <v>29629673</v>
      </c>
      <c r="F199">
        <v>24812898</v>
      </c>
      <c r="G199">
        <v>23091711</v>
      </c>
      <c r="H199">
        <v>23395202</v>
      </c>
      <c r="I199">
        <v>6234471</v>
      </c>
      <c r="J199">
        <v>6459138</v>
      </c>
      <c r="K199">
        <v>466985</v>
      </c>
      <c r="L199">
        <v>1115893</v>
      </c>
      <c r="M199">
        <v>13511275</v>
      </c>
      <c r="N199">
        <v>1007576</v>
      </c>
      <c r="O199">
        <v>10458952</v>
      </c>
      <c r="P199">
        <v>765736</v>
      </c>
      <c r="Q199">
        <v>49498969</v>
      </c>
      <c r="R199">
        <v>843258</v>
      </c>
      <c r="S199">
        <v>7179698</v>
      </c>
      <c r="T199">
        <v>1259886</v>
      </c>
      <c r="U199">
        <v>505131</v>
      </c>
      <c r="V199">
        <v>12388271</v>
      </c>
      <c r="W199">
        <v>5469166</v>
      </c>
      <c r="X199">
        <v>134272</v>
      </c>
      <c r="Y199">
        <v>1586703</v>
      </c>
      <c r="Z199">
        <v>7085890</v>
      </c>
      <c r="AA199">
        <v>1721187</v>
      </c>
      <c r="AB199">
        <v>386561</v>
      </c>
      <c r="AC199">
        <v>386561</v>
      </c>
      <c r="AD199">
        <v>1791300</v>
      </c>
      <c r="AE199">
        <v>221211</v>
      </c>
      <c r="AF199">
        <v>194726</v>
      </c>
    </row>
    <row r="200" spans="1:32" x14ac:dyDescent="0.3">
      <c r="A200" t="s">
        <v>40</v>
      </c>
      <c r="B200">
        <v>2001</v>
      </c>
      <c r="C200" s="6">
        <f>DATE(finance[[#This Row],[Year1]],1,1)</f>
        <v>36892</v>
      </c>
      <c r="D200">
        <v>2528964</v>
      </c>
      <c r="E200">
        <v>25250019</v>
      </c>
      <c r="F200">
        <v>27860155</v>
      </c>
      <c r="G200">
        <v>25662423</v>
      </c>
      <c r="H200">
        <v>25411417</v>
      </c>
      <c r="I200">
        <v>-161398</v>
      </c>
      <c r="J200">
        <v>7392034</v>
      </c>
      <c r="K200">
        <v>506485</v>
      </c>
      <c r="L200">
        <v>1132256</v>
      </c>
      <c r="M200">
        <v>14368505</v>
      </c>
      <c r="N200">
        <v>1006301</v>
      </c>
      <c r="O200">
        <v>11522189</v>
      </c>
      <c r="P200">
        <v>848849</v>
      </c>
      <c r="Q200">
        <v>60969590</v>
      </c>
      <c r="R200">
        <v>931213</v>
      </c>
      <c r="S200">
        <v>8383261</v>
      </c>
      <c r="T200">
        <v>1456705</v>
      </c>
      <c r="U200">
        <v>493577</v>
      </c>
      <c r="V200">
        <v>13464211</v>
      </c>
      <c r="W200">
        <v>6346391</v>
      </c>
      <c r="X200">
        <v>141548</v>
      </c>
      <c r="Y200">
        <v>1724297</v>
      </c>
      <c r="Z200">
        <v>7520051</v>
      </c>
      <c r="AA200">
        <v>2197216</v>
      </c>
      <c r="AB200">
        <v>437654</v>
      </c>
      <c r="AC200">
        <v>437654</v>
      </c>
      <c r="AD200">
        <v>1907004</v>
      </c>
      <c r="AE200">
        <v>205697</v>
      </c>
      <c r="AF200">
        <v>270669</v>
      </c>
    </row>
    <row r="201" spans="1:32" x14ac:dyDescent="0.3">
      <c r="A201" t="s">
        <v>40</v>
      </c>
      <c r="B201">
        <v>2002</v>
      </c>
      <c r="C201" s="6">
        <f>DATE(finance[[#This Row],[Year1]],1,1)</f>
        <v>37257</v>
      </c>
      <c r="D201">
        <v>2974074</v>
      </c>
      <c r="E201">
        <v>24846501</v>
      </c>
      <c r="F201">
        <v>31352991</v>
      </c>
      <c r="G201">
        <v>28465937</v>
      </c>
      <c r="H201">
        <v>26114056</v>
      </c>
      <c r="I201">
        <v>-1267555</v>
      </c>
      <c r="J201">
        <v>8610629</v>
      </c>
      <c r="K201">
        <v>494227</v>
      </c>
      <c r="L201">
        <v>1184042</v>
      </c>
      <c r="M201">
        <v>13772147</v>
      </c>
      <c r="N201">
        <v>1271639</v>
      </c>
      <c r="O201">
        <v>12154631</v>
      </c>
      <c r="P201">
        <v>816236</v>
      </c>
      <c r="Q201">
        <v>61649036</v>
      </c>
      <c r="R201">
        <v>808960</v>
      </c>
      <c r="S201">
        <v>8644827</v>
      </c>
      <c r="T201">
        <v>1678324</v>
      </c>
      <c r="U201">
        <v>539051</v>
      </c>
      <c r="V201">
        <v>15598161</v>
      </c>
      <c r="W201">
        <v>7825282</v>
      </c>
      <c r="X201">
        <v>163060</v>
      </c>
      <c r="Y201">
        <v>2004684</v>
      </c>
      <c r="Z201">
        <v>8242834</v>
      </c>
      <c r="AA201">
        <v>2886446</v>
      </c>
      <c r="AB201">
        <v>433247</v>
      </c>
      <c r="AC201">
        <v>433247</v>
      </c>
      <c r="AD201">
        <v>1835887</v>
      </c>
      <c r="AE201">
        <v>204639</v>
      </c>
      <c r="AF201">
        <v>272130</v>
      </c>
    </row>
    <row r="202" spans="1:32" x14ac:dyDescent="0.3">
      <c r="A202" t="s">
        <v>40</v>
      </c>
      <c r="B202">
        <v>2003</v>
      </c>
      <c r="C202" s="6">
        <f>DATE(finance[[#This Row],[Year1]],1,1)</f>
        <v>37622</v>
      </c>
      <c r="D202">
        <v>2752260</v>
      </c>
      <c r="E202">
        <v>29874373</v>
      </c>
      <c r="F202">
        <v>32526824</v>
      </c>
      <c r="G202">
        <v>29291099</v>
      </c>
      <c r="H202">
        <v>26320141</v>
      </c>
      <c r="I202">
        <v>3554232</v>
      </c>
      <c r="J202">
        <v>9028114</v>
      </c>
      <c r="K202">
        <v>452513</v>
      </c>
      <c r="L202">
        <v>1256542</v>
      </c>
      <c r="M202">
        <v>13411632</v>
      </c>
      <c r="N202">
        <v>1271565</v>
      </c>
      <c r="O202">
        <v>12748724</v>
      </c>
      <c r="P202">
        <v>903832</v>
      </c>
      <c r="Q202">
        <v>61859351</v>
      </c>
      <c r="R202">
        <v>884198</v>
      </c>
      <c r="S202">
        <v>9016458</v>
      </c>
      <c r="T202">
        <v>1766167</v>
      </c>
      <c r="U202">
        <v>498380</v>
      </c>
      <c r="V202">
        <v>16188708</v>
      </c>
      <c r="W202">
        <v>8059442</v>
      </c>
      <c r="X202">
        <v>152957</v>
      </c>
      <c r="Y202">
        <v>1842562</v>
      </c>
      <c r="Z202">
        <v>8890184</v>
      </c>
      <c r="AA202">
        <v>3235660</v>
      </c>
      <c r="AB202">
        <v>429906</v>
      </c>
      <c r="AC202">
        <v>429906</v>
      </c>
      <c r="AD202">
        <v>1909915</v>
      </c>
      <c r="AE202">
        <v>176195</v>
      </c>
      <c r="AF202">
        <v>263366</v>
      </c>
    </row>
    <row r="203" spans="1:32" x14ac:dyDescent="0.3">
      <c r="A203" t="s">
        <v>40</v>
      </c>
      <c r="B203">
        <v>2004</v>
      </c>
      <c r="C203" s="6">
        <f>DATE(finance[[#This Row],[Year1]],1,1)</f>
        <v>37987</v>
      </c>
      <c r="D203">
        <v>2401645</v>
      </c>
      <c r="E203">
        <v>33898727</v>
      </c>
      <c r="F203">
        <v>34229517</v>
      </c>
      <c r="G203">
        <v>30863950</v>
      </c>
      <c r="H203">
        <v>27289184</v>
      </c>
      <c r="I203">
        <v>6607190</v>
      </c>
      <c r="J203">
        <v>8247215</v>
      </c>
      <c r="K203">
        <v>617663</v>
      </c>
      <c r="L203">
        <v>1547448</v>
      </c>
      <c r="M203">
        <v>14570573</v>
      </c>
      <c r="N203">
        <v>1304039</v>
      </c>
      <c r="O203">
        <v>13343447</v>
      </c>
      <c r="P203">
        <v>887390</v>
      </c>
      <c r="Q203">
        <v>64062004</v>
      </c>
      <c r="R203">
        <v>1027735</v>
      </c>
      <c r="S203">
        <v>9331174</v>
      </c>
      <c r="T203">
        <v>1811172</v>
      </c>
      <c r="U203">
        <v>518165</v>
      </c>
      <c r="V203">
        <v>17822813</v>
      </c>
      <c r="W203">
        <v>9095255</v>
      </c>
      <c r="X203">
        <v>134397</v>
      </c>
      <c r="Y203">
        <v>1399636</v>
      </c>
      <c r="Z203">
        <v>8664363</v>
      </c>
      <c r="AA203">
        <v>3325304</v>
      </c>
      <c r="AB203">
        <v>461191</v>
      </c>
      <c r="AC203">
        <v>461191</v>
      </c>
      <c r="AD203">
        <v>2098059</v>
      </c>
      <c r="AE203">
        <v>158938</v>
      </c>
      <c r="AF203">
        <v>243137</v>
      </c>
    </row>
    <row r="204" spans="1:32" x14ac:dyDescent="0.3">
      <c r="A204" t="s">
        <v>40</v>
      </c>
      <c r="B204">
        <v>2012</v>
      </c>
      <c r="C204" s="6">
        <f>DATE(finance[[#This Row],[Year1]],1,1)</f>
        <v>40909</v>
      </c>
      <c r="D204">
        <v>2637552</v>
      </c>
      <c r="E204">
        <v>39276944</v>
      </c>
      <c r="F204">
        <v>43983937</v>
      </c>
      <c r="G204">
        <v>36915899</v>
      </c>
      <c r="H204">
        <v>35860367</v>
      </c>
      <c r="I204">
        <v>3407027</v>
      </c>
      <c r="J204">
        <v>13528503</v>
      </c>
      <c r="K204">
        <v>505618</v>
      </c>
      <c r="L204">
        <v>2088343</v>
      </c>
      <c r="M204">
        <v>16715216</v>
      </c>
      <c r="N204">
        <v>1170025</v>
      </c>
      <c r="O204">
        <v>17204168</v>
      </c>
      <c r="P204">
        <v>1011677</v>
      </c>
      <c r="Q204">
        <v>47502933</v>
      </c>
      <c r="R204">
        <v>1099810</v>
      </c>
      <c r="S204">
        <v>9458844</v>
      </c>
      <c r="T204">
        <v>1539249</v>
      </c>
      <c r="U204">
        <v>457256</v>
      </c>
      <c r="V204">
        <v>23160545</v>
      </c>
      <c r="W204">
        <v>10357120</v>
      </c>
      <c r="X204">
        <v>166729</v>
      </c>
      <c r="Y204">
        <v>1850106</v>
      </c>
      <c r="Z204">
        <v>13400514</v>
      </c>
      <c r="AA204">
        <v>7027128</v>
      </c>
      <c r="AB204">
        <v>688191</v>
      </c>
      <c r="AC204">
        <v>688191</v>
      </c>
      <c r="AD204">
        <v>2009660</v>
      </c>
      <c r="AE204">
        <v>84684</v>
      </c>
      <c r="AF204">
        <v>310673</v>
      </c>
    </row>
    <row r="205" spans="1:32" x14ac:dyDescent="0.3">
      <c r="A205" t="s">
        <v>40</v>
      </c>
      <c r="B205">
        <v>2013</v>
      </c>
      <c r="C205" s="6">
        <f>DATE(finance[[#This Row],[Year1]],1,1)</f>
        <v>41275</v>
      </c>
      <c r="D205">
        <v>2616499</v>
      </c>
      <c r="E205">
        <v>49903420</v>
      </c>
      <c r="F205">
        <v>44591375</v>
      </c>
      <c r="G205">
        <v>37813875</v>
      </c>
      <c r="H205">
        <v>38036547</v>
      </c>
      <c r="I205">
        <v>11859755</v>
      </c>
      <c r="J205">
        <v>14084731</v>
      </c>
      <c r="K205">
        <v>767866</v>
      </c>
      <c r="L205">
        <v>2131211</v>
      </c>
      <c r="M205">
        <v>17947813</v>
      </c>
      <c r="N205">
        <v>1206086</v>
      </c>
      <c r="O205">
        <v>17219904</v>
      </c>
      <c r="P205">
        <v>988908</v>
      </c>
      <c r="Q205">
        <v>52669083</v>
      </c>
      <c r="R205">
        <v>1090359</v>
      </c>
      <c r="S205">
        <v>9680870</v>
      </c>
      <c r="T205">
        <v>1277068</v>
      </c>
      <c r="U205">
        <v>441844</v>
      </c>
      <c r="V205">
        <v>23897027</v>
      </c>
      <c r="W205">
        <v>11059427</v>
      </c>
      <c r="X205">
        <v>183948</v>
      </c>
      <c r="Y205">
        <v>2104277</v>
      </c>
      <c r="Z205">
        <v>13292965</v>
      </c>
      <c r="AA205">
        <v>6742776</v>
      </c>
      <c r="AB205">
        <v>665295</v>
      </c>
      <c r="AC205">
        <v>665295</v>
      </c>
      <c r="AD205">
        <v>2305237</v>
      </c>
      <c r="AE205">
        <v>202043</v>
      </c>
      <c r="AF205">
        <v>307142</v>
      </c>
    </row>
    <row r="206" spans="1:32" x14ac:dyDescent="0.3">
      <c r="A206" t="s">
        <v>40</v>
      </c>
      <c r="B206">
        <v>2014</v>
      </c>
      <c r="C206" s="6">
        <f>DATE(finance[[#This Row],[Year1]],1,1)</f>
        <v>41640</v>
      </c>
      <c r="D206">
        <v>2756364</v>
      </c>
      <c r="E206">
        <v>53233884</v>
      </c>
      <c r="F206">
        <v>45531594</v>
      </c>
      <c r="G206">
        <v>38484226</v>
      </c>
      <c r="H206">
        <v>38422802</v>
      </c>
      <c r="I206">
        <v>14804664</v>
      </c>
      <c r="J206">
        <v>14028613</v>
      </c>
      <c r="K206">
        <v>609944</v>
      </c>
      <c r="L206">
        <v>2184630</v>
      </c>
      <c r="M206">
        <v>18618093</v>
      </c>
      <c r="N206">
        <v>1205179</v>
      </c>
      <c r="O206">
        <v>17421902</v>
      </c>
      <c r="P206">
        <v>1014964</v>
      </c>
      <c r="Q206">
        <v>58290816</v>
      </c>
      <c r="R206">
        <v>1122906</v>
      </c>
      <c r="S206">
        <v>10096430</v>
      </c>
      <c r="T206">
        <v>1137588</v>
      </c>
      <c r="U206">
        <v>447557</v>
      </c>
      <c r="V206">
        <v>23987039</v>
      </c>
      <c r="W206">
        <v>11423871</v>
      </c>
      <c r="X206">
        <v>184103</v>
      </c>
      <c r="Y206">
        <v>2269519</v>
      </c>
      <c r="Z206">
        <v>13380184</v>
      </c>
      <c r="AA206">
        <v>7016720</v>
      </c>
      <c r="AB206">
        <v>660077</v>
      </c>
      <c r="AC206">
        <v>660077</v>
      </c>
      <c r="AD206">
        <v>2159213</v>
      </c>
      <c r="AE206">
        <v>788639</v>
      </c>
      <c r="AF206">
        <v>310450</v>
      </c>
    </row>
    <row r="207" spans="1:32" x14ac:dyDescent="0.3">
      <c r="A207" t="s">
        <v>40</v>
      </c>
      <c r="B207">
        <v>2015</v>
      </c>
      <c r="C207" s="6">
        <f>DATE(finance[[#This Row],[Year1]],1,1)</f>
        <v>42005</v>
      </c>
      <c r="D207">
        <v>2453654</v>
      </c>
      <c r="E207">
        <v>45429887</v>
      </c>
      <c r="F207">
        <v>45295915</v>
      </c>
      <c r="G207">
        <v>39023326</v>
      </c>
      <c r="H207">
        <v>39668110</v>
      </c>
      <c r="I207">
        <v>5755736</v>
      </c>
      <c r="J207">
        <v>14163767</v>
      </c>
      <c r="K207">
        <v>633573</v>
      </c>
      <c r="L207">
        <v>2299273</v>
      </c>
      <c r="M207">
        <v>19732308</v>
      </c>
      <c r="N207">
        <v>1208635</v>
      </c>
      <c r="O207">
        <v>17276438</v>
      </c>
      <c r="P207">
        <v>1086289</v>
      </c>
      <c r="Q207">
        <v>58474554</v>
      </c>
      <c r="R207">
        <v>1210283</v>
      </c>
      <c r="S207">
        <v>11349831</v>
      </c>
      <c r="T207">
        <v>1443373</v>
      </c>
      <c r="U207">
        <v>488716</v>
      </c>
      <c r="V207">
        <v>23516780</v>
      </c>
      <c r="W207">
        <v>11969354</v>
      </c>
      <c r="X207">
        <v>202468</v>
      </c>
      <c r="Y207">
        <v>1918428</v>
      </c>
      <c r="Z207">
        <v>13247675</v>
      </c>
      <c r="AA207">
        <v>6239360</v>
      </c>
      <c r="AB207">
        <v>650001</v>
      </c>
      <c r="AC207">
        <v>650001</v>
      </c>
      <c r="AD207">
        <v>2297037</v>
      </c>
      <c r="AE207">
        <v>863810</v>
      </c>
      <c r="AF207">
        <v>360669</v>
      </c>
    </row>
    <row r="208" spans="1:32" x14ac:dyDescent="0.3">
      <c r="A208" t="s">
        <v>40</v>
      </c>
      <c r="B208">
        <v>2016</v>
      </c>
      <c r="C208" s="6">
        <f>DATE(finance[[#This Row],[Year1]],1,1)</f>
        <v>42370</v>
      </c>
      <c r="D208">
        <v>3136001</v>
      </c>
      <c r="E208">
        <v>45623583</v>
      </c>
      <c r="F208">
        <v>47459456</v>
      </c>
      <c r="G208">
        <v>41051840</v>
      </c>
      <c r="H208">
        <v>42044132</v>
      </c>
      <c r="I208">
        <v>3574516</v>
      </c>
      <c r="J208">
        <v>14536096</v>
      </c>
      <c r="K208">
        <v>663946</v>
      </c>
      <c r="L208">
        <v>2929188</v>
      </c>
      <c r="M208">
        <v>21455889</v>
      </c>
      <c r="N208">
        <v>1230803</v>
      </c>
      <c r="O208">
        <v>18229557</v>
      </c>
      <c r="P208">
        <v>1185669</v>
      </c>
      <c r="Q208">
        <v>60506814</v>
      </c>
      <c r="R208">
        <v>1402988</v>
      </c>
      <c r="S208">
        <v>11835632</v>
      </c>
      <c r="T208">
        <v>1358513</v>
      </c>
      <c r="U208">
        <v>450185</v>
      </c>
      <c r="V208">
        <v>24294002</v>
      </c>
      <c r="W208">
        <v>12039309</v>
      </c>
      <c r="X208">
        <v>226253</v>
      </c>
      <c r="Y208">
        <v>2772344</v>
      </c>
      <c r="Z208">
        <v>13128771</v>
      </c>
      <c r="AA208">
        <v>6372959</v>
      </c>
      <c r="AB208">
        <v>635193</v>
      </c>
      <c r="AC208">
        <v>635193</v>
      </c>
      <c r="AD208">
        <v>2442771</v>
      </c>
      <c r="AE208">
        <v>962023</v>
      </c>
      <c r="AF208">
        <v>385024</v>
      </c>
    </row>
    <row r="209" spans="1:32" x14ac:dyDescent="0.3">
      <c r="A209" t="s">
        <v>40</v>
      </c>
      <c r="B209">
        <v>2017</v>
      </c>
      <c r="C209" s="6">
        <f>DATE(finance[[#This Row],[Year1]],1,1)</f>
        <v>42736</v>
      </c>
      <c r="D209">
        <v>3311812</v>
      </c>
      <c r="E209">
        <v>58900519</v>
      </c>
      <c r="F209">
        <v>49613070</v>
      </c>
      <c r="G209">
        <v>43029765</v>
      </c>
      <c r="H209">
        <v>44087133</v>
      </c>
      <c r="I209">
        <v>14803437</v>
      </c>
      <c r="J209">
        <v>15180869</v>
      </c>
      <c r="K209">
        <v>672897</v>
      </c>
      <c r="L209">
        <v>3079274</v>
      </c>
      <c r="M209">
        <v>22592761</v>
      </c>
      <c r="N209">
        <v>1326803</v>
      </c>
      <c r="O209">
        <v>18967544</v>
      </c>
      <c r="P209">
        <v>1256042</v>
      </c>
      <c r="Q209">
        <v>105477809</v>
      </c>
      <c r="R209">
        <v>1487040</v>
      </c>
      <c r="S209">
        <v>12326117</v>
      </c>
      <c r="T209">
        <v>1527916</v>
      </c>
      <c r="U209">
        <v>539823</v>
      </c>
      <c r="V209">
        <v>25614844</v>
      </c>
      <c r="W209">
        <v>12509762</v>
      </c>
      <c r="X209">
        <v>263359</v>
      </c>
      <c r="Y209">
        <v>2969100</v>
      </c>
      <c r="Z209">
        <v>13050409</v>
      </c>
      <c r="AA209">
        <v>6511402</v>
      </c>
      <c r="AB209">
        <v>592853</v>
      </c>
      <c r="AC209">
        <v>592853</v>
      </c>
      <c r="AD209">
        <v>2557524</v>
      </c>
      <c r="AE209">
        <v>1161083</v>
      </c>
      <c r="AF209">
        <v>450809</v>
      </c>
    </row>
    <row r="210" spans="1:32" x14ac:dyDescent="0.3">
      <c r="A210" t="s">
        <v>40</v>
      </c>
      <c r="B210">
        <v>2018</v>
      </c>
      <c r="C210" s="6">
        <f>DATE(finance[[#This Row],[Year1]],1,1)</f>
        <v>43101</v>
      </c>
      <c r="D210">
        <v>3191048</v>
      </c>
      <c r="E210">
        <v>58156055</v>
      </c>
      <c r="F210">
        <v>51463009</v>
      </c>
      <c r="G210">
        <v>44591632</v>
      </c>
      <c r="H210">
        <v>45324067</v>
      </c>
      <c r="I210">
        <v>12821510</v>
      </c>
      <c r="J210">
        <v>15284021</v>
      </c>
      <c r="K210">
        <v>719422</v>
      </c>
      <c r="L210">
        <v>3194517</v>
      </c>
      <c r="M210">
        <v>23602510</v>
      </c>
      <c r="N210">
        <v>1355774</v>
      </c>
      <c r="O210">
        <v>20033924</v>
      </c>
      <c r="P210">
        <v>1349426</v>
      </c>
      <c r="Q210">
        <v>111597576</v>
      </c>
      <c r="R210">
        <v>1362561</v>
      </c>
      <c r="S210">
        <v>12890337</v>
      </c>
      <c r="T210">
        <v>1479954</v>
      </c>
      <c r="U210">
        <v>582562</v>
      </c>
      <c r="V210">
        <v>26604354</v>
      </c>
      <c r="W210">
        <v>13103954</v>
      </c>
      <c r="X210">
        <v>209145</v>
      </c>
      <c r="Y210">
        <v>2806084</v>
      </c>
      <c r="Z210">
        <v>13305788</v>
      </c>
      <c r="AA210">
        <v>6833293</v>
      </c>
      <c r="AB210">
        <v>594551</v>
      </c>
      <c r="AC210">
        <v>594551</v>
      </c>
      <c r="AD210">
        <v>2575665</v>
      </c>
      <c r="AE210">
        <v>1102044</v>
      </c>
      <c r="AF210">
        <v>459658</v>
      </c>
    </row>
    <row r="211" spans="1:32" x14ac:dyDescent="0.3">
      <c r="A211" t="s">
        <v>40</v>
      </c>
      <c r="B211">
        <v>2019</v>
      </c>
      <c r="C211" s="6">
        <f>DATE(finance[[#This Row],[Year1]],1,1)</f>
        <v>43466</v>
      </c>
      <c r="D211">
        <v>3496253</v>
      </c>
      <c r="E211">
        <v>58717406</v>
      </c>
      <c r="F211">
        <v>53358128</v>
      </c>
      <c r="G211">
        <v>46185762</v>
      </c>
      <c r="H211">
        <v>47347782</v>
      </c>
      <c r="I211">
        <v>11369624</v>
      </c>
      <c r="J211">
        <v>15788655</v>
      </c>
      <c r="K211">
        <v>710701</v>
      </c>
      <c r="L211">
        <v>3259155</v>
      </c>
      <c r="M211">
        <v>24712873</v>
      </c>
      <c r="N211">
        <v>1309641</v>
      </c>
      <c r="O211">
        <v>20917587</v>
      </c>
      <c r="P211">
        <v>1428183</v>
      </c>
      <c r="Q211">
        <v>118714980</v>
      </c>
      <c r="R211">
        <v>1268351</v>
      </c>
      <c r="S211">
        <v>13399351</v>
      </c>
      <c r="T211">
        <v>1661763</v>
      </c>
      <c r="U211">
        <v>620097</v>
      </c>
      <c r="V211">
        <v>27314976</v>
      </c>
      <c r="W211">
        <v>13596249</v>
      </c>
      <c r="X211">
        <v>208386</v>
      </c>
      <c r="Y211">
        <v>2850351</v>
      </c>
      <c r="Z211">
        <v>13624252</v>
      </c>
      <c r="AA211">
        <v>7141390</v>
      </c>
      <c r="AB211">
        <v>577975</v>
      </c>
      <c r="AC211">
        <v>577975</v>
      </c>
      <c r="AD211">
        <v>2857474</v>
      </c>
      <c r="AE211">
        <v>1044494</v>
      </c>
      <c r="AF211">
        <v>496510</v>
      </c>
    </row>
    <row r="212" spans="1:32" x14ac:dyDescent="0.3">
      <c r="A212" t="s">
        <v>41</v>
      </c>
      <c r="B212">
        <v>1992</v>
      </c>
      <c r="C212" s="6">
        <f>DATE(finance[[#This Row],[Year1]],1,1)</f>
        <v>33604</v>
      </c>
      <c r="D212">
        <v>1225593</v>
      </c>
      <c r="E212">
        <v>5298548</v>
      </c>
      <c r="F212">
        <v>5301336</v>
      </c>
      <c r="G212">
        <v>4902626</v>
      </c>
      <c r="H212">
        <v>4567848</v>
      </c>
      <c r="I212">
        <v>730700</v>
      </c>
      <c r="J212">
        <v>848559</v>
      </c>
      <c r="K212">
        <v>54831</v>
      </c>
      <c r="L212">
        <v>364770</v>
      </c>
      <c r="M212">
        <v>2709518</v>
      </c>
      <c r="N212">
        <v>104655</v>
      </c>
      <c r="O212">
        <v>1344015</v>
      </c>
      <c r="P212">
        <v>149441</v>
      </c>
      <c r="Q212">
        <v>8915265</v>
      </c>
      <c r="R212">
        <v>226619</v>
      </c>
      <c r="S212">
        <v>127640</v>
      </c>
      <c r="T212">
        <v>1296834</v>
      </c>
      <c r="U212">
        <v>121579</v>
      </c>
      <c r="V212">
        <v>3123408</v>
      </c>
      <c r="W212">
        <v>597925</v>
      </c>
      <c r="X212">
        <v>101893</v>
      </c>
      <c r="Y212">
        <v>359249</v>
      </c>
      <c r="Z212">
        <v>4686763</v>
      </c>
      <c r="AA212">
        <v>398710</v>
      </c>
      <c r="AB212">
        <v>276544</v>
      </c>
      <c r="AC212">
        <v>276544</v>
      </c>
      <c r="AD212">
        <v>336392</v>
      </c>
      <c r="AE212">
        <v>20444</v>
      </c>
      <c r="AF212">
        <v>8503</v>
      </c>
    </row>
    <row r="213" spans="1:32" x14ac:dyDescent="0.3">
      <c r="A213" t="s">
        <v>41</v>
      </c>
      <c r="B213">
        <v>1993</v>
      </c>
      <c r="C213" s="6">
        <f>DATE(finance[[#This Row],[Year1]],1,1)</f>
        <v>33970</v>
      </c>
      <c r="D213">
        <v>1122922</v>
      </c>
      <c r="E213">
        <v>5543158</v>
      </c>
      <c r="F213">
        <v>5605688</v>
      </c>
      <c r="G213">
        <v>5087791</v>
      </c>
      <c r="H213">
        <v>4837650</v>
      </c>
      <c r="I213">
        <v>705508</v>
      </c>
      <c r="J213">
        <v>1011419</v>
      </c>
      <c r="K213">
        <v>72393</v>
      </c>
      <c r="L213">
        <v>381251</v>
      </c>
      <c r="M213">
        <v>2748134</v>
      </c>
      <c r="N213">
        <v>112541</v>
      </c>
      <c r="O213">
        <v>1446756</v>
      </c>
      <c r="P213">
        <v>175336</v>
      </c>
      <c r="Q213">
        <v>8948024</v>
      </c>
      <c r="R213">
        <v>275777</v>
      </c>
      <c r="S213">
        <v>132570</v>
      </c>
      <c r="T213">
        <v>1289043</v>
      </c>
      <c r="U213">
        <v>113031</v>
      </c>
      <c r="V213">
        <v>3385961</v>
      </c>
      <c r="W213">
        <v>651418</v>
      </c>
      <c r="X213">
        <v>80430</v>
      </c>
      <c r="Y213">
        <v>361406</v>
      </c>
      <c r="Z213">
        <v>5023176</v>
      </c>
      <c r="AA213">
        <v>517897</v>
      </c>
      <c r="AB213">
        <v>271002</v>
      </c>
      <c r="AC213">
        <v>271002</v>
      </c>
      <c r="AD213">
        <v>306022</v>
      </c>
      <c r="AE213">
        <v>15532</v>
      </c>
      <c r="AF213">
        <v>12540</v>
      </c>
    </row>
    <row r="214" spans="1:32" x14ac:dyDescent="0.3">
      <c r="A214" t="s">
        <v>41</v>
      </c>
      <c r="B214">
        <v>1994</v>
      </c>
      <c r="C214" s="6">
        <f>DATE(finance[[#This Row],[Year1]],1,1)</f>
        <v>34335</v>
      </c>
      <c r="D214">
        <v>1107253</v>
      </c>
      <c r="E214">
        <v>5697740</v>
      </c>
      <c r="F214">
        <v>5805649</v>
      </c>
      <c r="G214">
        <v>5260983</v>
      </c>
      <c r="H214">
        <v>5056910</v>
      </c>
      <c r="I214">
        <v>640830</v>
      </c>
      <c r="J214">
        <v>1096421</v>
      </c>
      <c r="K214">
        <v>74892</v>
      </c>
      <c r="L214">
        <v>519550</v>
      </c>
      <c r="M214">
        <v>2993378</v>
      </c>
      <c r="N214">
        <v>109208</v>
      </c>
      <c r="O214">
        <v>1495992</v>
      </c>
      <c r="P214">
        <v>205283</v>
      </c>
      <c r="Q214">
        <v>9788872</v>
      </c>
      <c r="R214">
        <v>310655</v>
      </c>
      <c r="S214">
        <v>142404</v>
      </c>
      <c r="T214">
        <v>1146078</v>
      </c>
      <c r="U214">
        <v>113101</v>
      </c>
      <c r="V214">
        <v>3529771</v>
      </c>
      <c r="W214">
        <v>717577</v>
      </c>
      <c r="X214">
        <v>232406</v>
      </c>
      <c r="Y214">
        <v>369981</v>
      </c>
      <c r="Z214">
        <v>5145799</v>
      </c>
      <c r="AA214">
        <v>544392</v>
      </c>
      <c r="AB214">
        <v>276546</v>
      </c>
      <c r="AC214">
        <v>276546</v>
      </c>
      <c r="AD214">
        <v>302694</v>
      </c>
      <c r="AE214">
        <v>36042</v>
      </c>
      <c r="AF214">
        <v>11127</v>
      </c>
    </row>
    <row r="215" spans="1:32" x14ac:dyDescent="0.3">
      <c r="A215" t="s">
        <v>41</v>
      </c>
      <c r="B215">
        <v>1995</v>
      </c>
      <c r="C215" s="6">
        <f>DATE(finance[[#This Row],[Year1]],1,1)</f>
        <v>34700</v>
      </c>
      <c r="D215">
        <v>967244</v>
      </c>
      <c r="E215">
        <v>5777523</v>
      </c>
      <c r="F215">
        <v>6014741</v>
      </c>
      <c r="G215">
        <v>5371517</v>
      </c>
      <c r="H215">
        <v>5098822</v>
      </c>
      <c r="I215">
        <v>678701</v>
      </c>
      <c r="J215">
        <v>1138457</v>
      </c>
      <c r="K215">
        <v>83667</v>
      </c>
      <c r="L215">
        <v>431709</v>
      </c>
      <c r="M215">
        <v>2874496</v>
      </c>
      <c r="N215">
        <v>110238</v>
      </c>
      <c r="O215">
        <v>1645470</v>
      </c>
      <c r="P215">
        <v>224694</v>
      </c>
      <c r="Q215">
        <v>8948617</v>
      </c>
      <c r="R215">
        <v>304371</v>
      </c>
      <c r="S215">
        <v>144145</v>
      </c>
      <c r="T215">
        <v>1098056</v>
      </c>
      <c r="U215">
        <v>94712</v>
      </c>
      <c r="V215">
        <v>3737202</v>
      </c>
      <c r="W215">
        <v>893511</v>
      </c>
      <c r="X215">
        <v>126543</v>
      </c>
      <c r="Y215">
        <v>282239</v>
      </c>
      <c r="Z215">
        <v>5195820</v>
      </c>
      <c r="AA215">
        <v>642665</v>
      </c>
      <c r="AB215">
        <v>298791</v>
      </c>
      <c r="AC215">
        <v>298791</v>
      </c>
      <c r="AD215">
        <v>370980</v>
      </c>
      <c r="AE215">
        <v>22848</v>
      </c>
      <c r="AF215">
        <v>19863</v>
      </c>
    </row>
    <row r="216" spans="1:32" x14ac:dyDescent="0.3">
      <c r="A216" t="s">
        <v>41</v>
      </c>
      <c r="B216">
        <v>1996</v>
      </c>
      <c r="C216" s="6">
        <f>DATE(finance[[#This Row],[Year1]],1,1)</f>
        <v>35065</v>
      </c>
      <c r="D216">
        <v>808867</v>
      </c>
      <c r="E216">
        <v>6383347</v>
      </c>
      <c r="F216">
        <v>5946676</v>
      </c>
      <c r="G216">
        <v>5229112</v>
      </c>
      <c r="H216">
        <v>5379231</v>
      </c>
      <c r="I216">
        <v>1004116</v>
      </c>
      <c r="J216">
        <v>1227974</v>
      </c>
      <c r="K216">
        <v>85456</v>
      </c>
      <c r="L216">
        <v>472881</v>
      </c>
      <c r="M216">
        <v>3079404</v>
      </c>
      <c r="N216">
        <v>105997</v>
      </c>
      <c r="O216">
        <v>1548266</v>
      </c>
      <c r="P216">
        <v>220070</v>
      </c>
      <c r="Q216">
        <v>9675590</v>
      </c>
      <c r="R216">
        <v>305725</v>
      </c>
      <c r="S216">
        <v>144333</v>
      </c>
      <c r="T216">
        <v>1109337</v>
      </c>
      <c r="U216">
        <v>75358</v>
      </c>
      <c r="V216">
        <v>3723497</v>
      </c>
      <c r="W216">
        <v>914957</v>
      </c>
      <c r="X216">
        <v>109075</v>
      </c>
      <c r="Y216">
        <v>269998</v>
      </c>
      <c r="Z216">
        <v>5116982</v>
      </c>
      <c r="AA216">
        <v>717396</v>
      </c>
      <c r="AB216">
        <v>332513</v>
      </c>
      <c r="AC216">
        <v>332513</v>
      </c>
      <c r="AD216">
        <v>316257</v>
      </c>
      <c r="AE216">
        <v>23742</v>
      </c>
      <c r="AF216">
        <v>8618</v>
      </c>
    </row>
    <row r="217" spans="1:32" x14ac:dyDescent="0.3">
      <c r="A217" t="s">
        <v>41</v>
      </c>
      <c r="B217">
        <v>1997</v>
      </c>
      <c r="C217" s="6">
        <f>DATE(finance[[#This Row],[Year1]],1,1)</f>
        <v>35431</v>
      </c>
      <c r="D217">
        <v>833357</v>
      </c>
      <c r="E217">
        <v>6700545</v>
      </c>
      <c r="F217">
        <v>6093375</v>
      </c>
      <c r="G217">
        <v>5420946</v>
      </c>
      <c r="H217">
        <v>5526957</v>
      </c>
      <c r="I217">
        <v>1173588</v>
      </c>
      <c r="J217">
        <v>1302690</v>
      </c>
      <c r="K217">
        <v>89876</v>
      </c>
      <c r="L217">
        <v>468697</v>
      </c>
      <c r="M217">
        <v>3087946</v>
      </c>
      <c r="N217">
        <v>127535</v>
      </c>
      <c r="O217">
        <v>1557019</v>
      </c>
      <c r="P217">
        <v>201247</v>
      </c>
      <c r="Q217">
        <v>10842971</v>
      </c>
      <c r="R217">
        <v>276988</v>
      </c>
      <c r="S217">
        <v>156055</v>
      </c>
      <c r="T217">
        <v>1117966</v>
      </c>
      <c r="U217">
        <v>71097</v>
      </c>
      <c r="V217">
        <v>3902225</v>
      </c>
      <c r="W217">
        <v>983336</v>
      </c>
      <c r="X217">
        <v>144309</v>
      </c>
      <c r="Y217">
        <v>321658</v>
      </c>
      <c r="Z217">
        <v>5252711</v>
      </c>
      <c r="AA217">
        <v>672194</v>
      </c>
      <c r="AB217">
        <v>328297</v>
      </c>
      <c r="AC217">
        <v>328297</v>
      </c>
      <c r="AD217">
        <v>359900</v>
      </c>
      <c r="AE217">
        <v>27950</v>
      </c>
      <c r="AF217">
        <v>7019</v>
      </c>
    </row>
    <row r="218" spans="1:32" x14ac:dyDescent="0.3">
      <c r="A218" t="s">
        <v>41</v>
      </c>
      <c r="B218">
        <v>1998</v>
      </c>
      <c r="C218" s="6">
        <f>DATE(finance[[#This Row],[Year1]],1,1)</f>
        <v>35796</v>
      </c>
      <c r="D218">
        <v>650864</v>
      </c>
      <c r="E218">
        <v>6760740</v>
      </c>
      <c r="F218">
        <v>5860425</v>
      </c>
      <c r="G218">
        <v>5261479</v>
      </c>
      <c r="H218">
        <v>5473742</v>
      </c>
      <c r="I218">
        <v>1286998</v>
      </c>
      <c r="J218">
        <v>1175599</v>
      </c>
      <c r="K218">
        <v>92647</v>
      </c>
      <c r="L218">
        <v>486399</v>
      </c>
      <c r="M218">
        <v>3176246</v>
      </c>
      <c r="N218">
        <v>120854</v>
      </c>
      <c r="O218">
        <v>1636140</v>
      </c>
      <c r="P218">
        <v>191599</v>
      </c>
      <c r="Q218">
        <v>11719346</v>
      </c>
      <c r="R218">
        <v>269974</v>
      </c>
      <c r="S218">
        <v>147059</v>
      </c>
      <c r="T218">
        <v>1072029</v>
      </c>
      <c r="U218">
        <v>87103</v>
      </c>
      <c r="V218">
        <v>3926361</v>
      </c>
      <c r="W218">
        <v>919329</v>
      </c>
      <c r="X218">
        <v>49939</v>
      </c>
      <c r="Y218">
        <v>248700</v>
      </c>
      <c r="Z218">
        <v>5709739</v>
      </c>
      <c r="AA218">
        <v>598946</v>
      </c>
      <c r="AB218">
        <v>345596</v>
      </c>
      <c r="AC218">
        <v>345596</v>
      </c>
      <c r="AD218">
        <v>328384</v>
      </c>
      <c r="AE218">
        <v>26705</v>
      </c>
      <c r="AF218">
        <v>6966</v>
      </c>
    </row>
    <row r="219" spans="1:32" x14ac:dyDescent="0.3">
      <c r="A219" t="s">
        <v>41</v>
      </c>
      <c r="B219">
        <v>1999</v>
      </c>
      <c r="C219" s="6">
        <f>DATE(finance[[#This Row],[Year1]],1,1)</f>
        <v>36161</v>
      </c>
      <c r="D219">
        <v>662574</v>
      </c>
      <c r="E219">
        <v>6646380</v>
      </c>
      <c r="F219">
        <v>6265729</v>
      </c>
      <c r="G219">
        <v>5650751</v>
      </c>
      <c r="H219">
        <v>5614565</v>
      </c>
      <c r="I219">
        <v>1031815</v>
      </c>
      <c r="J219">
        <v>1265044</v>
      </c>
      <c r="K219">
        <v>93425</v>
      </c>
      <c r="L219">
        <v>468143</v>
      </c>
      <c r="M219">
        <v>3166663</v>
      </c>
      <c r="N219">
        <v>134302</v>
      </c>
      <c r="O219">
        <v>1778197</v>
      </c>
      <c r="P219">
        <v>183606</v>
      </c>
      <c r="Q219">
        <v>13453067</v>
      </c>
      <c r="R219">
        <v>354006</v>
      </c>
      <c r="S219">
        <v>153220</v>
      </c>
      <c r="T219">
        <v>1076664</v>
      </c>
      <c r="U219">
        <v>72549</v>
      </c>
      <c r="V219">
        <v>4164562</v>
      </c>
      <c r="W219">
        <v>948103</v>
      </c>
      <c r="X219">
        <v>36176</v>
      </c>
      <c r="Y219">
        <v>282399</v>
      </c>
      <c r="Z219">
        <v>5421316</v>
      </c>
      <c r="AA219">
        <v>614978</v>
      </c>
      <c r="AB219">
        <v>486789</v>
      </c>
      <c r="AC219">
        <v>486789</v>
      </c>
      <c r="AD219">
        <v>381503</v>
      </c>
      <c r="AE219">
        <v>36429</v>
      </c>
      <c r="AF219">
        <v>6871</v>
      </c>
    </row>
    <row r="220" spans="1:32" x14ac:dyDescent="0.3">
      <c r="A220" t="s">
        <v>41</v>
      </c>
      <c r="B220">
        <v>2000</v>
      </c>
      <c r="C220" s="6">
        <f>DATE(finance[[#This Row],[Year1]],1,1)</f>
        <v>36526</v>
      </c>
      <c r="D220">
        <v>646886</v>
      </c>
      <c r="E220">
        <v>6940637</v>
      </c>
      <c r="F220">
        <v>6604609</v>
      </c>
      <c r="G220">
        <v>5975493</v>
      </c>
      <c r="H220">
        <v>5728976</v>
      </c>
      <c r="I220">
        <v>1211661</v>
      </c>
      <c r="J220">
        <v>1128102</v>
      </c>
      <c r="K220">
        <v>110917</v>
      </c>
      <c r="L220">
        <v>515636</v>
      </c>
      <c r="M220">
        <v>3334743</v>
      </c>
      <c r="N220">
        <v>154622</v>
      </c>
      <c r="O220">
        <v>1853805</v>
      </c>
      <c r="P220">
        <v>174259</v>
      </c>
      <c r="Q220">
        <v>12773187</v>
      </c>
      <c r="R220">
        <v>398125</v>
      </c>
      <c r="S220">
        <v>157902</v>
      </c>
      <c r="T220">
        <v>1187769</v>
      </c>
      <c r="U220">
        <v>79575</v>
      </c>
      <c r="V220">
        <v>4513498</v>
      </c>
      <c r="W220">
        <v>1033386</v>
      </c>
      <c r="X220">
        <v>45851</v>
      </c>
      <c r="Y220">
        <v>226137</v>
      </c>
      <c r="Z220">
        <v>5592207</v>
      </c>
      <c r="AA220">
        <v>629116</v>
      </c>
      <c r="AB220">
        <v>482948</v>
      </c>
      <c r="AC220">
        <v>482948</v>
      </c>
      <c r="AD220">
        <v>421120</v>
      </c>
      <c r="AE220">
        <v>32326</v>
      </c>
      <c r="AF220">
        <v>4953</v>
      </c>
    </row>
    <row r="221" spans="1:32" x14ac:dyDescent="0.3">
      <c r="A221" t="s">
        <v>41</v>
      </c>
      <c r="B221">
        <v>2001</v>
      </c>
      <c r="C221" s="6">
        <f>DATE(finance[[#This Row],[Year1]],1,1)</f>
        <v>36892</v>
      </c>
      <c r="D221">
        <v>650589</v>
      </c>
      <c r="E221">
        <v>6591146</v>
      </c>
      <c r="F221">
        <v>6792058</v>
      </c>
      <c r="G221">
        <v>6144750</v>
      </c>
      <c r="H221">
        <v>6045188</v>
      </c>
      <c r="I221">
        <v>545958</v>
      </c>
      <c r="J221">
        <v>1213905</v>
      </c>
      <c r="K221">
        <v>116464</v>
      </c>
      <c r="L221">
        <v>557802</v>
      </c>
      <c r="M221">
        <v>3507770</v>
      </c>
      <c r="N221">
        <v>148607</v>
      </c>
      <c r="O221">
        <v>2192291</v>
      </c>
      <c r="P221">
        <v>157350</v>
      </c>
      <c r="Q221">
        <v>13478165</v>
      </c>
      <c r="R221">
        <v>391234</v>
      </c>
      <c r="S221">
        <v>124448</v>
      </c>
      <c r="T221">
        <v>1178515</v>
      </c>
      <c r="U221">
        <v>91313</v>
      </c>
      <c r="V221">
        <v>4893927</v>
      </c>
      <c r="W221">
        <v>1038087</v>
      </c>
      <c r="X221">
        <v>46238</v>
      </c>
      <c r="Y221">
        <v>232544</v>
      </c>
      <c r="Z221">
        <v>5300649</v>
      </c>
      <c r="AA221">
        <v>647308</v>
      </c>
      <c r="AB221">
        <v>318436</v>
      </c>
      <c r="AC221">
        <v>318436</v>
      </c>
      <c r="AD221">
        <v>465026</v>
      </c>
      <c r="AE221">
        <v>27909</v>
      </c>
      <c r="AF221">
        <v>8471</v>
      </c>
    </row>
    <row r="222" spans="1:32" x14ac:dyDescent="0.3">
      <c r="A222" t="s">
        <v>41</v>
      </c>
      <c r="B222">
        <v>2002</v>
      </c>
      <c r="C222" s="6">
        <f>DATE(finance[[#This Row],[Year1]],1,1)</f>
        <v>37257</v>
      </c>
      <c r="D222">
        <v>600966</v>
      </c>
      <c r="E222">
        <v>5868714</v>
      </c>
      <c r="F222">
        <v>7445512</v>
      </c>
      <c r="G222">
        <v>6683606</v>
      </c>
      <c r="H222">
        <v>6042317</v>
      </c>
      <c r="I222">
        <v>-173603</v>
      </c>
      <c r="J222">
        <v>1366988</v>
      </c>
      <c r="K222">
        <v>111801</v>
      </c>
      <c r="L222">
        <v>505615</v>
      </c>
      <c r="M222">
        <v>3420671</v>
      </c>
      <c r="N222">
        <v>157286</v>
      </c>
      <c r="O222">
        <v>2257402</v>
      </c>
      <c r="P222">
        <v>141698</v>
      </c>
      <c r="Q222">
        <v>13482289</v>
      </c>
      <c r="R222">
        <v>453500</v>
      </c>
      <c r="S222">
        <v>130387</v>
      </c>
      <c r="T222">
        <v>1273721</v>
      </c>
      <c r="U222">
        <v>98076</v>
      </c>
      <c r="V222">
        <v>5348259</v>
      </c>
      <c r="W222">
        <v>1125980</v>
      </c>
      <c r="X222">
        <v>49595</v>
      </c>
      <c r="Y222">
        <v>235699</v>
      </c>
      <c r="Z222">
        <v>5656333</v>
      </c>
      <c r="AA222">
        <v>761906</v>
      </c>
      <c r="AB222">
        <v>462296</v>
      </c>
      <c r="AC222">
        <v>462296</v>
      </c>
      <c r="AD222">
        <v>488595</v>
      </c>
      <c r="AE222">
        <v>26692</v>
      </c>
      <c r="AF222">
        <v>9228</v>
      </c>
    </row>
    <row r="223" spans="1:32" x14ac:dyDescent="0.3">
      <c r="A223" t="s">
        <v>41</v>
      </c>
      <c r="B223">
        <v>2003</v>
      </c>
      <c r="C223" s="6">
        <f>DATE(finance[[#This Row],[Year1]],1,1)</f>
        <v>37622</v>
      </c>
      <c r="D223">
        <v>654432</v>
      </c>
      <c r="E223">
        <v>6808157</v>
      </c>
      <c r="F223">
        <v>7611286</v>
      </c>
      <c r="G223">
        <v>6851905</v>
      </c>
      <c r="H223">
        <v>6377451</v>
      </c>
      <c r="I223">
        <v>430706</v>
      </c>
      <c r="J223">
        <v>1537997</v>
      </c>
      <c r="K223">
        <v>124430</v>
      </c>
      <c r="L223">
        <v>556897</v>
      </c>
      <c r="M223">
        <v>3569824</v>
      </c>
      <c r="N223">
        <v>135034</v>
      </c>
      <c r="O223">
        <v>2331771</v>
      </c>
      <c r="P223">
        <v>118970</v>
      </c>
      <c r="Q223">
        <v>13311649</v>
      </c>
      <c r="R223">
        <v>448818</v>
      </c>
      <c r="S223">
        <v>125434</v>
      </c>
      <c r="T223">
        <v>1246964</v>
      </c>
      <c r="U223">
        <v>109274</v>
      </c>
      <c r="V223">
        <v>5599621</v>
      </c>
      <c r="W223">
        <v>1216609</v>
      </c>
      <c r="X223">
        <v>54643</v>
      </c>
      <c r="Y223">
        <v>259303</v>
      </c>
      <c r="Z223">
        <v>5652531</v>
      </c>
      <c r="AA223">
        <v>759381</v>
      </c>
      <c r="AB223">
        <v>353448</v>
      </c>
      <c r="AC223">
        <v>353448</v>
      </c>
      <c r="AD223">
        <v>404431</v>
      </c>
      <c r="AE223">
        <v>27342</v>
      </c>
      <c r="AF223">
        <v>10349</v>
      </c>
    </row>
    <row r="224" spans="1:32" x14ac:dyDescent="0.3">
      <c r="A224" t="s">
        <v>41</v>
      </c>
      <c r="B224">
        <v>2004</v>
      </c>
      <c r="C224" s="6">
        <f>DATE(finance[[#This Row],[Year1]],1,1)</f>
        <v>37987</v>
      </c>
      <c r="D224">
        <v>466569</v>
      </c>
      <c r="E224">
        <v>8420828</v>
      </c>
      <c r="F224">
        <v>7875322</v>
      </c>
      <c r="G224">
        <v>7081208</v>
      </c>
      <c r="H224">
        <v>6850196</v>
      </c>
      <c r="I224">
        <v>1570632</v>
      </c>
      <c r="J224">
        <v>1639868</v>
      </c>
      <c r="K224">
        <v>123257</v>
      </c>
      <c r="L224">
        <v>569922</v>
      </c>
      <c r="M224">
        <v>3849135</v>
      </c>
      <c r="N224">
        <v>158029</v>
      </c>
      <c r="O224">
        <v>2487630</v>
      </c>
      <c r="P224">
        <v>124136</v>
      </c>
      <c r="Q224">
        <v>13218165</v>
      </c>
      <c r="R224">
        <v>416241</v>
      </c>
      <c r="S224">
        <v>134452</v>
      </c>
      <c r="T224">
        <v>1234071</v>
      </c>
      <c r="U224">
        <v>109514</v>
      </c>
      <c r="V224">
        <v>5999714</v>
      </c>
      <c r="W224">
        <v>1346566</v>
      </c>
      <c r="X224">
        <v>57703</v>
      </c>
      <c r="Y224">
        <v>214046</v>
      </c>
      <c r="Z224">
        <v>5746194</v>
      </c>
      <c r="AA224">
        <v>794114</v>
      </c>
      <c r="AB224">
        <v>356337</v>
      </c>
      <c r="AC224">
        <v>356337</v>
      </c>
      <c r="AD224">
        <v>478961</v>
      </c>
      <c r="AE224">
        <v>28255</v>
      </c>
      <c r="AF224">
        <v>13779</v>
      </c>
    </row>
    <row r="225" spans="1:32" x14ac:dyDescent="0.3">
      <c r="A225" t="s">
        <v>41</v>
      </c>
      <c r="B225">
        <v>2012</v>
      </c>
      <c r="C225" s="6">
        <f>DATE(finance[[#This Row],[Year1]],1,1)</f>
        <v>40909</v>
      </c>
      <c r="D225">
        <v>1090907</v>
      </c>
      <c r="E225">
        <v>10584300</v>
      </c>
      <c r="F225">
        <v>11682152</v>
      </c>
      <c r="G225">
        <v>10226231</v>
      </c>
      <c r="H225">
        <v>9972219</v>
      </c>
      <c r="I225">
        <v>612081</v>
      </c>
      <c r="J225">
        <v>2217419</v>
      </c>
      <c r="K225">
        <v>258795</v>
      </c>
      <c r="L225">
        <v>883701</v>
      </c>
      <c r="M225">
        <v>5516146</v>
      </c>
      <c r="N225">
        <v>194296</v>
      </c>
      <c r="O225">
        <v>3484739</v>
      </c>
      <c r="P225">
        <v>94335</v>
      </c>
      <c r="Q225">
        <v>12813565</v>
      </c>
      <c r="R225">
        <v>449234</v>
      </c>
      <c r="S225">
        <v>232265</v>
      </c>
      <c r="T225">
        <v>1280544</v>
      </c>
      <c r="U225">
        <v>102313</v>
      </c>
      <c r="V225">
        <v>8698108</v>
      </c>
      <c r="W225">
        <v>2013973</v>
      </c>
      <c r="X225">
        <v>48993</v>
      </c>
      <c r="Y225">
        <v>441788</v>
      </c>
      <c r="Z225">
        <v>8398012</v>
      </c>
      <c r="AA225">
        <v>1455921</v>
      </c>
      <c r="AB225">
        <v>110616</v>
      </c>
      <c r="AC225">
        <v>110616</v>
      </c>
      <c r="AD225">
        <v>655544</v>
      </c>
      <c r="AE225">
        <v>54697</v>
      </c>
      <c r="AF225">
        <v>26925</v>
      </c>
    </row>
    <row r="226" spans="1:32" x14ac:dyDescent="0.3">
      <c r="A226" t="s">
        <v>41</v>
      </c>
      <c r="B226">
        <v>2013</v>
      </c>
      <c r="C226" s="6">
        <f>DATE(finance[[#This Row],[Year1]],1,1)</f>
        <v>41275</v>
      </c>
      <c r="D226">
        <v>942285</v>
      </c>
      <c r="E226">
        <v>13340456</v>
      </c>
      <c r="F226">
        <v>11719130</v>
      </c>
      <c r="G226">
        <v>10318086</v>
      </c>
      <c r="H226">
        <v>10903814</v>
      </c>
      <c r="I226">
        <v>2436642</v>
      </c>
      <c r="J226">
        <v>2267743</v>
      </c>
      <c r="K226">
        <v>248574</v>
      </c>
      <c r="L226">
        <v>987733</v>
      </c>
      <c r="M226">
        <v>6111278</v>
      </c>
      <c r="N226">
        <v>195843</v>
      </c>
      <c r="O226">
        <v>3389889</v>
      </c>
      <c r="P226">
        <v>100022</v>
      </c>
      <c r="Q226">
        <v>14429356</v>
      </c>
      <c r="R226">
        <v>432237</v>
      </c>
      <c r="S226">
        <v>270244</v>
      </c>
      <c r="T226">
        <v>1288320</v>
      </c>
      <c r="U226">
        <v>115087</v>
      </c>
      <c r="V226">
        <v>8893963</v>
      </c>
      <c r="W226">
        <v>2114311</v>
      </c>
      <c r="X226">
        <v>58816</v>
      </c>
      <c r="Y226">
        <v>418319</v>
      </c>
      <c r="Z226">
        <v>8318403</v>
      </c>
      <c r="AA226">
        <v>1401044</v>
      </c>
      <c r="AB226">
        <v>111572</v>
      </c>
      <c r="AC226">
        <v>111572</v>
      </c>
      <c r="AD226">
        <v>894347</v>
      </c>
      <c r="AE226">
        <v>71105</v>
      </c>
      <c r="AF226">
        <v>30459</v>
      </c>
    </row>
    <row r="227" spans="1:32" x14ac:dyDescent="0.3">
      <c r="A227" t="s">
        <v>41</v>
      </c>
      <c r="B227">
        <v>2014</v>
      </c>
      <c r="C227" s="6">
        <f>DATE(finance[[#This Row],[Year1]],1,1)</f>
        <v>41640</v>
      </c>
      <c r="D227">
        <v>913351</v>
      </c>
      <c r="E227">
        <v>14154544</v>
      </c>
      <c r="F227">
        <v>12330263</v>
      </c>
      <c r="G227">
        <v>10868871</v>
      </c>
      <c r="H227">
        <v>11439532</v>
      </c>
      <c r="I227">
        <v>2715012</v>
      </c>
      <c r="J227">
        <v>2776352</v>
      </c>
      <c r="K227">
        <v>243007</v>
      </c>
      <c r="L227">
        <v>1022621</v>
      </c>
      <c r="M227">
        <v>6052795</v>
      </c>
      <c r="N227">
        <v>215792</v>
      </c>
      <c r="O227">
        <v>3383380</v>
      </c>
      <c r="P227">
        <v>108973</v>
      </c>
      <c r="Q227">
        <v>16298911</v>
      </c>
      <c r="R227">
        <v>536507</v>
      </c>
      <c r="S227">
        <v>302693</v>
      </c>
      <c r="T227">
        <v>1636540</v>
      </c>
      <c r="U227">
        <v>120939</v>
      </c>
      <c r="V227">
        <v>9399211</v>
      </c>
      <c r="W227">
        <v>2662842</v>
      </c>
      <c r="X227">
        <v>61925</v>
      </c>
      <c r="Y227">
        <v>459175</v>
      </c>
      <c r="Z227">
        <v>8426573</v>
      </c>
      <c r="AA227">
        <v>1461392</v>
      </c>
      <c r="AB227">
        <v>144643</v>
      </c>
      <c r="AC227">
        <v>144643</v>
      </c>
      <c r="AD227">
        <v>941728</v>
      </c>
      <c r="AE227">
        <v>90620</v>
      </c>
      <c r="AF227">
        <v>35423</v>
      </c>
    </row>
    <row r="228" spans="1:32" x14ac:dyDescent="0.3">
      <c r="A228" t="s">
        <v>41</v>
      </c>
      <c r="B228">
        <v>2015</v>
      </c>
      <c r="C228" s="6">
        <f>DATE(finance[[#This Row],[Year1]],1,1)</f>
        <v>42005</v>
      </c>
      <c r="D228">
        <v>1043804</v>
      </c>
      <c r="E228">
        <v>13254252</v>
      </c>
      <c r="F228">
        <v>11863592</v>
      </c>
      <c r="G228">
        <v>10504000</v>
      </c>
      <c r="H228">
        <v>12002505</v>
      </c>
      <c r="I228">
        <v>1251747</v>
      </c>
      <c r="J228">
        <v>2680989</v>
      </c>
      <c r="K228">
        <v>252431</v>
      </c>
      <c r="L228">
        <v>1089489</v>
      </c>
      <c r="M228">
        <v>6485563</v>
      </c>
      <c r="N228">
        <v>212812</v>
      </c>
      <c r="O228">
        <v>3179124</v>
      </c>
      <c r="P228">
        <v>108837</v>
      </c>
      <c r="Q228">
        <v>18196041</v>
      </c>
      <c r="R228">
        <v>484996</v>
      </c>
      <c r="S228">
        <v>314718</v>
      </c>
      <c r="T228">
        <v>1844065</v>
      </c>
      <c r="U228">
        <v>141168</v>
      </c>
      <c r="V228">
        <v>8932495</v>
      </c>
      <c r="W228">
        <v>2558379</v>
      </c>
      <c r="X228">
        <v>69518</v>
      </c>
      <c r="Y228">
        <v>414749</v>
      </c>
      <c r="Z228">
        <v>8757730</v>
      </c>
      <c r="AA228">
        <v>1359592</v>
      </c>
      <c r="AB228">
        <v>104146</v>
      </c>
      <c r="AC228">
        <v>104146</v>
      </c>
      <c r="AD228">
        <v>1117850</v>
      </c>
      <c r="AE228">
        <v>90772</v>
      </c>
      <c r="AF228">
        <v>36790</v>
      </c>
    </row>
    <row r="229" spans="1:32" x14ac:dyDescent="0.3">
      <c r="A229" t="s">
        <v>41</v>
      </c>
      <c r="B229">
        <v>2016</v>
      </c>
      <c r="C229" s="6">
        <f>DATE(finance[[#This Row],[Year1]],1,1)</f>
        <v>42370</v>
      </c>
      <c r="D229">
        <v>961950</v>
      </c>
      <c r="E229">
        <v>13426112</v>
      </c>
      <c r="F229">
        <v>12365540</v>
      </c>
      <c r="G229">
        <v>10980347</v>
      </c>
      <c r="H229">
        <v>12927936</v>
      </c>
      <c r="I229">
        <v>498176</v>
      </c>
      <c r="J229">
        <v>2943334</v>
      </c>
      <c r="K229">
        <v>263130</v>
      </c>
      <c r="L229">
        <v>1109748</v>
      </c>
      <c r="M229">
        <v>6919035</v>
      </c>
      <c r="N229">
        <v>217115</v>
      </c>
      <c r="O229">
        <v>3390132</v>
      </c>
      <c r="P229">
        <v>139811</v>
      </c>
      <c r="Q229">
        <v>19769752</v>
      </c>
      <c r="R229">
        <v>495546</v>
      </c>
      <c r="S229">
        <v>293801</v>
      </c>
      <c r="T229">
        <v>1865100</v>
      </c>
      <c r="U229">
        <v>160426</v>
      </c>
      <c r="V229">
        <v>9464035</v>
      </c>
      <c r="W229">
        <v>2745629</v>
      </c>
      <c r="X229">
        <v>83986</v>
      </c>
      <c r="Y229">
        <v>414815</v>
      </c>
      <c r="Z229">
        <v>9216583</v>
      </c>
      <c r="AA229">
        <v>1385193</v>
      </c>
      <c r="AB229">
        <v>120750</v>
      </c>
      <c r="AC229">
        <v>120750</v>
      </c>
      <c r="AD229">
        <v>1266442</v>
      </c>
      <c r="AE229">
        <v>115704</v>
      </c>
      <c r="AF229">
        <v>37632</v>
      </c>
    </row>
    <row r="230" spans="1:32" x14ac:dyDescent="0.3">
      <c r="A230" t="s">
        <v>41</v>
      </c>
      <c r="B230">
        <v>2017</v>
      </c>
      <c r="C230" s="6">
        <f>DATE(finance[[#This Row],[Year1]],1,1)</f>
        <v>42736</v>
      </c>
      <c r="D230">
        <v>921429</v>
      </c>
      <c r="E230">
        <v>16707318</v>
      </c>
      <c r="F230">
        <v>12692153</v>
      </c>
      <c r="G230">
        <v>11219547</v>
      </c>
      <c r="H230">
        <v>13451636</v>
      </c>
      <c r="I230">
        <v>3255682</v>
      </c>
      <c r="J230">
        <v>2787412</v>
      </c>
      <c r="K230">
        <v>269224</v>
      </c>
      <c r="L230">
        <v>1126631</v>
      </c>
      <c r="M230">
        <v>7029026</v>
      </c>
      <c r="N230">
        <v>228646</v>
      </c>
      <c r="O230">
        <v>3409731</v>
      </c>
      <c r="P230">
        <v>118899</v>
      </c>
      <c r="Q230">
        <v>25136521</v>
      </c>
      <c r="R230">
        <v>556990</v>
      </c>
      <c r="S230">
        <v>328032</v>
      </c>
      <c r="T230">
        <v>2087584</v>
      </c>
      <c r="U230">
        <v>161860</v>
      </c>
      <c r="V230">
        <v>9737260</v>
      </c>
      <c r="W230">
        <v>2986016</v>
      </c>
      <c r="X230">
        <v>84206</v>
      </c>
      <c r="Y230">
        <v>316696</v>
      </c>
      <c r="Z230">
        <v>9656278</v>
      </c>
      <c r="AA230">
        <v>1472606</v>
      </c>
      <c r="AB230">
        <v>113927</v>
      </c>
      <c r="AC230">
        <v>113927</v>
      </c>
      <c r="AD230">
        <v>1738330</v>
      </c>
      <c r="AE230">
        <v>113505</v>
      </c>
      <c r="AF230">
        <v>44877</v>
      </c>
    </row>
    <row r="231" spans="1:32" x14ac:dyDescent="0.3">
      <c r="A231" t="s">
        <v>41</v>
      </c>
      <c r="B231">
        <v>2018</v>
      </c>
      <c r="C231" s="6">
        <f>DATE(finance[[#This Row],[Year1]],1,1)</f>
        <v>43101</v>
      </c>
      <c r="D231">
        <v>1358549</v>
      </c>
      <c r="E231">
        <v>16535025</v>
      </c>
      <c r="F231">
        <v>13659807</v>
      </c>
      <c r="G231">
        <v>12094693</v>
      </c>
      <c r="H231">
        <v>13823391</v>
      </c>
      <c r="I231">
        <v>2711634</v>
      </c>
      <c r="J231">
        <v>3013717</v>
      </c>
      <c r="K231">
        <v>275600</v>
      </c>
      <c r="L231">
        <v>1202967</v>
      </c>
      <c r="M231">
        <v>7714451</v>
      </c>
      <c r="N231">
        <v>228160</v>
      </c>
      <c r="O231">
        <v>3658576</v>
      </c>
      <c r="P231">
        <v>117347</v>
      </c>
      <c r="Q231">
        <v>26233879</v>
      </c>
      <c r="R231">
        <v>557443</v>
      </c>
      <c r="S231">
        <v>355739</v>
      </c>
      <c r="T231">
        <v>2707718</v>
      </c>
      <c r="U231">
        <v>155129</v>
      </c>
      <c r="V231">
        <v>10162810</v>
      </c>
      <c r="W231">
        <v>2908216</v>
      </c>
      <c r="X231">
        <v>74568</v>
      </c>
      <c r="Y231">
        <v>465467</v>
      </c>
      <c r="Z231">
        <v>9971130</v>
      </c>
      <c r="AA231">
        <v>1565114</v>
      </c>
      <c r="AB231">
        <v>100248</v>
      </c>
      <c r="AC231">
        <v>100248</v>
      </c>
      <c r="AD231">
        <v>1357258</v>
      </c>
      <c r="AE231">
        <v>129956</v>
      </c>
      <c r="AF231">
        <v>44838</v>
      </c>
    </row>
    <row r="232" spans="1:32" x14ac:dyDescent="0.3">
      <c r="A232" t="s">
        <v>41</v>
      </c>
      <c r="B232">
        <v>2019</v>
      </c>
      <c r="C232" s="6">
        <f>DATE(finance[[#This Row],[Year1]],1,1)</f>
        <v>43466</v>
      </c>
      <c r="D232">
        <v>1415282</v>
      </c>
      <c r="E232">
        <v>16685637</v>
      </c>
      <c r="F232">
        <v>14246298</v>
      </c>
      <c r="G232">
        <v>12617105</v>
      </c>
      <c r="H232">
        <v>14317947</v>
      </c>
      <c r="I232">
        <v>2367690</v>
      </c>
      <c r="J232">
        <v>2887218</v>
      </c>
      <c r="K232">
        <v>280311</v>
      </c>
      <c r="L232">
        <v>1253416</v>
      </c>
      <c r="M232">
        <v>8207524</v>
      </c>
      <c r="N232">
        <v>241705</v>
      </c>
      <c r="O232">
        <v>3790399</v>
      </c>
      <c r="P232">
        <v>118591</v>
      </c>
      <c r="Q232">
        <v>26870390</v>
      </c>
      <c r="R232">
        <v>614728</v>
      </c>
      <c r="S232">
        <v>328597</v>
      </c>
      <c r="T232">
        <v>3017647</v>
      </c>
      <c r="U232">
        <v>147507</v>
      </c>
      <c r="V232">
        <v>10648039</v>
      </c>
      <c r="W232">
        <v>2872253</v>
      </c>
      <c r="X232">
        <v>62999</v>
      </c>
      <c r="Y232">
        <v>555396</v>
      </c>
      <c r="Z232">
        <v>10001827</v>
      </c>
      <c r="AA232">
        <v>1629193</v>
      </c>
      <c r="AB232">
        <v>106596</v>
      </c>
      <c r="AC232">
        <v>106596</v>
      </c>
      <c r="AD232">
        <v>1433032</v>
      </c>
      <c r="AE232">
        <v>106336</v>
      </c>
      <c r="AF232">
        <v>47796</v>
      </c>
    </row>
    <row r="233" spans="1:32" x14ac:dyDescent="0.3">
      <c r="A233" t="s">
        <v>42</v>
      </c>
      <c r="B233">
        <v>1992</v>
      </c>
      <c r="C233" s="6">
        <f>DATE(finance[[#This Row],[Year1]],1,1)</f>
        <v>33604</v>
      </c>
      <c r="D233">
        <v>258447</v>
      </c>
      <c r="E233">
        <v>2827234</v>
      </c>
      <c r="F233">
        <v>2604107</v>
      </c>
      <c r="G233">
        <v>2315712</v>
      </c>
      <c r="H233">
        <v>2452721</v>
      </c>
      <c r="I233">
        <v>341812</v>
      </c>
      <c r="J233">
        <v>643738</v>
      </c>
      <c r="K233">
        <v>115352</v>
      </c>
      <c r="L233">
        <v>211197</v>
      </c>
      <c r="M233">
        <v>1396013</v>
      </c>
      <c r="N233">
        <v>57671</v>
      </c>
      <c r="O233">
        <v>986673</v>
      </c>
      <c r="P233">
        <v>42565</v>
      </c>
      <c r="Q233">
        <v>3905672</v>
      </c>
      <c r="R233">
        <v>61743</v>
      </c>
      <c r="S233">
        <v>780742</v>
      </c>
      <c r="T233">
        <v>212379</v>
      </c>
      <c r="U233">
        <v>100764</v>
      </c>
      <c r="V233">
        <v>1170495</v>
      </c>
      <c r="W233">
        <v>352315</v>
      </c>
      <c r="X233">
        <v>15750</v>
      </c>
      <c r="Y233">
        <v>290629</v>
      </c>
      <c r="Z233">
        <v>1292022</v>
      </c>
      <c r="AA233">
        <v>253266</v>
      </c>
      <c r="AB233">
        <v>98592</v>
      </c>
      <c r="AC233">
        <v>98592</v>
      </c>
      <c r="AD233">
        <v>243204</v>
      </c>
      <c r="AE233">
        <v>24210</v>
      </c>
      <c r="AF233">
        <v>28782</v>
      </c>
    </row>
    <row r="234" spans="1:32" x14ac:dyDescent="0.3">
      <c r="A234" t="s">
        <v>42</v>
      </c>
      <c r="B234">
        <v>1993</v>
      </c>
      <c r="C234" s="6">
        <f>DATE(finance[[#This Row],[Year1]],1,1)</f>
        <v>33970</v>
      </c>
      <c r="D234">
        <v>262722</v>
      </c>
      <c r="E234">
        <v>3402946</v>
      </c>
      <c r="F234">
        <v>2775537</v>
      </c>
      <c r="G234">
        <v>2441966</v>
      </c>
      <c r="H234">
        <v>2740246</v>
      </c>
      <c r="I234">
        <v>616605</v>
      </c>
      <c r="J234">
        <v>687606</v>
      </c>
      <c r="K234">
        <v>127132</v>
      </c>
      <c r="L234">
        <v>208256</v>
      </c>
      <c r="M234">
        <v>1553654</v>
      </c>
      <c r="N234">
        <v>64781</v>
      </c>
      <c r="O234">
        <v>1023423</v>
      </c>
      <c r="P234">
        <v>42946</v>
      </c>
      <c r="Q234">
        <v>4473278</v>
      </c>
      <c r="R234">
        <v>62893</v>
      </c>
      <c r="S234">
        <v>806396</v>
      </c>
      <c r="T234">
        <v>213700</v>
      </c>
      <c r="U234">
        <v>101386</v>
      </c>
      <c r="V234">
        <v>1267588</v>
      </c>
      <c r="W234">
        <v>428492</v>
      </c>
      <c r="X234">
        <v>16159</v>
      </c>
      <c r="Y234">
        <v>291599</v>
      </c>
      <c r="Z234">
        <v>1289747</v>
      </c>
      <c r="AA234">
        <v>297233</v>
      </c>
      <c r="AB234">
        <v>98652</v>
      </c>
      <c r="AC234">
        <v>98652</v>
      </c>
      <c r="AD234">
        <v>296100</v>
      </c>
      <c r="AE234">
        <v>36740</v>
      </c>
      <c r="AF234">
        <v>30320</v>
      </c>
    </row>
    <row r="235" spans="1:32" x14ac:dyDescent="0.3">
      <c r="A235" t="s">
        <v>42</v>
      </c>
      <c r="B235">
        <v>1994</v>
      </c>
      <c r="C235" s="6">
        <f>DATE(finance[[#This Row],[Year1]],1,1)</f>
        <v>34335</v>
      </c>
      <c r="D235">
        <v>323080</v>
      </c>
      <c r="E235">
        <v>3628484</v>
      </c>
      <c r="F235">
        <v>2989324</v>
      </c>
      <c r="G235">
        <v>2649688</v>
      </c>
      <c r="H235">
        <v>2845137</v>
      </c>
      <c r="I235">
        <v>738506</v>
      </c>
      <c r="J235">
        <v>706960</v>
      </c>
      <c r="K235">
        <v>151600</v>
      </c>
      <c r="L235">
        <v>231702</v>
      </c>
      <c r="M235">
        <v>1616901</v>
      </c>
      <c r="N235">
        <v>69823</v>
      </c>
      <c r="O235">
        <v>1111705</v>
      </c>
      <c r="P235">
        <v>53348</v>
      </c>
      <c r="Q235">
        <v>5039214</v>
      </c>
      <c r="R235">
        <v>74583</v>
      </c>
      <c r="S235">
        <v>858750</v>
      </c>
      <c r="T235">
        <v>259213</v>
      </c>
      <c r="U235">
        <v>104721</v>
      </c>
      <c r="V235">
        <v>1351073</v>
      </c>
      <c r="W235">
        <v>453576</v>
      </c>
      <c r="X235">
        <v>17692</v>
      </c>
      <c r="Y235">
        <v>312551</v>
      </c>
      <c r="Z235">
        <v>1280743</v>
      </c>
      <c r="AA235">
        <v>312068</v>
      </c>
      <c r="AB235">
        <v>91005</v>
      </c>
      <c r="AC235">
        <v>91005</v>
      </c>
      <c r="AD235">
        <v>294343</v>
      </c>
      <c r="AE235">
        <v>38170</v>
      </c>
      <c r="AF235">
        <v>35189</v>
      </c>
    </row>
    <row r="236" spans="1:32" x14ac:dyDescent="0.3">
      <c r="A236" t="s">
        <v>42</v>
      </c>
      <c r="B236">
        <v>1995</v>
      </c>
      <c r="C236" s="6">
        <f>DATE(finance[[#This Row],[Year1]],1,1)</f>
        <v>34700</v>
      </c>
      <c r="D236">
        <v>363574</v>
      </c>
      <c r="E236">
        <v>3845325</v>
      </c>
      <c r="F236">
        <v>3360314</v>
      </c>
      <c r="G236">
        <v>2941311</v>
      </c>
      <c r="H236">
        <v>3151005</v>
      </c>
      <c r="I236">
        <v>648602</v>
      </c>
      <c r="J236">
        <v>809915</v>
      </c>
      <c r="K236">
        <v>149260</v>
      </c>
      <c r="L236">
        <v>238418</v>
      </c>
      <c r="M236">
        <v>1733120</v>
      </c>
      <c r="N236">
        <v>76001</v>
      </c>
      <c r="O236">
        <v>1250780</v>
      </c>
      <c r="P236">
        <v>85346</v>
      </c>
      <c r="Q236">
        <v>6193287</v>
      </c>
      <c r="R236">
        <v>85352</v>
      </c>
      <c r="S236">
        <v>943526</v>
      </c>
      <c r="T236">
        <v>276019</v>
      </c>
      <c r="U236">
        <v>114577</v>
      </c>
      <c r="V236">
        <v>1490746</v>
      </c>
      <c r="W236">
        <v>486522</v>
      </c>
      <c r="X236">
        <v>22105</v>
      </c>
      <c r="Y236">
        <v>365787</v>
      </c>
      <c r="Z236">
        <v>1302540</v>
      </c>
      <c r="AA236">
        <v>383822</v>
      </c>
      <c r="AB236">
        <v>93300</v>
      </c>
      <c r="AC236">
        <v>93300</v>
      </c>
      <c r="AD236">
        <v>328060</v>
      </c>
      <c r="AE236">
        <v>40496</v>
      </c>
      <c r="AF236">
        <v>28782</v>
      </c>
    </row>
    <row r="237" spans="1:32" x14ac:dyDescent="0.3">
      <c r="A237" t="s">
        <v>42</v>
      </c>
      <c r="B237">
        <v>1996</v>
      </c>
      <c r="C237" s="6">
        <f>DATE(finance[[#This Row],[Year1]],1,1)</f>
        <v>35065</v>
      </c>
      <c r="D237">
        <v>349504</v>
      </c>
      <c r="E237">
        <v>4383680</v>
      </c>
      <c r="F237">
        <v>3501298</v>
      </c>
      <c r="G237">
        <v>3082521</v>
      </c>
      <c r="H237">
        <v>3304739</v>
      </c>
      <c r="I237">
        <v>1032094</v>
      </c>
      <c r="J237">
        <v>850239</v>
      </c>
      <c r="K237">
        <v>155992</v>
      </c>
      <c r="L237">
        <v>251681</v>
      </c>
      <c r="M237">
        <v>1857006</v>
      </c>
      <c r="N237">
        <v>97560</v>
      </c>
      <c r="O237">
        <v>1360952</v>
      </c>
      <c r="P237">
        <v>120013</v>
      </c>
      <c r="Q237">
        <v>7014419</v>
      </c>
      <c r="R237">
        <v>68235</v>
      </c>
      <c r="S237">
        <v>999289</v>
      </c>
      <c r="T237">
        <v>264373</v>
      </c>
      <c r="U237">
        <v>115013</v>
      </c>
      <c r="V237">
        <v>1557960</v>
      </c>
      <c r="W237">
        <v>528432</v>
      </c>
      <c r="X237">
        <v>20251</v>
      </c>
      <c r="Y237">
        <v>346443</v>
      </c>
      <c r="Z237">
        <v>1453555</v>
      </c>
      <c r="AA237">
        <v>381605</v>
      </c>
      <c r="AB237">
        <v>92927</v>
      </c>
      <c r="AC237">
        <v>92927</v>
      </c>
      <c r="AD237">
        <v>317660</v>
      </c>
      <c r="AE237">
        <v>41436</v>
      </c>
      <c r="AF237">
        <v>30435</v>
      </c>
    </row>
    <row r="238" spans="1:32" x14ac:dyDescent="0.3">
      <c r="A238" t="s">
        <v>42</v>
      </c>
      <c r="B238">
        <v>1997</v>
      </c>
      <c r="C238" s="6">
        <f>DATE(finance[[#This Row],[Year1]],1,1)</f>
        <v>35431</v>
      </c>
      <c r="D238">
        <v>296889</v>
      </c>
      <c r="E238">
        <v>4289173</v>
      </c>
      <c r="F238">
        <v>3674210</v>
      </c>
      <c r="G238">
        <v>3250563</v>
      </c>
      <c r="H238">
        <v>3401841</v>
      </c>
      <c r="I238">
        <v>839220</v>
      </c>
      <c r="J238">
        <v>849475</v>
      </c>
      <c r="K238">
        <v>147586</v>
      </c>
      <c r="L238">
        <v>301793</v>
      </c>
      <c r="M238">
        <v>1960505</v>
      </c>
      <c r="N238">
        <v>102510</v>
      </c>
      <c r="O238">
        <v>1345736</v>
      </c>
      <c r="P238">
        <v>76800</v>
      </c>
      <c r="Q238">
        <v>7294362</v>
      </c>
      <c r="R238">
        <v>92562</v>
      </c>
      <c r="S238">
        <v>1067190</v>
      </c>
      <c r="T238">
        <v>286809</v>
      </c>
      <c r="U238">
        <v>115910</v>
      </c>
      <c r="V238">
        <v>1746045</v>
      </c>
      <c r="W238">
        <v>599005</v>
      </c>
      <c r="X238">
        <v>20473</v>
      </c>
      <c r="Y238">
        <v>396677</v>
      </c>
      <c r="Z238">
        <v>1598125</v>
      </c>
      <c r="AA238">
        <v>385035</v>
      </c>
      <c r="AB238">
        <v>102251</v>
      </c>
      <c r="AC238">
        <v>102251</v>
      </c>
      <c r="AD238">
        <v>300562</v>
      </c>
      <c r="AE238">
        <v>39000</v>
      </c>
      <c r="AF238">
        <v>32247</v>
      </c>
    </row>
    <row r="239" spans="1:32" x14ac:dyDescent="0.3">
      <c r="A239" t="s">
        <v>42</v>
      </c>
      <c r="B239">
        <v>1998</v>
      </c>
      <c r="C239" s="6">
        <f>DATE(finance[[#This Row],[Year1]],1,1)</f>
        <v>35796</v>
      </c>
      <c r="D239">
        <v>305630</v>
      </c>
      <c r="E239">
        <v>4705173</v>
      </c>
      <c r="F239">
        <v>3785613</v>
      </c>
      <c r="G239">
        <v>3376692</v>
      </c>
      <c r="H239">
        <v>3591719</v>
      </c>
      <c r="I239">
        <v>1063202</v>
      </c>
      <c r="J239">
        <v>862978</v>
      </c>
      <c r="K239">
        <v>196047</v>
      </c>
      <c r="L239">
        <v>299870</v>
      </c>
      <c r="M239">
        <v>2057378</v>
      </c>
      <c r="N239">
        <v>123853</v>
      </c>
      <c r="O239">
        <v>1402567</v>
      </c>
      <c r="P239">
        <v>79335</v>
      </c>
      <c r="Q239">
        <v>9829988</v>
      </c>
      <c r="R239">
        <v>93361</v>
      </c>
      <c r="S239">
        <v>1104201</v>
      </c>
      <c r="T239">
        <v>309962</v>
      </c>
      <c r="U239">
        <v>117740</v>
      </c>
      <c r="V239">
        <v>1816872</v>
      </c>
      <c r="W239">
        <v>594902</v>
      </c>
      <c r="X239">
        <v>20909</v>
      </c>
      <c r="Y239">
        <v>397106</v>
      </c>
      <c r="Z239">
        <v>1883221</v>
      </c>
      <c r="AA239">
        <v>368762</v>
      </c>
      <c r="AB239">
        <v>110813</v>
      </c>
      <c r="AC239">
        <v>110813</v>
      </c>
      <c r="AD239">
        <v>343868</v>
      </c>
      <c r="AE239">
        <v>12015</v>
      </c>
      <c r="AF239">
        <v>36034</v>
      </c>
    </row>
    <row r="240" spans="1:32" x14ac:dyDescent="0.3">
      <c r="A240" t="s">
        <v>42</v>
      </c>
      <c r="B240">
        <v>1999</v>
      </c>
      <c r="C240" s="6">
        <f>DATE(finance[[#This Row],[Year1]],1,1)</f>
        <v>36161</v>
      </c>
      <c r="D240">
        <v>357356</v>
      </c>
      <c r="E240">
        <v>4870426</v>
      </c>
      <c r="F240">
        <v>4230335</v>
      </c>
      <c r="G240">
        <v>3776871</v>
      </c>
      <c r="H240">
        <v>3847418</v>
      </c>
      <c r="I240">
        <v>969841</v>
      </c>
      <c r="J240">
        <v>960799</v>
      </c>
      <c r="K240">
        <v>204184</v>
      </c>
      <c r="L240">
        <v>306446</v>
      </c>
      <c r="M240">
        <v>2171127</v>
      </c>
      <c r="N240">
        <v>168236</v>
      </c>
      <c r="O240">
        <v>1537180</v>
      </c>
      <c r="P240">
        <v>69760</v>
      </c>
      <c r="Q240">
        <v>10602014</v>
      </c>
      <c r="R240">
        <v>98227</v>
      </c>
      <c r="S240">
        <v>1213378</v>
      </c>
      <c r="T240">
        <v>306087</v>
      </c>
      <c r="U240">
        <v>125509</v>
      </c>
      <c r="V240">
        <v>2060632</v>
      </c>
      <c r="W240">
        <v>691134</v>
      </c>
      <c r="X240">
        <v>20237</v>
      </c>
      <c r="Y240">
        <v>422052</v>
      </c>
      <c r="Z240">
        <v>2031236</v>
      </c>
      <c r="AA240">
        <v>411148</v>
      </c>
      <c r="AB240">
        <v>118061</v>
      </c>
      <c r="AC240">
        <v>118061</v>
      </c>
      <c r="AD240">
        <v>368097</v>
      </c>
      <c r="AE240">
        <v>15673</v>
      </c>
      <c r="AF240">
        <v>36821</v>
      </c>
    </row>
    <row r="241" spans="1:32" x14ac:dyDescent="0.3">
      <c r="A241" t="s">
        <v>42</v>
      </c>
      <c r="B241">
        <v>2000</v>
      </c>
      <c r="C241" s="6">
        <f>DATE(finance[[#This Row],[Year1]],1,1)</f>
        <v>36526</v>
      </c>
      <c r="D241">
        <v>405489</v>
      </c>
      <c r="E241">
        <v>5576284</v>
      </c>
      <c r="F241">
        <v>4492552</v>
      </c>
      <c r="G241">
        <v>4038683</v>
      </c>
      <c r="H241">
        <v>4202391</v>
      </c>
      <c r="I241">
        <v>1320726</v>
      </c>
      <c r="J241">
        <v>1073935</v>
      </c>
      <c r="K241">
        <v>216547</v>
      </c>
      <c r="L241">
        <v>307830</v>
      </c>
      <c r="M241">
        <v>2377251</v>
      </c>
      <c r="N241">
        <v>149835</v>
      </c>
      <c r="O241">
        <v>1663980</v>
      </c>
      <c r="P241">
        <v>77458</v>
      </c>
      <c r="Q241">
        <v>11781696</v>
      </c>
      <c r="R241">
        <v>98510</v>
      </c>
      <c r="S241">
        <v>1277688</v>
      </c>
      <c r="T241">
        <v>323850</v>
      </c>
      <c r="U241">
        <v>135412</v>
      </c>
      <c r="V241">
        <v>2195529</v>
      </c>
      <c r="W241">
        <v>761531</v>
      </c>
      <c r="X241">
        <v>24606</v>
      </c>
      <c r="Y241">
        <v>470498</v>
      </c>
      <c r="Z241">
        <v>2279273</v>
      </c>
      <c r="AA241">
        <v>411553</v>
      </c>
      <c r="AB241">
        <v>124835</v>
      </c>
      <c r="AC241">
        <v>124835</v>
      </c>
      <c r="AD241">
        <v>387137</v>
      </c>
      <c r="AE241">
        <v>14452</v>
      </c>
      <c r="AF241">
        <v>38770</v>
      </c>
    </row>
    <row r="242" spans="1:32" x14ac:dyDescent="0.3">
      <c r="A242" t="s">
        <v>42</v>
      </c>
      <c r="B242">
        <v>2001</v>
      </c>
      <c r="C242" s="6">
        <f>DATE(finance[[#This Row],[Year1]],1,1)</f>
        <v>36892</v>
      </c>
      <c r="D242">
        <v>433182</v>
      </c>
      <c r="E242">
        <v>5286097</v>
      </c>
      <c r="F242">
        <v>4951659</v>
      </c>
      <c r="G242">
        <v>4426471</v>
      </c>
      <c r="H242">
        <v>4558746</v>
      </c>
      <c r="I242">
        <v>666007</v>
      </c>
      <c r="J242">
        <v>1232331</v>
      </c>
      <c r="K242">
        <v>247740</v>
      </c>
      <c r="L242">
        <v>310416</v>
      </c>
      <c r="M242">
        <v>2558098</v>
      </c>
      <c r="N242">
        <v>159142</v>
      </c>
      <c r="O242">
        <v>1768837</v>
      </c>
      <c r="P242">
        <v>94836</v>
      </c>
      <c r="Q242">
        <v>11467894</v>
      </c>
      <c r="R242">
        <v>103705</v>
      </c>
      <c r="S242">
        <v>1363445</v>
      </c>
      <c r="T242">
        <v>358148</v>
      </c>
      <c r="U242">
        <v>148907</v>
      </c>
      <c r="V242">
        <v>2442728</v>
      </c>
      <c r="W242">
        <v>922920</v>
      </c>
      <c r="X242">
        <v>31885</v>
      </c>
      <c r="Y242">
        <v>501659</v>
      </c>
      <c r="Z242">
        <v>2341978</v>
      </c>
      <c r="AA242">
        <v>477235</v>
      </c>
      <c r="AB242">
        <v>140233</v>
      </c>
      <c r="AC242">
        <v>140233</v>
      </c>
      <c r="AD242">
        <v>385385</v>
      </c>
      <c r="AE242">
        <v>45364</v>
      </c>
      <c r="AF242">
        <v>42569</v>
      </c>
    </row>
    <row r="243" spans="1:32" x14ac:dyDescent="0.3">
      <c r="A243" t="s">
        <v>42</v>
      </c>
      <c r="B243">
        <v>2002</v>
      </c>
      <c r="C243" s="6">
        <f>DATE(finance[[#This Row],[Year1]],1,1)</f>
        <v>37257</v>
      </c>
      <c r="D243">
        <v>402848</v>
      </c>
      <c r="E243">
        <v>4487672</v>
      </c>
      <c r="F243">
        <v>5234047</v>
      </c>
      <c r="G243">
        <v>4624686</v>
      </c>
      <c r="H243">
        <v>4375145</v>
      </c>
      <c r="I243">
        <v>47529</v>
      </c>
      <c r="J243">
        <v>1330352</v>
      </c>
      <c r="K243">
        <v>222264</v>
      </c>
      <c r="L243">
        <v>320988</v>
      </c>
      <c r="M243">
        <v>2271075</v>
      </c>
      <c r="N243">
        <v>171684</v>
      </c>
      <c r="O243">
        <v>1829520</v>
      </c>
      <c r="P243">
        <v>108221</v>
      </c>
      <c r="Q243">
        <v>10873988</v>
      </c>
      <c r="R243">
        <v>112840</v>
      </c>
      <c r="S243">
        <v>1407058</v>
      </c>
      <c r="T243">
        <v>347748</v>
      </c>
      <c r="U243">
        <v>164520</v>
      </c>
      <c r="V243">
        <v>2616476</v>
      </c>
      <c r="W243">
        <v>1003118</v>
      </c>
      <c r="X243">
        <v>40872</v>
      </c>
      <c r="Y243">
        <v>499916</v>
      </c>
      <c r="Z243">
        <v>2544863</v>
      </c>
      <c r="AA243">
        <v>557903</v>
      </c>
      <c r="AB243">
        <v>141541</v>
      </c>
      <c r="AC243">
        <v>141541</v>
      </c>
      <c r="AD243">
        <v>390763</v>
      </c>
      <c r="AE243">
        <v>13295</v>
      </c>
      <c r="AF243">
        <v>45973</v>
      </c>
    </row>
    <row r="244" spans="1:32" x14ac:dyDescent="0.3">
      <c r="A244" t="s">
        <v>42</v>
      </c>
      <c r="B244">
        <v>2003</v>
      </c>
      <c r="C244" s="6">
        <f>DATE(finance[[#This Row],[Year1]],1,1)</f>
        <v>37622</v>
      </c>
      <c r="D244">
        <v>449761</v>
      </c>
      <c r="E244">
        <v>5492993</v>
      </c>
      <c r="F244">
        <v>5415138</v>
      </c>
      <c r="G244">
        <v>4759455</v>
      </c>
      <c r="H244">
        <v>4616599</v>
      </c>
      <c r="I244">
        <v>807244</v>
      </c>
      <c r="J244">
        <v>1455705</v>
      </c>
      <c r="K244">
        <v>221200</v>
      </c>
      <c r="L244">
        <v>325471</v>
      </c>
      <c r="M244">
        <v>2344344</v>
      </c>
      <c r="N244">
        <v>164813</v>
      </c>
      <c r="O244">
        <v>1886421</v>
      </c>
      <c r="P244">
        <v>118952</v>
      </c>
      <c r="Q244">
        <v>10508819</v>
      </c>
      <c r="R244">
        <v>116088</v>
      </c>
      <c r="S244">
        <v>1449076</v>
      </c>
      <c r="T244">
        <v>357495</v>
      </c>
      <c r="U244">
        <v>162831</v>
      </c>
      <c r="V244">
        <v>2653561</v>
      </c>
      <c r="W244">
        <v>1092616</v>
      </c>
      <c r="X244">
        <v>29487</v>
      </c>
      <c r="Y244">
        <v>521746</v>
      </c>
      <c r="Z244">
        <v>2602620</v>
      </c>
      <c r="AA244">
        <v>602098</v>
      </c>
      <c r="AB244">
        <v>141690</v>
      </c>
      <c r="AC244">
        <v>141690</v>
      </c>
      <c r="AD244">
        <v>404692</v>
      </c>
      <c r="AE244">
        <v>18397</v>
      </c>
      <c r="AF244">
        <v>40953</v>
      </c>
    </row>
    <row r="245" spans="1:32" x14ac:dyDescent="0.3">
      <c r="A245" t="s">
        <v>42</v>
      </c>
      <c r="B245">
        <v>2004</v>
      </c>
      <c r="C245" s="6">
        <f>DATE(finance[[#This Row],[Year1]],1,1)</f>
        <v>37987</v>
      </c>
      <c r="D245">
        <v>539447</v>
      </c>
      <c r="E245">
        <v>7112364</v>
      </c>
      <c r="F245">
        <v>5762624</v>
      </c>
      <c r="G245">
        <v>5093039</v>
      </c>
      <c r="H245">
        <v>5309905</v>
      </c>
      <c r="I245">
        <v>1725693</v>
      </c>
      <c r="J245">
        <v>1741394</v>
      </c>
      <c r="K245">
        <v>220800</v>
      </c>
      <c r="L245">
        <v>366231</v>
      </c>
      <c r="M245">
        <v>2647790</v>
      </c>
      <c r="N245">
        <v>170981</v>
      </c>
      <c r="O245">
        <v>2013929</v>
      </c>
      <c r="P245">
        <v>132212</v>
      </c>
      <c r="Q245">
        <v>11735412</v>
      </c>
      <c r="R245">
        <v>131165</v>
      </c>
      <c r="S245">
        <v>1496785</v>
      </c>
      <c r="T245">
        <v>350866</v>
      </c>
      <c r="U245">
        <v>178812</v>
      </c>
      <c r="V245">
        <v>2848421</v>
      </c>
      <c r="W245">
        <v>1212327</v>
      </c>
      <c r="X245">
        <v>26054</v>
      </c>
      <c r="Y245">
        <v>524242</v>
      </c>
      <c r="Z245">
        <v>2383841</v>
      </c>
      <c r="AA245">
        <v>611969</v>
      </c>
      <c r="AB245">
        <v>133790</v>
      </c>
      <c r="AC245">
        <v>133790</v>
      </c>
      <c r="AD245">
        <v>450684</v>
      </c>
      <c r="AE245">
        <v>12256</v>
      </c>
      <c r="AF245">
        <v>43206</v>
      </c>
    </row>
    <row r="246" spans="1:32" x14ac:dyDescent="0.3">
      <c r="A246" t="s">
        <v>42</v>
      </c>
      <c r="B246">
        <v>2012</v>
      </c>
      <c r="C246" s="6">
        <f>DATE(finance[[#This Row],[Year1]],1,1)</f>
        <v>40909</v>
      </c>
      <c r="D246">
        <v>585158</v>
      </c>
      <c r="E246">
        <v>8364964</v>
      </c>
      <c r="F246">
        <v>8299878</v>
      </c>
      <c r="G246">
        <v>7077922</v>
      </c>
      <c r="H246">
        <v>7160960</v>
      </c>
      <c r="I246">
        <v>1076382</v>
      </c>
      <c r="J246">
        <v>2515044</v>
      </c>
      <c r="K246">
        <v>299443</v>
      </c>
      <c r="L246">
        <v>439959</v>
      </c>
      <c r="M246">
        <v>3374291</v>
      </c>
      <c r="N246">
        <v>219222</v>
      </c>
      <c r="O246">
        <v>2594692</v>
      </c>
      <c r="P246">
        <v>140238</v>
      </c>
      <c r="Q246">
        <v>14413401</v>
      </c>
      <c r="R246">
        <v>116318</v>
      </c>
      <c r="S246">
        <v>1928224</v>
      </c>
      <c r="T246">
        <v>310006</v>
      </c>
      <c r="U246">
        <v>209860</v>
      </c>
      <c r="V246">
        <v>4353844</v>
      </c>
      <c r="W246">
        <v>2035877</v>
      </c>
      <c r="X246">
        <v>33681</v>
      </c>
      <c r="Y246">
        <v>705923</v>
      </c>
      <c r="Z246">
        <v>3945615</v>
      </c>
      <c r="AA246">
        <v>1124563</v>
      </c>
      <c r="AB246">
        <v>167851</v>
      </c>
      <c r="AC246">
        <v>167851</v>
      </c>
      <c r="AD246">
        <v>548241</v>
      </c>
      <c r="AE246">
        <v>8309</v>
      </c>
      <c r="AF246">
        <v>50131</v>
      </c>
    </row>
    <row r="247" spans="1:32" x14ac:dyDescent="0.3">
      <c r="A247" t="s">
        <v>42</v>
      </c>
      <c r="B247">
        <v>2013</v>
      </c>
      <c r="C247" s="6">
        <f>DATE(finance[[#This Row],[Year1]],1,1)</f>
        <v>41275</v>
      </c>
      <c r="D247">
        <v>555870</v>
      </c>
      <c r="E247">
        <v>9775579</v>
      </c>
      <c r="F247">
        <v>8531736</v>
      </c>
      <c r="G247">
        <v>7379112</v>
      </c>
      <c r="H247">
        <v>7395175</v>
      </c>
      <c r="I247">
        <v>2243687</v>
      </c>
      <c r="J247">
        <v>2556353</v>
      </c>
      <c r="K247">
        <v>306627</v>
      </c>
      <c r="L247">
        <v>448118</v>
      </c>
      <c r="M247">
        <v>3578068</v>
      </c>
      <c r="N247">
        <v>236679</v>
      </c>
      <c r="O247">
        <v>2621543</v>
      </c>
      <c r="P247">
        <v>133845</v>
      </c>
      <c r="Q247">
        <v>15245795</v>
      </c>
      <c r="R247">
        <v>120451</v>
      </c>
      <c r="S247">
        <v>1937199</v>
      </c>
      <c r="T247">
        <v>328544</v>
      </c>
      <c r="U247">
        <v>219740</v>
      </c>
      <c r="V247">
        <v>4693133</v>
      </c>
      <c r="W247">
        <v>2207830</v>
      </c>
      <c r="X247">
        <v>38434</v>
      </c>
      <c r="Y247">
        <v>691998</v>
      </c>
      <c r="Z247">
        <v>3647841</v>
      </c>
      <c r="AA247">
        <v>1048594</v>
      </c>
      <c r="AB247">
        <v>163095</v>
      </c>
      <c r="AC247">
        <v>163095</v>
      </c>
      <c r="AD247">
        <v>537479</v>
      </c>
      <c r="AE247">
        <v>6239</v>
      </c>
      <c r="AF247">
        <v>53480</v>
      </c>
    </row>
    <row r="248" spans="1:32" x14ac:dyDescent="0.3">
      <c r="A248" t="s">
        <v>42</v>
      </c>
      <c r="B248">
        <v>2014</v>
      </c>
      <c r="C248" s="6">
        <f>DATE(finance[[#This Row],[Year1]],1,1)</f>
        <v>41640</v>
      </c>
      <c r="D248">
        <v>502355</v>
      </c>
      <c r="E248">
        <v>10449254</v>
      </c>
      <c r="F248">
        <v>8735788</v>
      </c>
      <c r="G248">
        <v>7413191</v>
      </c>
      <c r="H248">
        <v>7493519</v>
      </c>
      <c r="I248">
        <v>2819392</v>
      </c>
      <c r="J248">
        <v>2547193</v>
      </c>
      <c r="K248">
        <v>316331</v>
      </c>
      <c r="L248">
        <v>445144</v>
      </c>
      <c r="M248">
        <v>3669222</v>
      </c>
      <c r="N248">
        <v>242955</v>
      </c>
      <c r="O248">
        <v>2632997</v>
      </c>
      <c r="P248">
        <v>132899</v>
      </c>
      <c r="Q248">
        <v>15844351</v>
      </c>
      <c r="R248">
        <v>115317</v>
      </c>
      <c r="S248">
        <v>1978198</v>
      </c>
      <c r="T248">
        <v>326328</v>
      </c>
      <c r="U248">
        <v>214298</v>
      </c>
      <c r="V248">
        <v>4753283</v>
      </c>
      <c r="W248">
        <v>2257825</v>
      </c>
      <c r="X248">
        <v>34234</v>
      </c>
      <c r="Y248">
        <v>694794</v>
      </c>
      <c r="Z248">
        <v>3606305</v>
      </c>
      <c r="AA248">
        <v>1215969</v>
      </c>
      <c r="AB248">
        <v>153084</v>
      </c>
      <c r="AC248">
        <v>153084</v>
      </c>
      <c r="AD248">
        <v>513030</v>
      </c>
      <c r="AE248">
        <v>6004</v>
      </c>
      <c r="AF248">
        <v>57106</v>
      </c>
    </row>
    <row r="249" spans="1:32" x14ac:dyDescent="0.3">
      <c r="A249" t="s">
        <v>42</v>
      </c>
      <c r="B249">
        <v>2015</v>
      </c>
      <c r="C249" s="6">
        <f>DATE(finance[[#This Row],[Year1]],1,1)</f>
        <v>42005</v>
      </c>
      <c r="D249">
        <v>535759</v>
      </c>
      <c r="E249">
        <v>9389447</v>
      </c>
      <c r="F249">
        <v>8869375</v>
      </c>
      <c r="G249">
        <v>7711133</v>
      </c>
      <c r="H249">
        <v>7976885</v>
      </c>
      <c r="I249">
        <v>1266609</v>
      </c>
      <c r="J249">
        <v>2604106</v>
      </c>
      <c r="K249">
        <v>333144</v>
      </c>
      <c r="L249">
        <v>477478</v>
      </c>
      <c r="M249">
        <v>3976017</v>
      </c>
      <c r="N249">
        <v>256902</v>
      </c>
      <c r="O249">
        <v>2786541</v>
      </c>
      <c r="P249">
        <v>137767</v>
      </c>
      <c r="Q249">
        <v>17458432</v>
      </c>
      <c r="R249">
        <v>106054</v>
      </c>
      <c r="S249">
        <v>2116292</v>
      </c>
      <c r="T249">
        <v>314437</v>
      </c>
      <c r="U249">
        <v>239601</v>
      </c>
      <c r="V249">
        <v>4886006</v>
      </c>
      <c r="W249">
        <v>2334833</v>
      </c>
      <c r="X249">
        <v>35324</v>
      </c>
      <c r="Y249">
        <v>710683</v>
      </c>
      <c r="Z249">
        <v>3685377</v>
      </c>
      <c r="AA249">
        <v>1045682</v>
      </c>
      <c r="AB249">
        <v>147869</v>
      </c>
      <c r="AC249">
        <v>147869</v>
      </c>
      <c r="AD249">
        <v>542397</v>
      </c>
      <c r="AE249">
        <v>6143</v>
      </c>
      <c r="AF249">
        <v>58637</v>
      </c>
    </row>
    <row r="250" spans="1:32" x14ac:dyDescent="0.3">
      <c r="A250" t="s">
        <v>42</v>
      </c>
      <c r="B250">
        <v>2016</v>
      </c>
      <c r="C250" s="6">
        <f>DATE(finance[[#This Row],[Year1]],1,1)</f>
        <v>42370</v>
      </c>
      <c r="D250">
        <v>480159</v>
      </c>
      <c r="E250">
        <v>9461986</v>
      </c>
      <c r="F250">
        <v>9161671</v>
      </c>
      <c r="G250">
        <v>7947779</v>
      </c>
      <c r="H250">
        <v>8210770</v>
      </c>
      <c r="I250">
        <v>1095800</v>
      </c>
      <c r="J250">
        <v>2618324</v>
      </c>
      <c r="K250">
        <v>372883</v>
      </c>
      <c r="L250">
        <v>561614</v>
      </c>
      <c r="M250">
        <v>4209366</v>
      </c>
      <c r="N250">
        <v>262967</v>
      </c>
      <c r="O250">
        <v>2950125</v>
      </c>
      <c r="P250">
        <v>146131</v>
      </c>
      <c r="Q250">
        <v>18498717</v>
      </c>
      <c r="R250">
        <v>107457</v>
      </c>
      <c r="S250">
        <v>2245156</v>
      </c>
      <c r="T250">
        <v>328669</v>
      </c>
      <c r="U250">
        <v>232633</v>
      </c>
      <c r="V250">
        <v>5047168</v>
      </c>
      <c r="W250">
        <v>2414088</v>
      </c>
      <c r="X250">
        <v>35216</v>
      </c>
      <c r="Y250">
        <v>680153</v>
      </c>
      <c r="Z250">
        <v>3563111</v>
      </c>
      <c r="AA250">
        <v>1093825</v>
      </c>
      <c r="AB250">
        <v>149232</v>
      </c>
      <c r="AC250">
        <v>149232</v>
      </c>
      <c r="AD250">
        <v>515041</v>
      </c>
      <c r="AE250">
        <v>5303</v>
      </c>
      <c r="AF250">
        <v>61694</v>
      </c>
    </row>
    <row r="251" spans="1:32" x14ac:dyDescent="0.3">
      <c r="A251" t="s">
        <v>42</v>
      </c>
      <c r="B251">
        <v>2017</v>
      </c>
      <c r="C251" s="6">
        <f>DATE(finance[[#This Row],[Year1]],1,1)</f>
        <v>42736</v>
      </c>
      <c r="D251">
        <v>457939</v>
      </c>
      <c r="E251">
        <v>11722961</v>
      </c>
      <c r="F251">
        <v>9584602</v>
      </c>
      <c r="G251">
        <v>8346147</v>
      </c>
      <c r="H251">
        <v>8539841</v>
      </c>
      <c r="I251">
        <v>3018967</v>
      </c>
      <c r="J251">
        <v>2642174</v>
      </c>
      <c r="K251">
        <v>383702</v>
      </c>
      <c r="L251">
        <v>581258</v>
      </c>
      <c r="M251">
        <v>4500758</v>
      </c>
      <c r="N251">
        <v>285317</v>
      </c>
      <c r="O251">
        <v>3122037</v>
      </c>
      <c r="P251">
        <v>159842</v>
      </c>
      <c r="Q251">
        <v>25640137</v>
      </c>
      <c r="R251">
        <v>151848</v>
      </c>
      <c r="S251">
        <v>2414507</v>
      </c>
      <c r="T251">
        <v>580123</v>
      </c>
      <c r="U251">
        <v>243793</v>
      </c>
      <c r="V251">
        <v>5299480</v>
      </c>
      <c r="W251">
        <v>2510869</v>
      </c>
      <c r="X251">
        <v>39977</v>
      </c>
      <c r="Y251">
        <v>704780</v>
      </c>
      <c r="Z251">
        <v>3363457</v>
      </c>
      <c r="AA251">
        <v>1111218</v>
      </c>
      <c r="AB251">
        <v>141616</v>
      </c>
      <c r="AC251">
        <v>141616</v>
      </c>
      <c r="AD251">
        <v>530337</v>
      </c>
      <c r="AE251">
        <v>8411</v>
      </c>
      <c r="AF251">
        <v>68152</v>
      </c>
    </row>
    <row r="252" spans="1:32" x14ac:dyDescent="0.3">
      <c r="A252" t="s">
        <v>42</v>
      </c>
      <c r="B252">
        <v>2018</v>
      </c>
      <c r="C252" s="6">
        <f>DATE(finance[[#This Row],[Year1]],1,1)</f>
        <v>43101</v>
      </c>
      <c r="D252">
        <v>735937</v>
      </c>
      <c r="E252">
        <v>12068171</v>
      </c>
      <c r="F252">
        <v>10438522</v>
      </c>
      <c r="G252">
        <v>9159121</v>
      </c>
      <c r="H252">
        <v>9158102</v>
      </c>
      <c r="I252">
        <v>2737224</v>
      </c>
      <c r="J252">
        <v>2819674</v>
      </c>
      <c r="K252">
        <v>367178</v>
      </c>
      <c r="L252">
        <v>605287</v>
      </c>
      <c r="M252">
        <v>4848359</v>
      </c>
      <c r="N252">
        <v>293408</v>
      </c>
      <c r="O252">
        <v>3387883</v>
      </c>
      <c r="P252">
        <v>170912</v>
      </c>
      <c r="Q252">
        <v>27556468</v>
      </c>
      <c r="R252">
        <v>144359</v>
      </c>
      <c r="S252">
        <v>2574230</v>
      </c>
      <c r="T252">
        <v>642519</v>
      </c>
      <c r="U252">
        <v>257487</v>
      </c>
      <c r="V252">
        <v>5670325</v>
      </c>
      <c r="W252">
        <v>2729925</v>
      </c>
      <c r="X252">
        <v>45626</v>
      </c>
      <c r="Y252">
        <v>859662</v>
      </c>
      <c r="Z252">
        <v>3433664</v>
      </c>
      <c r="AA252">
        <v>1144504</v>
      </c>
      <c r="AB252">
        <v>142614</v>
      </c>
      <c r="AC252">
        <v>142614</v>
      </c>
      <c r="AD252">
        <v>564311</v>
      </c>
      <c r="AE252">
        <v>8391</v>
      </c>
      <c r="AF252">
        <v>70048</v>
      </c>
    </row>
    <row r="253" spans="1:32" x14ac:dyDescent="0.3">
      <c r="A253" t="s">
        <v>42</v>
      </c>
      <c r="B253">
        <v>2019</v>
      </c>
      <c r="C253" s="6">
        <f>DATE(finance[[#This Row],[Year1]],1,1)</f>
        <v>43466</v>
      </c>
      <c r="D253">
        <v>954514</v>
      </c>
      <c r="E253">
        <v>12008567</v>
      </c>
      <c r="F253">
        <v>11152978</v>
      </c>
      <c r="G253">
        <v>9769539</v>
      </c>
      <c r="H253">
        <v>9405859</v>
      </c>
      <c r="I253">
        <v>2418748</v>
      </c>
      <c r="J253">
        <v>3106338</v>
      </c>
      <c r="K253">
        <v>387442</v>
      </c>
      <c r="L253">
        <v>624945</v>
      </c>
      <c r="M253">
        <v>4883696</v>
      </c>
      <c r="N253">
        <v>315775</v>
      </c>
      <c r="O253">
        <v>3510731</v>
      </c>
      <c r="P253">
        <v>182093</v>
      </c>
      <c r="Q253">
        <v>28820467</v>
      </c>
      <c r="R253">
        <v>185560</v>
      </c>
      <c r="S253">
        <v>2708320</v>
      </c>
      <c r="T253">
        <v>712282</v>
      </c>
      <c r="U253">
        <v>306543</v>
      </c>
      <c r="V253">
        <v>5904115</v>
      </c>
      <c r="W253">
        <v>2881978</v>
      </c>
      <c r="X253">
        <v>46988</v>
      </c>
      <c r="Y253">
        <v>927436</v>
      </c>
      <c r="Z253">
        <v>3380611</v>
      </c>
      <c r="AA253">
        <v>1239820</v>
      </c>
      <c r="AB253">
        <v>164116</v>
      </c>
      <c r="AC253">
        <v>164116</v>
      </c>
      <c r="AD253">
        <v>531100</v>
      </c>
      <c r="AE253">
        <v>8685</v>
      </c>
      <c r="AF253">
        <v>75107</v>
      </c>
    </row>
    <row r="254" spans="1:32" x14ac:dyDescent="0.3">
      <c r="A254" t="s">
        <v>43</v>
      </c>
      <c r="B254">
        <v>1992</v>
      </c>
      <c r="C254" s="6">
        <f>DATE(finance[[#This Row],[Year1]],1,1)</f>
        <v>33604</v>
      </c>
      <c r="D254">
        <v>2075088</v>
      </c>
      <c r="E254">
        <v>27864641</v>
      </c>
      <c r="F254">
        <v>26831659</v>
      </c>
      <c r="G254">
        <v>23639362</v>
      </c>
      <c r="H254">
        <v>23103286</v>
      </c>
      <c r="I254">
        <v>4761355</v>
      </c>
      <c r="J254">
        <v>5740717</v>
      </c>
      <c r="K254">
        <v>800708</v>
      </c>
      <c r="L254">
        <v>2497832</v>
      </c>
      <c r="M254">
        <v>13463435</v>
      </c>
      <c r="N254">
        <v>625412</v>
      </c>
      <c r="O254">
        <v>7295009</v>
      </c>
      <c r="P254">
        <v>1549229</v>
      </c>
      <c r="Q254">
        <v>36832098</v>
      </c>
      <c r="R254">
        <v>935684</v>
      </c>
      <c r="S254">
        <v>6706663</v>
      </c>
      <c r="T254">
        <v>2739371</v>
      </c>
      <c r="U254">
        <v>261464</v>
      </c>
      <c r="V254">
        <v>12048053</v>
      </c>
      <c r="W254">
        <v>6263736</v>
      </c>
      <c r="X254">
        <v>179544</v>
      </c>
      <c r="Y254">
        <v>2461626</v>
      </c>
      <c r="Z254">
        <v>18741630</v>
      </c>
      <c r="AA254">
        <v>3192297</v>
      </c>
      <c r="AB254">
        <v>1260329</v>
      </c>
      <c r="AC254">
        <v>1260329</v>
      </c>
      <c r="AD254">
        <v>2462274</v>
      </c>
      <c r="AE254">
        <v>370405</v>
      </c>
      <c r="AF254">
        <v>232584</v>
      </c>
    </row>
    <row r="255" spans="1:32" x14ac:dyDescent="0.3">
      <c r="A255" t="s">
        <v>43</v>
      </c>
      <c r="B255">
        <v>1993</v>
      </c>
      <c r="C255" s="6">
        <f>DATE(finance[[#This Row],[Year1]],1,1)</f>
        <v>33970</v>
      </c>
      <c r="D255">
        <v>1951992</v>
      </c>
      <c r="E255">
        <v>30350874</v>
      </c>
      <c r="F255">
        <v>28125650</v>
      </c>
      <c r="G255">
        <v>24675405</v>
      </c>
      <c r="H255">
        <v>24971077</v>
      </c>
      <c r="I255">
        <v>5379797</v>
      </c>
      <c r="J255">
        <v>6460059</v>
      </c>
      <c r="K255">
        <v>847282</v>
      </c>
      <c r="L255">
        <v>2955365</v>
      </c>
      <c r="M255">
        <v>14499812</v>
      </c>
      <c r="N255">
        <v>654805</v>
      </c>
      <c r="O255">
        <v>7540365</v>
      </c>
      <c r="P255">
        <v>1452802</v>
      </c>
      <c r="Q255">
        <v>39187647</v>
      </c>
      <c r="R255">
        <v>982710</v>
      </c>
      <c r="S255">
        <v>7139225</v>
      </c>
      <c r="T255">
        <v>2795790</v>
      </c>
      <c r="U255">
        <v>247116</v>
      </c>
      <c r="V255">
        <v>12840447</v>
      </c>
      <c r="W255">
        <v>6865288</v>
      </c>
      <c r="X255">
        <v>185386</v>
      </c>
      <c r="Y255">
        <v>2488804</v>
      </c>
      <c r="Z255">
        <v>19892834</v>
      </c>
      <c r="AA255">
        <v>3450245</v>
      </c>
      <c r="AB255">
        <v>1290939</v>
      </c>
      <c r="AC255">
        <v>1290939</v>
      </c>
      <c r="AD255">
        <v>2373832</v>
      </c>
      <c r="AE255">
        <v>414862</v>
      </c>
      <c r="AF255">
        <v>239031</v>
      </c>
    </row>
    <row r="256" spans="1:32" x14ac:dyDescent="0.3">
      <c r="A256" t="s">
        <v>43</v>
      </c>
      <c r="B256">
        <v>1994</v>
      </c>
      <c r="C256" s="6">
        <f>DATE(finance[[#This Row],[Year1]],1,1)</f>
        <v>34335</v>
      </c>
      <c r="D256">
        <v>2011593</v>
      </c>
      <c r="E256">
        <v>31896607</v>
      </c>
      <c r="F256">
        <v>29448511</v>
      </c>
      <c r="G256">
        <v>26057936</v>
      </c>
      <c r="H256">
        <v>26595038</v>
      </c>
      <c r="I256">
        <v>5301569</v>
      </c>
      <c r="J256">
        <v>7175426</v>
      </c>
      <c r="K256">
        <v>914650</v>
      </c>
      <c r="L256">
        <v>3209333</v>
      </c>
      <c r="M256">
        <v>15471781</v>
      </c>
      <c r="N256">
        <v>739784</v>
      </c>
      <c r="O256">
        <v>7967623</v>
      </c>
      <c r="P256">
        <v>1562899</v>
      </c>
      <c r="Q256">
        <v>41916504</v>
      </c>
      <c r="R256">
        <v>1081918</v>
      </c>
      <c r="S256">
        <v>7412264</v>
      </c>
      <c r="T256">
        <v>2946904</v>
      </c>
      <c r="U256">
        <v>268407</v>
      </c>
      <c r="V256">
        <v>13768719</v>
      </c>
      <c r="W256">
        <v>7324162</v>
      </c>
      <c r="X256">
        <v>235938</v>
      </c>
      <c r="Y256">
        <v>2474219</v>
      </c>
      <c r="Z256">
        <v>20355305</v>
      </c>
      <c r="AA256">
        <v>3390575</v>
      </c>
      <c r="AB256">
        <v>1302461</v>
      </c>
      <c r="AC256">
        <v>1302461</v>
      </c>
      <c r="AD256">
        <v>2244249</v>
      </c>
      <c r="AE256">
        <v>408137</v>
      </c>
      <c r="AF256">
        <v>245168</v>
      </c>
    </row>
    <row r="257" spans="1:32" x14ac:dyDescent="0.3">
      <c r="A257" t="s">
        <v>43</v>
      </c>
      <c r="B257">
        <v>1995</v>
      </c>
      <c r="C257" s="6">
        <f>DATE(finance[[#This Row],[Year1]],1,1)</f>
        <v>34700</v>
      </c>
      <c r="D257">
        <v>2239337</v>
      </c>
      <c r="E257">
        <v>34689103</v>
      </c>
      <c r="F257">
        <v>32991313</v>
      </c>
      <c r="G257">
        <v>28844928</v>
      </c>
      <c r="H257">
        <v>29063506</v>
      </c>
      <c r="I257">
        <v>5625597</v>
      </c>
      <c r="J257">
        <v>8165665</v>
      </c>
      <c r="K257">
        <v>949146</v>
      </c>
      <c r="L257">
        <v>3470758</v>
      </c>
      <c r="M257">
        <v>16589789</v>
      </c>
      <c r="N257">
        <v>815775</v>
      </c>
      <c r="O257">
        <v>8505171</v>
      </c>
      <c r="P257">
        <v>1616748</v>
      </c>
      <c r="Q257">
        <v>45333845</v>
      </c>
      <c r="R257">
        <v>1229235</v>
      </c>
      <c r="S257">
        <v>7989026</v>
      </c>
      <c r="T257">
        <v>3085319</v>
      </c>
      <c r="U257">
        <v>311245</v>
      </c>
      <c r="V257">
        <v>15618740</v>
      </c>
      <c r="W257">
        <v>8824163</v>
      </c>
      <c r="X257">
        <v>224575</v>
      </c>
      <c r="Y257">
        <v>2650632</v>
      </c>
      <c r="Z257">
        <v>21950300</v>
      </c>
      <c r="AA257">
        <v>4146385</v>
      </c>
      <c r="AB257">
        <v>1381077</v>
      </c>
      <c r="AC257">
        <v>1381077</v>
      </c>
      <c r="AD257">
        <v>2479618</v>
      </c>
      <c r="AE257">
        <v>417400</v>
      </c>
      <c r="AF257">
        <v>271595</v>
      </c>
    </row>
    <row r="258" spans="1:32" x14ac:dyDescent="0.3">
      <c r="A258" t="s">
        <v>43</v>
      </c>
      <c r="B258">
        <v>1996</v>
      </c>
      <c r="C258" s="6">
        <f>DATE(finance[[#This Row],[Year1]],1,1)</f>
        <v>35065</v>
      </c>
      <c r="D258">
        <v>1999463</v>
      </c>
      <c r="E258">
        <v>37221576</v>
      </c>
      <c r="F258">
        <v>34111276</v>
      </c>
      <c r="G258">
        <v>30091928</v>
      </c>
      <c r="H258">
        <v>30537262</v>
      </c>
      <c r="I258">
        <v>6684314</v>
      </c>
      <c r="J258">
        <v>8393871</v>
      </c>
      <c r="K258">
        <v>1115663</v>
      </c>
      <c r="L258">
        <v>3495651</v>
      </c>
      <c r="M258">
        <v>17508290</v>
      </c>
      <c r="N258">
        <v>873100</v>
      </c>
      <c r="O258">
        <v>8773134</v>
      </c>
      <c r="P258">
        <v>1541231</v>
      </c>
      <c r="Q258">
        <v>50535868</v>
      </c>
      <c r="R258">
        <v>1512257</v>
      </c>
      <c r="S258">
        <v>8549064</v>
      </c>
      <c r="T258">
        <v>3173469</v>
      </c>
      <c r="U258">
        <v>266138</v>
      </c>
      <c r="V258">
        <v>16509382</v>
      </c>
      <c r="W258">
        <v>9377244</v>
      </c>
      <c r="X258">
        <v>202825</v>
      </c>
      <c r="Y258">
        <v>2434886</v>
      </c>
      <c r="Z258">
        <v>22676430</v>
      </c>
      <c r="AA258">
        <v>4019348</v>
      </c>
      <c r="AB258">
        <v>1492788</v>
      </c>
      <c r="AC258">
        <v>1492788</v>
      </c>
      <c r="AD258">
        <v>2744011</v>
      </c>
      <c r="AE258">
        <v>437004</v>
      </c>
      <c r="AF258">
        <v>294643</v>
      </c>
    </row>
    <row r="259" spans="1:32" x14ac:dyDescent="0.3">
      <c r="A259" t="s">
        <v>43</v>
      </c>
      <c r="B259">
        <v>1997</v>
      </c>
      <c r="C259" s="6">
        <f>DATE(finance[[#This Row],[Year1]],1,1)</f>
        <v>35431</v>
      </c>
      <c r="D259">
        <v>2088073</v>
      </c>
      <c r="E259">
        <v>39038066</v>
      </c>
      <c r="F259">
        <v>35301874</v>
      </c>
      <c r="G259">
        <v>31266155</v>
      </c>
      <c r="H259">
        <v>32068167</v>
      </c>
      <c r="I259">
        <v>6969899</v>
      </c>
      <c r="J259">
        <v>8713602</v>
      </c>
      <c r="K259">
        <v>1215100</v>
      </c>
      <c r="L259">
        <v>3500197</v>
      </c>
      <c r="M259">
        <v>18544570</v>
      </c>
      <c r="N259">
        <v>951277</v>
      </c>
      <c r="O259">
        <v>9160030</v>
      </c>
      <c r="P259">
        <v>1443970</v>
      </c>
      <c r="Q259">
        <v>59776435</v>
      </c>
      <c r="R259">
        <v>1702964</v>
      </c>
      <c r="S259">
        <v>9148129</v>
      </c>
      <c r="T259">
        <v>3497911</v>
      </c>
      <c r="U259">
        <v>268294</v>
      </c>
      <c r="V259">
        <v>17059582</v>
      </c>
      <c r="W259">
        <v>9163553</v>
      </c>
      <c r="X259">
        <v>195020</v>
      </c>
      <c r="Y259">
        <v>2596833</v>
      </c>
      <c r="Z259">
        <v>23800807</v>
      </c>
      <c r="AA259">
        <v>4035719</v>
      </c>
      <c r="AB259">
        <v>1526401</v>
      </c>
      <c r="AC259">
        <v>1526401</v>
      </c>
      <c r="AD259">
        <v>2822512</v>
      </c>
      <c r="AE259">
        <v>442629</v>
      </c>
      <c r="AF259">
        <v>303309</v>
      </c>
    </row>
    <row r="260" spans="1:32" x14ac:dyDescent="0.3">
      <c r="A260" t="s">
        <v>43</v>
      </c>
      <c r="B260">
        <v>1998</v>
      </c>
      <c r="C260" s="6">
        <f>DATE(finance[[#This Row],[Year1]],1,1)</f>
        <v>35796</v>
      </c>
      <c r="D260">
        <v>2008264</v>
      </c>
      <c r="E260">
        <v>40460377</v>
      </c>
      <c r="F260">
        <v>35685258</v>
      </c>
      <c r="G260">
        <v>32005330</v>
      </c>
      <c r="H260">
        <v>33786763</v>
      </c>
      <c r="I260">
        <v>6673614</v>
      </c>
      <c r="J260">
        <v>8958993</v>
      </c>
      <c r="K260">
        <v>1207679</v>
      </c>
      <c r="L260">
        <v>3515529</v>
      </c>
      <c r="M260">
        <v>19771284</v>
      </c>
      <c r="N260">
        <v>1066498</v>
      </c>
      <c r="O260">
        <v>9865236</v>
      </c>
      <c r="P260">
        <v>1417828</v>
      </c>
      <c r="Q260">
        <v>66723738</v>
      </c>
      <c r="R260">
        <v>1733954</v>
      </c>
      <c r="S260">
        <v>9862059</v>
      </c>
      <c r="T260">
        <v>3637062</v>
      </c>
      <c r="U260">
        <v>285842</v>
      </c>
      <c r="V260">
        <v>17103170</v>
      </c>
      <c r="W260">
        <v>8905100</v>
      </c>
      <c r="X260">
        <v>222700</v>
      </c>
      <c r="Y260">
        <v>2475229</v>
      </c>
      <c r="Z260">
        <v>25314532</v>
      </c>
      <c r="AA260">
        <v>3679928</v>
      </c>
      <c r="AB260">
        <v>1614009</v>
      </c>
      <c r="AC260">
        <v>1614009</v>
      </c>
      <c r="AD260">
        <v>2974288</v>
      </c>
      <c r="AE260">
        <v>503469</v>
      </c>
      <c r="AF260">
        <v>332364</v>
      </c>
    </row>
    <row r="261" spans="1:32" x14ac:dyDescent="0.3">
      <c r="A261" t="s">
        <v>43</v>
      </c>
      <c r="B261">
        <v>1999</v>
      </c>
      <c r="C261" s="6">
        <f>DATE(finance[[#This Row],[Year1]],1,1)</f>
        <v>36161</v>
      </c>
      <c r="D261">
        <v>2045602</v>
      </c>
      <c r="E261">
        <v>43294450</v>
      </c>
      <c r="F261">
        <v>38313971</v>
      </c>
      <c r="G261">
        <v>34357838</v>
      </c>
      <c r="H261">
        <v>35686350</v>
      </c>
      <c r="I261">
        <v>7608100</v>
      </c>
      <c r="J261">
        <v>9364928</v>
      </c>
      <c r="K261">
        <v>1253554</v>
      </c>
      <c r="L261">
        <v>4046062</v>
      </c>
      <c r="M261">
        <v>21211263</v>
      </c>
      <c r="N261">
        <v>1167409</v>
      </c>
      <c r="O261">
        <v>10853204</v>
      </c>
      <c r="P261">
        <v>1379440</v>
      </c>
      <c r="Q261">
        <v>76812560</v>
      </c>
      <c r="R261">
        <v>1947604</v>
      </c>
      <c r="S261">
        <v>10802562</v>
      </c>
      <c r="T261">
        <v>3850475</v>
      </c>
      <c r="U261">
        <v>339495</v>
      </c>
      <c r="V261">
        <v>18418263</v>
      </c>
      <c r="W261">
        <v>9413465</v>
      </c>
      <c r="X261">
        <v>241200</v>
      </c>
      <c r="Y261">
        <v>2506474</v>
      </c>
      <c r="Z261">
        <v>26581939</v>
      </c>
      <c r="AA261">
        <v>3956133</v>
      </c>
      <c r="AB261">
        <v>1711971</v>
      </c>
      <c r="AC261">
        <v>1711971</v>
      </c>
      <c r="AD261">
        <v>2979734</v>
      </c>
      <c r="AE261">
        <v>611275</v>
      </c>
      <c r="AF261">
        <v>339675</v>
      </c>
    </row>
    <row r="262" spans="1:32" x14ac:dyDescent="0.3">
      <c r="A262" t="s">
        <v>43</v>
      </c>
      <c r="B262">
        <v>2000</v>
      </c>
      <c r="C262" s="6">
        <f>DATE(finance[[#This Row],[Year1]],1,1)</f>
        <v>36526</v>
      </c>
      <c r="D262">
        <v>2103787</v>
      </c>
      <c r="E262">
        <v>48524070</v>
      </c>
      <c r="F262">
        <v>41182904</v>
      </c>
      <c r="G262">
        <v>36895333</v>
      </c>
      <c r="H262">
        <v>38758562</v>
      </c>
      <c r="I262">
        <v>9765508</v>
      </c>
      <c r="J262">
        <v>10213600</v>
      </c>
      <c r="K262">
        <v>1570708</v>
      </c>
      <c r="L262">
        <v>4466248</v>
      </c>
      <c r="M262">
        <v>22788799</v>
      </c>
      <c r="N262">
        <v>1343545</v>
      </c>
      <c r="O262">
        <v>12060869</v>
      </c>
      <c r="P262">
        <v>1263638</v>
      </c>
      <c r="Q262">
        <v>86683576</v>
      </c>
      <c r="R262">
        <v>2078089</v>
      </c>
      <c r="S262">
        <v>12050100</v>
      </c>
      <c r="T262">
        <v>4266634</v>
      </c>
      <c r="U262">
        <v>403419</v>
      </c>
      <c r="V262">
        <v>19652519</v>
      </c>
      <c r="W262">
        <v>9775188</v>
      </c>
      <c r="X262">
        <v>280448</v>
      </c>
      <c r="Y262">
        <v>2467057</v>
      </c>
      <c r="Z262">
        <v>28827990</v>
      </c>
      <c r="AA262">
        <v>4287571</v>
      </c>
      <c r="AB262">
        <v>1825289</v>
      </c>
      <c r="AC262">
        <v>1825289</v>
      </c>
      <c r="AD262">
        <v>3513888</v>
      </c>
      <c r="AE262">
        <v>460355</v>
      </c>
      <c r="AF262">
        <v>372218</v>
      </c>
    </row>
    <row r="263" spans="1:32" x14ac:dyDescent="0.3">
      <c r="A263" t="s">
        <v>43</v>
      </c>
      <c r="B263">
        <v>2001</v>
      </c>
      <c r="C263" s="6">
        <f>DATE(finance[[#This Row],[Year1]],1,1)</f>
        <v>36892</v>
      </c>
      <c r="D263">
        <v>2898058</v>
      </c>
      <c r="E263">
        <v>47348197</v>
      </c>
      <c r="F263">
        <v>45170257</v>
      </c>
      <c r="G263">
        <v>40244967</v>
      </c>
      <c r="H263">
        <v>40226623</v>
      </c>
      <c r="I263">
        <v>7121574</v>
      </c>
      <c r="J263">
        <v>11027128</v>
      </c>
      <c r="K263">
        <v>1831669</v>
      </c>
      <c r="L263">
        <v>4635424</v>
      </c>
      <c r="M263">
        <v>23150229</v>
      </c>
      <c r="N263">
        <v>1390834</v>
      </c>
      <c r="O263">
        <v>12930797</v>
      </c>
      <c r="P263">
        <v>1322561</v>
      </c>
      <c r="Q263">
        <v>89509545</v>
      </c>
      <c r="R263">
        <v>2331657</v>
      </c>
      <c r="S263">
        <v>12770065</v>
      </c>
      <c r="T263">
        <v>4513147</v>
      </c>
      <c r="U263">
        <v>441727</v>
      </c>
      <c r="V263">
        <v>21267458</v>
      </c>
      <c r="W263">
        <v>10629912</v>
      </c>
      <c r="X263">
        <v>290245</v>
      </c>
      <c r="Y263">
        <v>3226467</v>
      </c>
      <c r="Z263">
        <v>30247654</v>
      </c>
      <c r="AA263">
        <v>4925290</v>
      </c>
      <c r="AB263">
        <v>1986825</v>
      </c>
      <c r="AC263">
        <v>1986825</v>
      </c>
      <c r="AD263">
        <v>3690743</v>
      </c>
      <c r="AE263">
        <v>477831</v>
      </c>
      <c r="AF263">
        <v>390950</v>
      </c>
    </row>
    <row r="264" spans="1:32" x14ac:dyDescent="0.3">
      <c r="A264" t="s">
        <v>43</v>
      </c>
      <c r="B264">
        <v>2002</v>
      </c>
      <c r="C264" s="6">
        <f>DATE(finance[[#This Row],[Year1]],1,1)</f>
        <v>37257</v>
      </c>
      <c r="D264">
        <v>3440150</v>
      </c>
      <c r="E264">
        <v>41094791</v>
      </c>
      <c r="F264">
        <v>49131377</v>
      </c>
      <c r="G264">
        <v>42678167</v>
      </c>
      <c r="H264">
        <v>40339722</v>
      </c>
      <c r="I264">
        <v>755069</v>
      </c>
      <c r="J264">
        <v>11435066</v>
      </c>
      <c r="K264">
        <v>1914257</v>
      </c>
      <c r="L264">
        <v>4664310</v>
      </c>
      <c r="M264">
        <v>22474774</v>
      </c>
      <c r="N264">
        <v>1359318</v>
      </c>
      <c r="O264">
        <v>14098492</v>
      </c>
      <c r="P264">
        <v>1312210</v>
      </c>
      <c r="Q264">
        <v>89503980</v>
      </c>
      <c r="R264">
        <v>2573875</v>
      </c>
      <c r="S264">
        <v>13090976</v>
      </c>
      <c r="T264">
        <v>4672026</v>
      </c>
      <c r="U264">
        <v>454399</v>
      </c>
      <c r="V264">
        <v>22987904</v>
      </c>
      <c r="W264">
        <v>10940019</v>
      </c>
      <c r="X264">
        <v>443212</v>
      </c>
      <c r="Y264">
        <v>3655570</v>
      </c>
      <c r="Z264">
        <v>34760529</v>
      </c>
      <c r="AA264">
        <v>6453210</v>
      </c>
      <c r="AB264">
        <v>1846927</v>
      </c>
      <c r="AC264">
        <v>1846927</v>
      </c>
      <c r="AD264">
        <v>3760872</v>
      </c>
      <c r="AE264">
        <v>449662</v>
      </c>
      <c r="AF264">
        <v>392153</v>
      </c>
    </row>
    <row r="265" spans="1:32" x14ac:dyDescent="0.3">
      <c r="A265" t="s">
        <v>43</v>
      </c>
      <c r="B265">
        <v>2003</v>
      </c>
      <c r="C265" s="6">
        <f>DATE(finance[[#This Row],[Year1]],1,1)</f>
        <v>37622</v>
      </c>
      <c r="D265">
        <v>3637228</v>
      </c>
      <c r="E265">
        <v>44422828</v>
      </c>
      <c r="F265">
        <v>51291090</v>
      </c>
      <c r="G265">
        <v>43954103</v>
      </c>
      <c r="H265">
        <v>40815713</v>
      </c>
      <c r="I265">
        <v>3607115</v>
      </c>
      <c r="J265">
        <v>12027338</v>
      </c>
      <c r="K265">
        <v>1845165</v>
      </c>
      <c r="L265">
        <v>4826429</v>
      </c>
      <c r="M265">
        <v>22211693</v>
      </c>
      <c r="N265">
        <v>1369510</v>
      </c>
      <c r="O265">
        <v>14118807</v>
      </c>
      <c r="P265">
        <v>1248491</v>
      </c>
      <c r="Q265">
        <v>87544459</v>
      </c>
      <c r="R265">
        <v>2569793</v>
      </c>
      <c r="S265">
        <v>13369662</v>
      </c>
      <c r="T265">
        <v>4780505</v>
      </c>
      <c r="U265">
        <v>422712</v>
      </c>
      <c r="V265">
        <v>23627136</v>
      </c>
      <c r="W265">
        <v>11478589</v>
      </c>
      <c r="X265">
        <v>554371</v>
      </c>
      <c r="Y265">
        <v>3834256</v>
      </c>
      <c r="Z265">
        <v>46688761</v>
      </c>
      <c r="AA265">
        <v>7336987</v>
      </c>
      <c r="AB265">
        <v>2071586</v>
      </c>
      <c r="AC265">
        <v>2071586</v>
      </c>
      <c r="AD265">
        <v>3692329</v>
      </c>
      <c r="AE265">
        <v>347183</v>
      </c>
      <c r="AF265">
        <v>407932</v>
      </c>
    </row>
    <row r="266" spans="1:32" x14ac:dyDescent="0.3">
      <c r="A266" t="s">
        <v>43</v>
      </c>
      <c r="B266">
        <v>2004</v>
      </c>
      <c r="C266" s="6">
        <f>DATE(finance[[#This Row],[Year1]],1,1)</f>
        <v>37987</v>
      </c>
      <c r="D266">
        <v>2467325</v>
      </c>
      <c r="E266">
        <v>59632980</v>
      </c>
      <c r="F266">
        <v>54861810</v>
      </c>
      <c r="G266">
        <v>47241429</v>
      </c>
      <c r="H266">
        <v>44896487</v>
      </c>
      <c r="I266">
        <v>14736493</v>
      </c>
      <c r="J266">
        <v>14331367</v>
      </c>
      <c r="K266">
        <v>2385596</v>
      </c>
      <c r="L266">
        <v>5541134</v>
      </c>
      <c r="M266">
        <v>23709618</v>
      </c>
      <c r="N266">
        <v>1284453</v>
      </c>
      <c r="O266">
        <v>14852814</v>
      </c>
      <c r="P266">
        <v>1280524</v>
      </c>
      <c r="Q266">
        <v>104783007</v>
      </c>
      <c r="R266">
        <v>2696902</v>
      </c>
      <c r="S266">
        <v>13303609</v>
      </c>
      <c r="T266">
        <v>6373069</v>
      </c>
      <c r="U266">
        <v>395095</v>
      </c>
      <c r="V266">
        <v>27504726</v>
      </c>
      <c r="W266">
        <v>12694089</v>
      </c>
      <c r="X266">
        <v>373134</v>
      </c>
      <c r="Y266">
        <v>3096955</v>
      </c>
      <c r="Z266">
        <v>48726054</v>
      </c>
      <c r="AA266">
        <v>7620381</v>
      </c>
      <c r="AB266">
        <v>2685245</v>
      </c>
      <c r="AC266">
        <v>2685245</v>
      </c>
      <c r="AD266">
        <v>3643867</v>
      </c>
      <c r="AE266">
        <v>363335</v>
      </c>
      <c r="AF266">
        <v>399085</v>
      </c>
    </row>
    <row r="267" spans="1:32" x14ac:dyDescent="0.3">
      <c r="A267" t="s">
        <v>43</v>
      </c>
      <c r="B267">
        <v>2012</v>
      </c>
      <c r="C267" s="6">
        <f>DATE(finance[[#This Row],[Year1]],1,1)</f>
        <v>40909</v>
      </c>
      <c r="D267">
        <v>3994022</v>
      </c>
      <c r="E267">
        <v>69539037</v>
      </c>
      <c r="F267">
        <v>78153823</v>
      </c>
      <c r="G267">
        <v>63596212</v>
      </c>
      <c r="H267">
        <v>63010795</v>
      </c>
      <c r="I267">
        <v>6528242</v>
      </c>
      <c r="J267">
        <v>16477434</v>
      </c>
      <c r="K267">
        <v>2602296</v>
      </c>
      <c r="L267">
        <v>6261222</v>
      </c>
      <c r="M267">
        <v>37858278</v>
      </c>
      <c r="N267">
        <v>1395681</v>
      </c>
      <c r="O267">
        <v>17530467</v>
      </c>
      <c r="P267">
        <v>1474272</v>
      </c>
      <c r="Q267">
        <v>86611193</v>
      </c>
      <c r="R267">
        <v>1592105</v>
      </c>
      <c r="S267">
        <v>19456344</v>
      </c>
      <c r="T267">
        <v>5467079</v>
      </c>
      <c r="U267">
        <v>247855</v>
      </c>
      <c r="V267">
        <v>35330898</v>
      </c>
      <c r="W267">
        <v>20257041</v>
      </c>
      <c r="X267">
        <v>216900</v>
      </c>
      <c r="Y267">
        <v>4769239</v>
      </c>
      <c r="Z267">
        <v>64301765</v>
      </c>
      <c r="AA267">
        <v>14554052</v>
      </c>
      <c r="AB267">
        <v>3344235</v>
      </c>
      <c r="AC267">
        <v>3344235</v>
      </c>
      <c r="AD267">
        <v>4128339</v>
      </c>
      <c r="AE267">
        <v>352929</v>
      </c>
      <c r="AF267">
        <v>419331</v>
      </c>
    </row>
    <row r="268" spans="1:32" x14ac:dyDescent="0.3">
      <c r="A268" t="s">
        <v>43</v>
      </c>
      <c r="B268">
        <v>2013</v>
      </c>
      <c r="C268" s="6">
        <f>DATE(finance[[#This Row],[Year1]],1,1)</f>
        <v>41275</v>
      </c>
      <c r="D268">
        <v>4040172</v>
      </c>
      <c r="E268">
        <v>88847964</v>
      </c>
      <c r="F268">
        <v>80697442</v>
      </c>
      <c r="G268">
        <v>66464057</v>
      </c>
      <c r="H268">
        <v>67914675</v>
      </c>
      <c r="I268">
        <v>20933289</v>
      </c>
      <c r="J268">
        <v>17880007</v>
      </c>
      <c r="K268">
        <v>2583108</v>
      </c>
      <c r="L268">
        <v>6560738</v>
      </c>
      <c r="M268">
        <v>40419375</v>
      </c>
      <c r="N268">
        <v>1370864</v>
      </c>
      <c r="O268">
        <v>17380326</v>
      </c>
      <c r="P268">
        <v>1430694</v>
      </c>
      <c r="Q268">
        <v>90375242</v>
      </c>
      <c r="R268">
        <v>1354982</v>
      </c>
      <c r="S268">
        <v>19084877</v>
      </c>
      <c r="T268">
        <v>6617746</v>
      </c>
      <c r="U268">
        <v>242262</v>
      </c>
      <c r="V268">
        <v>38405286</v>
      </c>
      <c r="W268">
        <v>21584679</v>
      </c>
      <c r="X268">
        <v>251494</v>
      </c>
      <c r="Y268">
        <v>4823464</v>
      </c>
      <c r="Z268">
        <v>63660340</v>
      </c>
      <c r="AA268">
        <v>14232421</v>
      </c>
      <c r="AB268">
        <v>3503992</v>
      </c>
      <c r="AC268">
        <v>3503992</v>
      </c>
      <c r="AD268">
        <v>4705212</v>
      </c>
      <c r="AE268">
        <v>425184</v>
      </c>
      <c r="AF268">
        <v>433769</v>
      </c>
    </row>
    <row r="269" spans="1:32" x14ac:dyDescent="0.3">
      <c r="A269" t="s">
        <v>43</v>
      </c>
      <c r="B269">
        <v>2014</v>
      </c>
      <c r="C269" s="6">
        <f>DATE(finance[[#This Row],[Year1]],1,1)</f>
        <v>41640</v>
      </c>
      <c r="D269">
        <v>4357385</v>
      </c>
      <c r="E269">
        <v>92305662</v>
      </c>
      <c r="F269">
        <v>83735573</v>
      </c>
      <c r="G269">
        <v>68982745</v>
      </c>
      <c r="H269">
        <v>69437631</v>
      </c>
      <c r="I269">
        <v>22868031</v>
      </c>
      <c r="J269">
        <v>18663528</v>
      </c>
      <c r="K269">
        <v>2676643</v>
      </c>
      <c r="L269">
        <v>7243099</v>
      </c>
      <c r="M269">
        <v>41656539</v>
      </c>
      <c r="N269">
        <v>1468646</v>
      </c>
      <c r="O269">
        <v>18019197</v>
      </c>
      <c r="P269">
        <v>1520176</v>
      </c>
      <c r="Q269">
        <v>101431429</v>
      </c>
      <c r="R269">
        <v>1156289</v>
      </c>
      <c r="S269">
        <v>20565084</v>
      </c>
      <c r="T269">
        <v>7039756</v>
      </c>
      <c r="U269">
        <v>267313</v>
      </c>
      <c r="V269">
        <v>39152459</v>
      </c>
      <c r="W269">
        <v>22602239</v>
      </c>
      <c r="X269">
        <v>256147</v>
      </c>
      <c r="Y269">
        <v>5158635</v>
      </c>
      <c r="Z269">
        <v>65831516</v>
      </c>
      <c r="AA269">
        <v>14750011</v>
      </c>
      <c r="AB269">
        <v>3390458</v>
      </c>
      <c r="AC269">
        <v>3390458</v>
      </c>
      <c r="AD269">
        <v>4313185</v>
      </c>
      <c r="AE269">
        <v>405400</v>
      </c>
      <c r="AF269">
        <v>483020</v>
      </c>
    </row>
    <row r="270" spans="1:32" x14ac:dyDescent="0.3">
      <c r="A270" t="s">
        <v>43</v>
      </c>
      <c r="B270">
        <v>2015</v>
      </c>
      <c r="C270" s="6">
        <f>DATE(finance[[#This Row],[Year1]],1,1)</f>
        <v>42005</v>
      </c>
      <c r="D270">
        <v>5199137</v>
      </c>
      <c r="E270">
        <v>81081130</v>
      </c>
      <c r="F270">
        <v>85262193</v>
      </c>
      <c r="G270">
        <v>71652058</v>
      </c>
      <c r="H270">
        <v>70060683</v>
      </c>
      <c r="I270">
        <v>11020447</v>
      </c>
      <c r="J270">
        <v>20159614</v>
      </c>
      <c r="K270">
        <v>2730407</v>
      </c>
      <c r="L270">
        <v>7152130</v>
      </c>
      <c r="M270">
        <v>40821385</v>
      </c>
      <c r="N270">
        <v>1502405</v>
      </c>
      <c r="O270">
        <v>18032033</v>
      </c>
      <c r="P270">
        <v>1464072</v>
      </c>
      <c r="Q270">
        <v>102388559</v>
      </c>
      <c r="R270">
        <v>1230305</v>
      </c>
      <c r="S270">
        <v>20774810</v>
      </c>
      <c r="T270">
        <v>6862550</v>
      </c>
      <c r="U270">
        <v>284135</v>
      </c>
      <c r="V270">
        <v>40826524</v>
      </c>
      <c r="W270">
        <v>24395723</v>
      </c>
      <c r="X270">
        <v>290582</v>
      </c>
      <c r="Y270">
        <v>6023130</v>
      </c>
      <c r="Z270">
        <v>64212776</v>
      </c>
      <c r="AA270">
        <v>13607650</v>
      </c>
      <c r="AB270">
        <v>3390000</v>
      </c>
      <c r="AC270">
        <v>3390000</v>
      </c>
      <c r="AD270">
        <v>4297618</v>
      </c>
      <c r="AE270">
        <v>481613</v>
      </c>
      <c r="AF270">
        <v>413036</v>
      </c>
    </row>
    <row r="271" spans="1:32" x14ac:dyDescent="0.3">
      <c r="A271" t="s">
        <v>43</v>
      </c>
      <c r="B271">
        <v>2016</v>
      </c>
      <c r="C271" s="6">
        <f>DATE(finance[[#This Row],[Year1]],1,1)</f>
        <v>42370</v>
      </c>
      <c r="D271">
        <v>5641458</v>
      </c>
      <c r="E271">
        <v>74108965</v>
      </c>
      <c r="F271">
        <v>79673954</v>
      </c>
      <c r="G271">
        <v>65294801</v>
      </c>
      <c r="H271">
        <v>67464029</v>
      </c>
      <c r="I271">
        <v>6644936</v>
      </c>
      <c r="J271">
        <v>20521881</v>
      </c>
      <c r="K271">
        <v>2745949</v>
      </c>
      <c r="L271">
        <v>7179785</v>
      </c>
      <c r="M271">
        <v>37118719</v>
      </c>
      <c r="N271">
        <v>1087795</v>
      </c>
      <c r="O271">
        <v>17359089</v>
      </c>
      <c r="P271">
        <v>1313201</v>
      </c>
      <c r="Q271">
        <v>102858987</v>
      </c>
      <c r="R271">
        <v>1028331</v>
      </c>
      <c r="S271">
        <v>19934854</v>
      </c>
      <c r="T271">
        <v>2735485</v>
      </c>
      <c r="U271">
        <v>169874</v>
      </c>
      <c r="V271">
        <v>35169680</v>
      </c>
      <c r="W271">
        <v>23310664</v>
      </c>
      <c r="X271">
        <v>254249</v>
      </c>
      <c r="Y271">
        <v>6580569</v>
      </c>
      <c r="Z271">
        <v>65791900</v>
      </c>
      <c r="AA271">
        <v>14375836</v>
      </c>
      <c r="AB271">
        <v>3238925</v>
      </c>
      <c r="AC271">
        <v>3238925</v>
      </c>
      <c r="AD271">
        <v>4601547</v>
      </c>
      <c r="AE271">
        <v>463020</v>
      </c>
      <c r="AF271">
        <v>381161</v>
      </c>
    </row>
    <row r="272" spans="1:32" x14ac:dyDescent="0.3">
      <c r="A272" t="s">
        <v>43</v>
      </c>
      <c r="B272">
        <v>2017</v>
      </c>
      <c r="C272" s="6">
        <f>DATE(finance[[#This Row],[Year1]],1,1)</f>
        <v>42736</v>
      </c>
      <c r="D272">
        <v>5523597</v>
      </c>
      <c r="E272">
        <v>95033104</v>
      </c>
      <c r="F272">
        <v>87361156</v>
      </c>
      <c r="G272">
        <v>72503319</v>
      </c>
      <c r="H272">
        <v>68369287</v>
      </c>
      <c r="I272">
        <v>26663817</v>
      </c>
      <c r="J272">
        <v>19987332</v>
      </c>
      <c r="K272">
        <v>2793983</v>
      </c>
      <c r="L272">
        <v>7266528</v>
      </c>
      <c r="M272">
        <v>37978923</v>
      </c>
      <c r="N272">
        <v>1381195</v>
      </c>
      <c r="O272">
        <v>18532656</v>
      </c>
      <c r="P272">
        <v>1655114</v>
      </c>
      <c r="Q272">
        <v>171390505</v>
      </c>
      <c r="R272">
        <v>1257084</v>
      </c>
      <c r="S272">
        <v>21392722</v>
      </c>
      <c r="T272">
        <v>10717984</v>
      </c>
      <c r="U272">
        <v>237915</v>
      </c>
      <c r="V272">
        <v>40442210</v>
      </c>
      <c r="W272">
        <v>24814900</v>
      </c>
      <c r="X272">
        <v>269793</v>
      </c>
      <c r="Y272">
        <v>6691288</v>
      </c>
      <c r="Z272">
        <v>61821319</v>
      </c>
      <c r="AA272">
        <v>14852656</v>
      </c>
      <c r="AB272">
        <v>3494857</v>
      </c>
      <c r="AC272">
        <v>3494857</v>
      </c>
      <c r="AD272">
        <v>5060468</v>
      </c>
      <c r="AE272">
        <v>420778</v>
      </c>
      <c r="AF272">
        <v>437219</v>
      </c>
    </row>
    <row r="273" spans="1:32" x14ac:dyDescent="0.3">
      <c r="A273" t="s">
        <v>43</v>
      </c>
      <c r="B273">
        <v>2018</v>
      </c>
      <c r="C273" s="6">
        <f>DATE(finance[[#This Row],[Year1]],1,1)</f>
        <v>43101</v>
      </c>
      <c r="D273">
        <v>4006008</v>
      </c>
      <c r="E273">
        <v>100374663</v>
      </c>
      <c r="F273">
        <v>92334732</v>
      </c>
      <c r="G273">
        <v>77004520</v>
      </c>
      <c r="H273">
        <v>72721191</v>
      </c>
      <c r="I273">
        <v>27653472</v>
      </c>
      <c r="J273">
        <v>22204179</v>
      </c>
      <c r="K273">
        <v>2751479</v>
      </c>
      <c r="L273">
        <v>7362911</v>
      </c>
      <c r="M273">
        <v>39857069</v>
      </c>
      <c r="N273">
        <v>1958336</v>
      </c>
      <c r="O273">
        <v>19253609</v>
      </c>
      <c r="P273">
        <v>1618723</v>
      </c>
      <c r="Q273">
        <v>182673950</v>
      </c>
      <c r="R273">
        <v>1164863</v>
      </c>
      <c r="S273">
        <v>21218099</v>
      </c>
      <c r="T273">
        <v>14484018</v>
      </c>
      <c r="U273">
        <v>259321</v>
      </c>
      <c r="V273">
        <v>45778955</v>
      </c>
      <c r="W273">
        <v>25294473</v>
      </c>
      <c r="X273">
        <v>229057</v>
      </c>
      <c r="Y273">
        <v>5152944</v>
      </c>
      <c r="Z273">
        <v>67262460</v>
      </c>
      <c r="AA273">
        <v>15321975</v>
      </c>
      <c r="AB273">
        <v>4390972</v>
      </c>
      <c r="AC273">
        <v>4390972</v>
      </c>
      <c r="AD273">
        <v>5306424</v>
      </c>
      <c r="AE273">
        <v>521979</v>
      </c>
      <c r="AF273">
        <v>509108</v>
      </c>
    </row>
    <row r="274" spans="1:32" x14ac:dyDescent="0.3">
      <c r="A274" t="s">
        <v>43</v>
      </c>
      <c r="B274">
        <v>2019</v>
      </c>
      <c r="C274" s="6">
        <f>DATE(finance[[#This Row],[Year1]],1,1)</f>
        <v>43466</v>
      </c>
      <c r="D274">
        <v>3932477</v>
      </c>
      <c r="E274">
        <v>91965770</v>
      </c>
      <c r="F274">
        <v>90637346</v>
      </c>
      <c r="G274">
        <v>74752311</v>
      </c>
      <c r="H274">
        <v>74365779</v>
      </c>
      <c r="I274">
        <v>17599991</v>
      </c>
      <c r="J274">
        <v>20972021</v>
      </c>
      <c r="K274">
        <v>2779724</v>
      </c>
      <c r="L274">
        <v>7520749</v>
      </c>
      <c r="M274">
        <v>42501290</v>
      </c>
      <c r="N274">
        <v>1680885</v>
      </c>
      <c r="O274">
        <v>18465502</v>
      </c>
      <c r="P274">
        <v>1377327</v>
      </c>
      <c r="Q274">
        <v>182202664</v>
      </c>
      <c r="R274">
        <v>1227197</v>
      </c>
      <c r="S274">
        <v>21931820</v>
      </c>
      <c r="T274">
        <v>12771180</v>
      </c>
      <c r="U274">
        <v>284597</v>
      </c>
      <c r="V274">
        <v>43175620</v>
      </c>
      <c r="W274">
        <v>26293840</v>
      </c>
      <c r="X274">
        <v>291030</v>
      </c>
      <c r="Y274">
        <v>4912529</v>
      </c>
      <c r="Z274">
        <v>65272158</v>
      </c>
      <c r="AA274">
        <v>15875803</v>
      </c>
      <c r="AB274">
        <v>4344299</v>
      </c>
      <c r="AC274">
        <v>4344299</v>
      </c>
      <c r="AD274">
        <v>5502687</v>
      </c>
      <c r="AE274">
        <v>555270</v>
      </c>
      <c r="AF274">
        <v>525769</v>
      </c>
    </row>
    <row r="275" spans="1:32" x14ac:dyDescent="0.3">
      <c r="A275" t="s">
        <v>44</v>
      </c>
      <c r="B275">
        <v>1992</v>
      </c>
      <c r="C275" s="6">
        <f>DATE(finance[[#This Row],[Year1]],1,1)</f>
        <v>33604</v>
      </c>
      <c r="D275">
        <v>970708</v>
      </c>
      <c r="E275">
        <v>13977004</v>
      </c>
      <c r="F275">
        <v>12340722</v>
      </c>
      <c r="G275">
        <v>11691370</v>
      </c>
      <c r="H275">
        <v>12752021</v>
      </c>
      <c r="I275">
        <v>1224983</v>
      </c>
      <c r="J275">
        <v>3203811</v>
      </c>
      <c r="K275">
        <v>206076</v>
      </c>
      <c r="L275">
        <v>813285</v>
      </c>
      <c r="M275">
        <v>6963139</v>
      </c>
      <c r="N275">
        <v>321025</v>
      </c>
      <c r="O275">
        <v>4652761</v>
      </c>
      <c r="P275">
        <v>164481</v>
      </c>
      <c r="Q275">
        <v>15619533</v>
      </c>
      <c r="R275">
        <v>333319</v>
      </c>
      <c r="S275">
        <v>3677893</v>
      </c>
      <c r="T275">
        <v>1218253</v>
      </c>
      <c r="U275">
        <v>135944</v>
      </c>
      <c r="V275">
        <v>6523585</v>
      </c>
      <c r="W275">
        <v>2621020</v>
      </c>
      <c r="X275">
        <v>26102</v>
      </c>
      <c r="Y275">
        <v>1078475</v>
      </c>
      <c r="Z275">
        <v>5171670</v>
      </c>
      <c r="AA275">
        <v>649352</v>
      </c>
      <c r="AB275">
        <v>354703</v>
      </c>
      <c r="AC275">
        <v>354703</v>
      </c>
      <c r="AD275">
        <v>922629</v>
      </c>
      <c r="AE275">
        <v>92162</v>
      </c>
      <c r="AF275">
        <v>90726</v>
      </c>
    </row>
    <row r="276" spans="1:32" x14ac:dyDescent="0.3">
      <c r="A276" t="s">
        <v>44</v>
      </c>
      <c r="B276">
        <v>1993</v>
      </c>
      <c r="C276" s="6">
        <f>DATE(finance[[#This Row],[Year1]],1,1)</f>
        <v>33970</v>
      </c>
      <c r="D276">
        <v>1046810</v>
      </c>
      <c r="E276">
        <v>14673154</v>
      </c>
      <c r="F276">
        <v>14136343</v>
      </c>
      <c r="G276">
        <v>13480105</v>
      </c>
      <c r="H276">
        <v>13485006</v>
      </c>
      <c r="I276">
        <v>1188148</v>
      </c>
      <c r="J276">
        <v>3823145</v>
      </c>
      <c r="K276">
        <v>198129</v>
      </c>
      <c r="L276">
        <v>847984</v>
      </c>
      <c r="M276">
        <v>6915288</v>
      </c>
      <c r="N276">
        <v>321107</v>
      </c>
      <c r="O276">
        <v>5138552</v>
      </c>
      <c r="P276">
        <v>175481</v>
      </c>
      <c r="Q276">
        <v>17526435</v>
      </c>
      <c r="R276">
        <v>334833</v>
      </c>
      <c r="S276">
        <v>4385769</v>
      </c>
      <c r="T276">
        <v>1470507</v>
      </c>
      <c r="U276">
        <v>142751</v>
      </c>
      <c r="V276">
        <v>7539094</v>
      </c>
      <c r="W276">
        <v>3390208</v>
      </c>
      <c r="X276">
        <v>30998</v>
      </c>
      <c r="Y276">
        <v>1369779</v>
      </c>
      <c r="Z276">
        <v>5458015</v>
      </c>
      <c r="AA276">
        <v>656238</v>
      </c>
      <c r="AB276">
        <v>332951</v>
      </c>
      <c r="AC276">
        <v>332951</v>
      </c>
      <c r="AD276">
        <v>948171</v>
      </c>
      <c r="AE276">
        <v>105934</v>
      </c>
      <c r="AF276">
        <v>110190</v>
      </c>
    </row>
    <row r="277" spans="1:32" x14ac:dyDescent="0.3">
      <c r="A277" t="s">
        <v>44</v>
      </c>
      <c r="B277">
        <v>1994</v>
      </c>
      <c r="C277" s="6">
        <f>DATE(finance[[#This Row],[Year1]],1,1)</f>
        <v>34335</v>
      </c>
      <c r="D277">
        <v>957049</v>
      </c>
      <c r="E277">
        <v>15813467</v>
      </c>
      <c r="F277">
        <v>15048020</v>
      </c>
      <c r="G277">
        <v>14336682</v>
      </c>
      <c r="H277">
        <v>14486178</v>
      </c>
      <c r="I277">
        <v>1327289</v>
      </c>
      <c r="J277">
        <v>4238375</v>
      </c>
      <c r="K277">
        <v>205670</v>
      </c>
      <c r="L277">
        <v>847916</v>
      </c>
      <c r="M277">
        <v>7283449</v>
      </c>
      <c r="N277">
        <v>329663</v>
      </c>
      <c r="O277">
        <v>5449388</v>
      </c>
      <c r="P277">
        <v>173986</v>
      </c>
      <c r="Q277">
        <v>20523328</v>
      </c>
      <c r="R277">
        <v>346970</v>
      </c>
      <c r="S277">
        <v>4594808</v>
      </c>
      <c r="T277">
        <v>1515323</v>
      </c>
      <c r="U277">
        <v>137639</v>
      </c>
      <c r="V277">
        <v>8307158</v>
      </c>
      <c r="W277">
        <v>3910670</v>
      </c>
      <c r="X277">
        <v>30153</v>
      </c>
      <c r="Y277">
        <v>1347306</v>
      </c>
      <c r="Z277">
        <v>5572485</v>
      </c>
      <c r="AA277">
        <v>711338</v>
      </c>
      <c r="AB277">
        <v>303681</v>
      </c>
      <c r="AC277">
        <v>303681</v>
      </c>
      <c r="AD277">
        <v>1047263</v>
      </c>
      <c r="AE277">
        <v>102091</v>
      </c>
      <c r="AF277">
        <v>115189</v>
      </c>
    </row>
    <row r="278" spans="1:32" x14ac:dyDescent="0.3">
      <c r="A278" t="s">
        <v>44</v>
      </c>
      <c r="B278">
        <v>1995</v>
      </c>
      <c r="C278" s="6">
        <f>DATE(finance[[#This Row],[Year1]],1,1)</f>
        <v>34700</v>
      </c>
      <c r="D278">
        <v>1006487</v>
      </c>
      <c r="E278">
        <v>16260515</v>
      </c>
      <c r="F278">
        <v>15284083</v>
      </c>
      <c r="G278">
        <v>14325819</v>
      </c>
      <c r="H278">
        <v>14848073</v>
      </c>
      <c r="I278">
        <v>1412442</v>
      </c>
      <c r="J278">
        <v>3438489</v>
      </c>
      <c r="K278">
        <v>228396</v>
      </c>
      <c r="L278">
        <v>866068</v>
      </c>
      <c r="M278">
        <v>8045753</v>
      </c>
      <c r="N278">
        <v>350901</v>
      </c>
      <c r="O278">
        <v>5840259</v>
      </c>
      <c r="P278">
        <v>200903</v>
      </c>
      <c r="Q278">
        <v>19549771</v>
      </c>
      <c r="R278">
        <v>381005</v>
      </c>
      <c r="S278">
        <v>5114661</v>
      </c>
      <c r="T278">
        <v>1731863</v>
      </c>
      <c r="U278">
        <v>154245</v>
      </c>
      <c r="V278">
        <v>7718322</v>
      </c>
      <c r="W278">
        <v>3207087</v>
      </c>
      <c r="X278">
        <v>36089</v>
      </c>
      <c r="Y278">
        <v>1398483</v>
      </c>
      <c r="Z278">
        <v>5456751</v>
      </c>
      <c r="AA278">
        <v>958264</v>
      </c>
      <c r="AB278">
        <v>285446</v>
      </c>
      <c r="AC278">
        <v>285446</v>
      </c>
      <c r="AD278">
        <v>1330890</v>
      </c>
      <c r="AE278">
        <v>109869</v>
      </c>
      <c r="AF278">
        <v>118618</v>
      </c>
    </row>
    <row r="279" spans="1:32" x14ac:dyDescent="0.3">
      <c r="A279" t="s">
        <v>44</v>
      </c>
      <c r="B279">
        <v>1996</v>
      </c>
      <c r="C279" s="6">
        <f>DATE(finance[[#This Row],[Year1]],1,1)</f>
        <v>35065</v>
      </c>
      <c r="D279">
        <v>1277462</v>
      </c>
      <c r="E279">
        <v>16549937</v>
      </c>
      <c r="F279">
        <v>15367687</v>
      </c>
      <c r="G279">
        <v>14422131</v>
      </c>
      <c r="H279">
        <v>15064948</v>
      </c>
      <c r="I279">
        <v>1484989</v>
      </c>
      <c r="J279">
        <v>3750143</v>
      </c>
      <c r="K279">
        <v>201776</v>
      </c>
      <c r="L279">
        <v>893637</v>
      </c>
      <c r="M279">
        <v>8437031</v>
      </c>
      <c r="N279">
        <v>377538</v>
      </c>
      <c r="O279">
        <v>6141653</v>
      </c>
      <c r="P279">
        <v>221001</v>
      </c>
      <c r="Q279">
        <v>21812944</v>
      </c>
      <c r="R279">
        <v>401790</v>
      </c>
      <c r="S279">
        <v>5091091</v>
      </c>
      <c r="T279">
        <v>1644677</v>
      </c>
      <c r="U279">
        <v>159810</v>
      </c>
      <c r="V279">
        <v>7561996</v>
      </c>
      <c r="W279">
        <v>3155092</v>
      </c>
      <c r="X279">
        <v>43223</v>
      </c>
      <c r="Y279">
        <v>1532451</v>
      </c>
      <c r="Z279">
        <v>6116873</v>
      </c>
      <c r="AA279">
        <v>945556</v>
      </c>
      <c r="AB279">
        <v>270581</v>
      </c>
      <c r="AC279">
        <v>270581</v>
      </c>
      <c r="AD279">
        <v>1199969</v>
      </c>
      <c r="AE279">
        <v>101601</v>
      </c>
      <c r="AF279">
        <v>145747</v>
      </c>
    </row>
    <row r="280" spans="1:32" x14ac:dyDescent="0.3">
      <c r="A280" t="s">
        <v>44</v>
      </c>
      <c r="B280">
        <v>1997</v>
      </c>
      <c r="C280" s="6">
        <f>DATE(finance[[#This Row],[Year1]],1,1)</f>
        <v>35431</v>
      </c>
      <c r="D280">
        <v>1248981</v>
      </c>
      <c r="E280">
        <v>17536856</v>
      </c>
      <c r="F280">
        <v>16370436</v>
      </c>
      <c r="G280">
        <v>15400219</v>
      </c>
      <c r="H280">
        <v>15991546</v>
      </c>
      <c r="I280">
        <v>1545310</v>
      </c>
      <c r="J280">
        <v>3859176</v>
      </c>
      <c r="K280">
        <v>193720</v>
      </c>
      <c r="L280">
        <v>1088980</v>
      </c>
      <c r="M280">
        <v>9100842</v>
      </c>
      <c r="N280">
        <v>418649</v>
      </c>
      <c r="O280">
        <v>6410821</v>
      </c>
      <c r="P280">
        <v>215206</v>
      </c>
      <c r="Q280">
        <v>23268867</v>
      </c>
      <c r="R280">
        <v>406647</v>
      </c>
      <c r="S280">
        <v>5507860</v>
      </c>
      <c r="T280">
        <v>2033603</v>
      </c>
      <c r="U280">
        <v>162330</v>
      </c>
      <c r="V280">
        <v>8140034</v>
      </c>
      <c r="W280">
        <v>3221243</v>
      </c>
      <c r="X280">
        <v>58349</v>
      </c>
      <c r="Y280">
        <v>1648038</v>
      </c>
      <c r="Z280">
        <v>6140051</v>
      </c>
      <c r="AA280">
        <v>970217</v>
      </c>
      <c r="AB280">
        <v>288138</v>
      </c>
      <c r="AC280">
        <v>288138</v>
      </c>
      <c r="AD280">
        <v>1248051</v>
      </c>
      <c r="AE280">
        <v>120177</v>
      </c>
      <c r="AF280">
        <v>152953</v>
      </c>
    </row>
    <row r="281" spans="1:32" x14ac:dyDescent="0.3">
      <c r="A281" t="s">
        <v>44</v>
      </c>
      <c r="B281">
        <v>1998</v>
      </c>
      <c r="C281" s="6">
        <f>DATE(finance[[#This Row],[Year1]],1,1)</f>
        <v>35796</v>
      </c>
      <c r="D281">
        <v>1223934</v>
      </c>
      <c r="E281">
        <v>18507747</v>
      </c>
      <c r="F281">
        <v>17223182</v>
      </c>
      <c r="G281">
        <v>16278085</v>
      </c>
      <c r="H281">
        <v>17112711</v>
      </c>
      <c r="I281">
        <v>1395036</v>
      </c>
      <c r="J281">
        <v>3943070</v>
      </c>
      <c r="K281">
        <v>216632</v>
      </c>
      <c r="L281">
        <v>1252525</v>
      </c>
      <c r="M281">
        <v>9747426</v>
      </c>
      <c r="N281">
        <v>447358</v>
      </c>
      <c r="O281">
        <v>6833269</v>
      </c>
      <c r="P281">
        <v>222824</v>
      </c>
      <c r="Q281">
        <v>26046982</v>
      </c>
      <c r="R281">
        <v>421808</v>
      </c>
      <c r="S281">
        <v>5883074</v>
      </c>
      <c r="T281">
        <v>2209627</v>
      </c>
      <c r="U281">
        <v>167774</v>
      </c>
      <c r="V281">
        <v>8658561</v>
      </c>
      <c r="W281">
        <v>3298261</v>
      </c>
      <c r="X281">
        <v>57826</v>
      </c>
      <c r="Y281">
        <v>1721220</v>
      </c>
      <c r="Z281">
        <v>6704287</v>
      </c>
      <c r="AA281">
        <v>945097</v>
      </c>
      <c r="AB281">
        <v>289692</v>
      </c>
      <c r="AC281">
        <v>289692</v>
      </c>
      <c r="AD281">
        <v>1346982</v>
      </c>
      <c r="AE281">
        <v>128705</v>
      </c>
      <c r="AF281">
        <v>179143</v>
      </c>
    </row>
    <row r="282" spans="1:32" x14ac:dyDescent="0.3">
      <c r="A282" t="s">
        <v>44</v>
      </c>
      <c r="B282">
        <v>1999</v>
      </c>
      <c r="C282" s="6">
        <f>DATE(finance[[#This Row],[Year1]],1,1)</f>
        <v>36161</v>
      </c>
      <c r="D282">
        <v>1319909</v>
      </c>
      <c r="E282">
        <v>19149062</v>
      </c>
      <c r="F282">
        <v>18613822</v>
      </c>
      <c r="G282">
        <v>17437313</v>
      </c>
      <c r="H282">
        <v>17728891</v>
      </c>
      <c r="I282">
        <v>1420171</v>
      </c>
      <c r="J282">
        <v>4480507</v>
      </c>
      <c r="K282">
        <v>217964</v>
      </c>
      <c r="L282">
        <v>1367876</v>
      </c>
      <c r="M282">
        <v>9736077</v>
      </c>
      <c r="N282">
        <v>487560</v>
      </c>
      <c r="O282">
        <v>7160843</v>
      </c>
      <c r="P282">
        <v>247147</v>
      </c>
      <c r="Q282">
        <v>29170846</v>
      </c>
      <c r="R282">
        <v>445593</v>
      </c>
      <c r="S282">
        <v>6247767</v>
      </c>
      <c r="T282">
        <v>2344311</v>
      </c>
      <c r="U282">
        <v>194978</v>
      </c>
      <c r="V282">
        <v>9315556</v>
      </c>
      <c r="W282">
        <v>3728208</v>
      </c>
      <c r="X282">
        <v>64369</v>
      </c>
      <c r="Y282">
        <v>1880545</v>
      </c>
      <c r="Z282">
        <v>7056410</v>
      </c>
      <c r="AA282">
        <v>1176509</v>
      </c>
      <c r="AB282">
        <v>306934</v>
      </c>
      <c r="AC282">
        <v>306934</v>
      </c>
      <c r="AD282">
        <v>1392714</v>
      </c>
      <c r="AE282">
        <v>153108</v>
      </c>
      <c r="AF282">
        <v>181763</v>
      </c>
    </row>
    <row r="283" spans="1:32" x14ac:dyDescent="0.3">
      <c r="A283" t="s">
        <v>44</v>
      </c>
      <c r="B283">
        <v>2000</v>
      </c>
      <c r="C283" s="6">
        <f>DATE(finance[[#This Row],[Year1]],1,1)</f>
        <v>36526</v>
      </c>
      <c r="D283">
        <v>1640750</v>
      </c>
      <c r="E283">
        <v>20456388</v>
      </c>
      <c r="F283">
        <v>20289362</v>
      </c>
      <c r="G283">
        <v>19187811</v>
      </c>
      <c r="H283">
        <v>18856533</v>
      </c>
      <c r="I283">
        <v>1599855</v>
      </c>
      <c r="J283">
        <v>4951602</v>
      </c>
      <c r="K283">
        <v>245323</v>
      </c>
      <c r="L283">
        <v>1457273</v>
      </c>
      <c r="M283">
        <v>10104353</v>
      </c>
      <c r="N283">
        <v>554995</v>
      </c>
      <c r="O283">
        <v>7733431</v>
      </c>
      <c r="P283">
        <v>283105</v>
      </c>
      <c r="Q283">
        <v>34108232</v>
      </c>
      <c r="R283">
        <v>491217</v>
      </c>
      <c r="S283">
        <v>6735704</v>
      </c>
      <c r="T283">
        <v>2637399</v>
      </c>
      <c r="U283">
        <v>223098</v>
      </c>
      <c r="V283">
        <v>10155704</v>
      </c>
      <c r="W283">
        <v>4046412</v>
      </c>
      <c r="X283">
        <v>80118</v>
      </c>
      <c r="Y283">
        <v>2006791</v>
      </c>
      <c r="Z283">
        <v>7894464</v>
      </c>
      <c r="AA283">
        <v>1101551</v>
      </c>
      <c r="AB283">
        <v>372548</v>
      </c>
      <c r="AC283">
        <v>372548</v>
      </c>
      <c r="AD283">
        <v>1519847</v>
      </c>
      <c r="AE283">
        <v>144379</v>
      </c>
      <c r="AF283">
        <v>202245</v>
      </c>
    </row>
    <row r="284" spans="1:32" x14ac:dyDescent="0.3">
      <c r="A284" t="s">
        <v>44</v>
      </c>
      <c r="B284">
        <v>2001</v>
      </c>
      <c r="C284" s="6">
        <f>DATE(finance[[#This Row],[Year1]],1,1)</f>
        <v>36892</v>
      </c>
      <c r="D284">
        <v>1714612</v>
      </c>
      <c r="E284">
        <v>20766968</v>
      </c>
      <c r="F284">
        <v>21583665</v>
      </c>
      <c r="G284">
        <v>20255231</v>
      </c>
      <c r="H284">
        <v>19737963</v>
      </c>
      <c r="I284">
        <v>1029005</v>
      </c>
      <c r="J284">
        <v>5595841</v>
      </c>
      <c r="K284">
        <v>311077</v>
      </c>
      <c r="L284">
        <v>1425141</v>
      </c>
      <c r="M284">
        <v>10115870</v>
      </c>
      <c r="N284">
        <v>613036</v>
      </c>
      <c r="O284">
        <v>8160202</v>
      </c>
      <c r="P284">
        <v>281006</v>
      </c>
      <c r="Q284">
        <v>33417332</v>
      </c>
      <c r="R284">
        <v>529616</v>
      </c>
      <c r="S284">
        <v>7052415</v>
      </c>
      <c r="T284">
        <v>2646059</v>
      </c>
      <c r="U284">
        <v>228565</v>
      </c>
      <c r="V284">
        <v>10799161</v>
      </c>
      <c r="W284">
        <v>4346855</v>
      </c>
      <c r="X284">
        <v>77747</v>
      </c>
      <c r="Y284">
        <v>2149143</v>
      </c>
      <c r="Z284">
        <v>8517915</v>
      </c>
      <c r="AA284">
        <v>1328434</v>
      </c>
      <c r="AB284">
        <v>408037</v>
      </c>
      <c r="AC284">
        <v>408037</v>
      </c>
      <c r="AD284">
        <v>1619391</v>
      </c>
      <c r="AE284">
        <v>168822</v>
      </c>
      <c r="AF284">
        <v>240440</v>
      </c>
    </row>
    <row r="285" spans="1:32" x14ac:dyDescent="0.3">
      <c r="A285" t="s">
        <v>44</v>
      </c>
      <c r="B285">
        <v>2002</v>
      </c>
      <c r="C285" s="6">
        <f>DATE(finance[[#This Row],[Year1]],1,1)</f>
        <v>37257</v>
      </c>
      <c r="D285">
        <v>1611798</v>
      </c>
      <c r="E285">
        <v>20116042</v>
      </c>
      <c r="F285">
        <v>22205168</v>
      </c>
      <c r="G285">
        <v>20584712</v>
      </c>
      <c r="H285">
        <v>20010507</v>
      </c>
      <c r="I285">
        <v>105535</v>
      </c>
      <c r="J285">
        <v>6027699</v>
      </c>
      <c r="K285">
        <v>376883</v>
      </c>
      <c r="L285">
        <v>1626157</v>
      </c>
      <c r="M285">
        <v>10200590</v>
      </c>
      <c r="N285">
        <v>640711</v>
      </c>
      <c r="O285">
        <v>7930896</v>
      </c>
      <c r="P285">
        <v>348586</v>
      </c>
      <c r="Q285">
        <v>32638729</v>
      </c>
      <c r="R285">
        <v>557640</v>
      </c>
      <c r="S285">
        <v>6556774</v>
      </c>
      <c r="T285">
        <v>2793985</v>
      </c>
      <c r="U285">
        <v>285590</v>
      </c>
      <c r="V285">
        <v>11670111</v>
      </c>
      <c r="W285">
        <v>5124522</v>
      </c>
      <c r="X285">
        <v>47645</v>
      </c>
      <c r="Y285">
        <v>1569976</v>
      </c>
      <c r="Z285">
        <v>9455859</v>
      </c>
      <c r="AA285">
        <v>1620456</v>
      </c>
      <c r="AB285">
        <v>397443</v>
      </c>
      <c r="AC285">
        <v>397443</v>
      </c>
      <c r="AD285">
        <v>1494805</v>
      </c>
      <c r="AE285">
        <v>148829</v>
      </c>
      <c r="AF285">
        <v>200006</v>
      </c>
    </row>
    <row r="286" spans="1:32" x14ac:dyDescent="0.3">
      <c r="A286" t="s">
        <v>44</v>
      </c>
      <c r="B286">
        <v>2003</v>
      </c>
      <c r="C286" s="6">
        <f>DATE(finance[[#This Row],[Year1]],1,1)</f>
        <v>37622</v>
      </c>
      <c r="D286">
        <v>1534104</v>
      </c>
      <c r="E286">
        <v>24553393</v>
      </c>
      <c r="F286">
        <v>23089940</v>
      </c>
      <c r="G286">
        <v>21295408</v>
      </c>
      <c r="H286">
        <v>21674754</v>
      </c>
      <c r="I286">
        <v>2878639</v>
      </c>
      <c r="J286">
        <v>6346679</v>
      </c>
      <c r="K286">
        <v>415373</v>
      </c>
      <c r="L286">
        <v>2014361</v>
      </c>
      <c r="M286">
        <v>11216456</v>
      </c>
      <c r="N286">
        <v>654475</v>
      </c>
      <c r="O286">
        <v>8639690</v>
      </c>
      <c r="P286">
        <v>406708</v>
      </c>
      <c r="Q286">
        <v>33490856</v>
      </c>
      <c r="R286">
        <v>545088</v>
      </c>
      <c r="S286">
        <v>6760945</v>
      </c>
      <c r="T286">
        <v>2590359</v>
      </c>
      <c r="U286">
        <v>277385</v>
      </c>
      <c r="V286">
        <v>12176868</v>
      </c>
      <c r="W286">
        <v>5377805</v>
      </c>
      <c r="X286">
        <v>50581</v>
      </c>
      <c r="Y286">
        <v>1712840</v>
      </c>
      <c r="Z286">
        <v>11853847</v>
      </c>
      <c r="AA286">
        <v>1763884</v>
      </c>
      <c r="AB286">
        <v>447431</v>
      </c>
      <c r="AC286">
        <v>447431</v>
      </c>
      <c r="AD286">
        <v>1599065</v>
      </c>
      <c r="AE286">
        <v>203137</v>
      </c>
      <c r="AF286">
        <v>196066</v>
      </c>
    </row>
    <row r="287" spans="1:32" x14ac:dyDescent="0.3">
      <c r="A287" t="s">
        <v>44</v>
      </c>
      <c r="B287">
        <v>2004</v>
      </c>
      <c r="C287" s="6">
        <f>DATE(finance[[#This Row],[Year1]],1,1)</f>
        <v>37987</v>
      </c>
      <c r="D287">
        <v>1700913</v>
      </c>
      <c r="E287">
        <v>26950195</v>
      </c>
      <c r="F287">
        <v>25487654</v>
      </c>
      <c r="G287">
        <v>23657294</v>
      </c>
      <c r="H287">
        <v>23497723</v>
      </c>
      <c r="I287">
        <v>3452472</v>
      </c>
      <c r="J287">
        <v>7057449</v>
      </c>
      <c r="K287">
        <v>448387</v>
      </c>
      <c r="L287">
        <v>2147509</v>
      </c>
      <c r="M287">
        <v>11957470</v>
      </c>
      <c r="N287">
        <v>675194</v>
      </c>
      <c r="O287">
        <v>9041115</v>
      </c>
      <c r="P287">
        <v>455884</v>
      </c>
      <c r="Q287">
        <v>41174210</v>
      </c>
      <c r="R287">
        <v>590479</v>
      </c>
      <c r="S287">
        <v>7963397</v>
      </c>
      <c r="T287">
        <v>3748686</v>
      </c>
      <c r="U287">
        <v>269222</v>
      </c>
      <c r="V287">
        <v>13033239</v>
      </c>
      <c r="W287">
        <v>5675769</v>
      </c>
      <c r="X287">
        <v>63291</v>
      </c>
      <c r="Y287">
        <v>1923978</v>
      </c>
      <c r="Z287">
        <v>14698171</v>
      </c>
      <c r="AA287">
        <v>1791377</v>
      </c>
      <c r="AB287">
        <v>542844</v>
      </c>
      <c r="AC287">
        <v>542844</v>
      </c>
      <c r="AD287">
        <v>1808756</v>
      </c>
      <c r="AE287">
        <v>149481</v>
      </c>
      <c r="AF287">
        <v>226051</v>
      </c>
    </row>
    <row r="288" spans="1:32" x14ac:dyDescent="0.3">
      <c r="A288" t="s">
        <v>44</v>
      </c>
      <c r="B288">
        <v>2012</v>
      </c>
      <c r="C288" s="6">
        <f>DATE(finance[[#This Row],[Year1]],1,1)</f>
        <v>40909</v>
      </c>
      <c r="D288">
        <v>2677852</v>
      </c>
      <c r="E288">
        <v>34121675</v>
      </c>
      <c r="F288">
        <v>35952271</v>
      </c>
      <c r="G288">
        <v>32055508</v>
      </c>
      <c r="H288">
        <v>32179507</v>
      </c>
      <c r="I288">
        <v>1942168</v>
      </c>
      <c r="J288">
        <v>10397384</v>
      </c>
      <c r="K288">
        <v>619464</v>
      </c>
      <c r="L288">
        <v>3293596</v>
      </c>
      <c r="M288">
        <v>16289491</v>
      </c>
      <c r="N288">
        <v>670009</v>
      </c>
      <c r="O288">
        <v>14681766</v>
      </c>
      <c r="P288">
        <v>889362</v>
      </c>
      <c r="Q288">
        <v>44729047</v>
      </c>
      <c r="R288">
        <v>444714</v>
      </c>
      <c r="S288">
        <v>9412184</v>
      </c>
      <c r="T288">
        <v>1447394</v>
      </c>
      <c r="U288">
        <v>327086</v>
      </c>
      <c r="V288">
        <v>18094443</v>
      </c>
      <c r="W288">
        <v>8701173</v>
      </c>
      <c r="X288">
        <v>44480</v>
      </c>
      <c r="Y288">
        <v>2831199</v>
      </c>
      <c r="Z288">
        <v>22511518</v>
      </c>
      <c r="AA288">
        <v>3896763</v>
      </c>
      <c r="AB288">
        <v>981667</v>
      </c>
      <c r="AC288">
        <v>981667</v>
      </c>
      <c r="AD288">
        <v>2053842</v>
      </c>
      <c r="AE288">
        <v>184502</v>
      </c>
      <c r="AF288">
        <v>217680</v>
      </c>
    </row>
    <row r="289" spans="1:32" x14ac:dyDescent="0.3">
      <c r="A289" t="s">
        <v>44</v>
      </c>
      <c r="B289">
        <v>2013</v>
      </c>
      <c r="C289" s="6">
        <f>DATE(finance[[#This Row],[Year1]],1,1)</f>
        <v>41275</v>
      </c>
      <c r="D289">
        <v>2459127</v>
      </c>
      <c r="E289">
        <v>37544506</v>
      </c>
      <c r="F289">
        <v>36737110</v>
      </c>
      <c r="G289">
        <v>33393450</v>
      </c>
      <c r="H289">
        <v>33427369</v>
      </c>
      <c r="I289">
        <v>4117137</v>
      </c>
      <c r="J289">
        <v>11214329</v>
      </c>
      <c r="K289">
        <v>606090</v>
      </c>
      <c r="L289">
        <v>3540677</v>
      </c>
      <c r="M289">
        <v>16881138</v>
      </c>
      <c r="N289">
        <v>711443</v>
      </c>
      <c r="O289">
        <v>14530022</v>
      </c>
      <c r="P289">
        <v>903197</v>
      </c>
      <c r="Q289">
        <v>47373759</v>
      </c>
      <c r="R289">
        <v>377479</v>
      </c>
      <c r="S289">
        <v>9294460</v>
      </c>
      <c r="T289">
        <v>1226578</v>
      </c>
      <c r="U289">
        <v>340373</v>
      </c>
      <c r="V289">
        <v>19770426</v>
      </c>
      <c r="W289">
        <v>10837053</v>
      </c>
      <c r="X289">
        <v>48175</v>
      </c>
      <c r="Y289">
        <v>2465327</v>
      </c>
      <c r="Z289">
        <v>22564017</v>
      </c>
      <c r="AA289">
        <v>3343660</v>
      </c>
      <c r="AB289">
        <v>966240</v>
      </c>
      <c r="AC289">
        <v>966240</v>
      </c>
      <c r="AD289">
        <v>2000157</v>
      </c>
      <c r="AE289">
        <v>174907</v>
      </c>
      <c r="AF289">
        <v>225581</v>
      </c>
    </row>
    <row r="290" spans="1:32" x14ac:dyDescent="0.3">
      <c r="A290" t="s">
        <v>44</v>
      </c>
      <c r="B290">
        <v>2014</v>
      </c>
      <c r="C290" s="6">
        <f>DATE(finance[[#This Row],[Year1]],1,1)</f>
        <v>41640</v>
      </c>
      <c r="D290">
        <v>2006435</v>
      </c>
      <c r="E290">
        <v>38559867</v>
      </c>
      <c r="F290">
        <v>37126721</v>
      </c>
      <c r="G290">
        <v>33149127</v>
      </c>
      <c r="H290">
        <v>33446973</v>
      </c>
      <c r="I290">
        <v>5112894</v>
      </c>
      <c r="J290">
        <v>11012479</v>
      </c>
      <c r="K290">
        <v>590483</v>
      </c>
      <c r="L290">
        <v>3607405</v>
      </c>
      <c r="M290">
        <v>17062642</v>
      </c>
      <c r="N290">
        <v>687449</v>
      </c>
      <c r="O290">
        <v>14601233</v>
      </c>
      <c r="P290">
        <v>949960</v>
      </c>
      <c r="Q290">
        <v>45269067</v>
      </c>
      <c r="R290">
        <v>374234</v>
      </c>
      <c r="S290">
        <v>9394346</v>
      </c>
      <c r="T290">
        <v>1185988</v>
      </c>
      <c r="U290">
        <v>351635</v>
      </c>
      <c r="V290">
        <v>19821063</v>
      </c>
      <c r="W290">
        <v>10687952</v>
      </c>
      <c r="X290">
        <v>49463</v>
      </c>
      <c r="Y290">
        <v>2336790</v>
      </c>
      <c r="Z290">
        <v>21132190</v>
      </c>
      <c r="AA290">
        <v>3977594</v>
      </c>
      <c r="AB290">
        <v>977323</v>
      </c>
      <c r="AC290">
        <v>977323</v>
      </c>
      <c r="AD290">
        <v>1988582</v>
      </c>
      <c r="AE290">
        <v>98264</v>
      </c>
      <c r="AF290">
        <v>231955</v>
      </c>
    </row>
    <row r="291" spans="1:32" x14ac:dyDescent="0.3">
      <c r="A291" t="s">
        <v>44</v>
      </c>
      <c r="B291">
        <v>2015</v>
      </c>
      <c r="C291" s="6">
        <f>DATE(finance[[#This Row],[Year1]],1,1)</f>
        <v>42005</v>
      </c>
      <c r="D291">
        <v>2155774</v>
      </c>
      <c r="E291">
        <v>38974243</v>
      </c>
      <c r="F291">
        <v>37405636</v>
      </c>
      <c r="G291">
        <v>34470175</v>
      </c>
      <c r="H291">
        <v>36119845</v>
      </c>
      <c r="I291">
        <v>2854398</v>
      </c>
      <c r="J291">
        <v>12933905</v>
      </c>
      <c r="K291">
        <v>643936</v>
      </c>
      <c r="L291">
        <v>3360322</v>
      </c>
      <c r="M291">
        <v>17435854</v>
      </c>
      <c r="N291">
        <v>687837</v>
      </c>
      <c r="O291">
        <v>14801529</v>
      </c>
      <c r="P291">
        <v>1078669</v>
      </c>
      <c r="Q291">
        <v>45548523</v>
      </c>
      <c r="R291">
        <v>454447</v>
      </c>
      <c r="S291">
        <v>9557466</v>
      </c>
      <c r="T291">
        <v>1133177</v>
      </c>
      <c r="U291">
        <v>355766</v>
      </c>
      <c r="V291">
        <v>20630727</v>
      </c>
      <c r="W291">
        <v>11563940</v>
      </c>
      <c r="X291">
        <v>47757</v>
      </c>
      <c r="Y291">
        <v>2517055</v>
      </c>
      <c r="Z291">
        <v>22571463</v>
      </c>
      <c r="AA291">
        <v>2935461</v>
      </c>
      <c r="AB291">
        <v>1047539</v>
      </c>
      <c r="AC291">
        <v>1047539</v>
      </c>
      <c r="AD291">
        <v>2300924</v>
      </c>
      <c r="AE291">
        <v>15443</v>
      </c>
      <c r="AF291">
        <v>225038</v>
      </c>
    </row>
    <row r="292" spans="1:32" x14ac:dyDescent="0.3">
      <c r="A292" t="s">
        <v>44</v>
      </c>
      <c r="B292">
        <v>2016</v>
      </c>
      <c r="C292" s="6">
        <f>DATE(finance[[#This Row],[Year1]],1,1)</f>
        <v>42370</v>
      </c>
      <c r="D292">
        <v>2222404</v>
      </c>
      <c r="E292">
        <v>39978389</v>
      </c>
      <c r="F292">
        <v>39249194</v>
      </c>
      <c r="G292">
        <v>36367289</v>
      </c>
      <c r="H292">
        <v>37550402</v>
      </c>
      <c r="I292">
        <v>2427987</v>
      </c>
      <c r="J292">
        <v>14265372</v>
      </c>
      <c r="K292">
        <v>704865</v>
      </c>
      <c r="L292">
        <v>3381862</v>
      </c>
      <c r="M292">
        <v>17658175</v>
      </c>
      <c r="N292">
        <v>706254</v>
      </c>
      <c r="O292">
        <v>15526354</v>
      </c>
      <c r="P292">
        <v>1267735</v>
      </c>
      <c r="Q292">
        <v>46149215</v>
      </c>
      <c r="R292">
        <v>451296</v>
      </c>
      <c r="S292">
        <v>9746807</v>
      </c>
      <c r="T292">
        <v>1081866</v>
      </c>
      <c r="U292">
        <v>340825</v>
      </c>
      <c r="V292">
        <v>22124203</v>
      </c>
      <c r="W292">
        <v>12747775</v>
      </c>
      <c r="X292">
        <v>50227</v>
      </c>
      <c r="Y292">
        <v>2476990</v>
      </c>
      <c r="Z292">
        <v>22649100</v>
      </c>
      <c r="AA292">
        <v>2881905</v>
      </c>
      <c r="AB292">
        <v>1006140</v>
      </c>
      <c r="AC292">
        <v>1006140</v>
      </c>
      <c r="AD292">
        <v>2102522</v>
      </c>
      <c r="AE292">
        <v>12584</v>
      </c>
      <c r="AF292">
        <v>229290</v>
      </c>
    </row>
    <row r="293" spans="1:32" x14ac:dyDescent="0.3">
      <c r="A293" t="s">
        <v>44</v>
      </c>
      <c r="B293">
        <v>2017</v>
      </c>
      <c r="C293" s="6">
        <f>DATE(finance[[#This Row],[Year1]],1,1)</f>
        <v>42736</v>
      </c>
      <c r="D293">
        <v>2236714</v>
      </c>
      <c r="E293">
        <v>44227073</v>
      </c>
      <c r="F293">
        <v>40870722</v>
      </c>
      <c r="G293">
        <v>38058091</v>
      </c>
      <c r="H293">
        <v>38747759</v>
      </c>
      <c r="I293">
        <v>5479314</v>
      </c>
      <c r="J293">
        <v>14713219</v>
      </c>
      <c r="K293">
        <v>681542</v>
      </c>
      <c r="L293">
        <v>3457023</v>
      </c>
      <c r="M293">
        <v>18170514</v>
      </c>
      <c r="N293">
        <v>706493</v>
      </c>
      <c r="O293">
        <v>15752340</v>
      </c>
      <c r="P293">
        <v>1382810</v>
      </c>
      <c r="Q293">
        <v>61716879</v>
      </c>
      <c r="R293">
        <v>571486</v>
      </c>
      <c r="S293">
        <v>9990253</v>
      </c>
      <c r="T293">
        <v>1824037</v>
      </c>
      <c r="U293">
        <v>378313</v>
      </c>
      <c r="V293">
        <v>23541901</v>
      </c>
      <c r="W293">
        <v>13960934</v>
      </c>
      <c r="X293">
        <v>51922</v>
      </c>
      <c r="Y293">
        <v>2498254</v>
      </c>
      <c r="Z293">
        <v>20833710</v>
      </c>
      <c r="AA293">
        <v>2812631</v>
      </c>
      <c r="AB293">
        <v>906413</v>
      </c>
      <c r="AC293">
        <v>906413</v>
      </c>
      <c r="AD293">
        <v>2304159</v>
      </c>
      <c r="AE293">
        <v>14833</v>
      </c>
      <c r="AF293">
        <v>236549</v>
      </c>
    </row>
    <row r="294" spans="1:32" x14ac:dyDescent="0.3">
      <c r="A294" t="s">
        <v>44</v>
      </c>
      <c r="B294">
        <v>2018</v>
      </c>
      <c r="C294" s="6">
        <f>DATE(finance[[#This Row],[Year1]],1,1)</f>
        <v>43101</v>
      </c>
      <c r="D294">
        <v>2356914</v>
      </c>
      <c r="E294">
        <v>46276655</v>
      </c>
      <c r="F294">
        <v>41703405</v>
      </c>
      <c r="G294">
        <v>38889387</v>
      </c>
      <c r="H294">
        <v>40546768</v>
      </c>
      <c r="I294">
        <v>5729887</v>
      </c>
      <c r="J294">
        <v>15075489</v>
      </c>
      <c r="K294">
        <v>749114</v>
      </c>
      <c r="L294">
        <v>4324467</v>
      </c>
      <c r="M294">
        <v>19397879</v>
      </c>
      <c r="N294">
        <v>726759</v>
      </c>
      <c r="O294">
        <v>16263389</v>
      </c>
      <c r="P294">
        <v>1420605</v>
      </c>
      <c r="Q294">
        <v>62106732</v>
      </c>
      <c r="R294">
        <v>589823</v>
      </c>
      <c r="S294">
        <v>10329937</v>
      </c>
      <c r="T294">
        <v>1751707</v>
      </c>
      <c r="U294">
        <v>373597</v>
      </c>
      <c r="V294">
        <v>23803490</v>
      </c>
      <c r="W294">
        <v>13971440</v>
      </c>
      <c r="X294">
        <v>56697</v>
      </c>
      <c r="Y294">
        <v>2736195</v>
      </c>
      <c r="Z294">
        <v>22008770</v>
      </c>
      <c r="AA294">
        <v>2814018</v>
      </c>
      <c r="AB294">
        <v>978441</v>
      </c>
      <c r="AC294">
        <v>978441</v>
      </c>
      <c r="AD294">
        <v>2345830</v>
      </c>
      <c r="AE294">
        <v>14410</v>
      </c>
      <c r="AF294">
        <v>263847</v>
      </c>
    </row>
    <row r="295" spans="1:32" x14ac:dyDescent="0.3">
      <c r="A295" t="s">
        <v>44</v>
      </c>
      <c r="B295">
        <v>2019</v>
      </c>
      <c r="C295" s="6">
        <f>DATE(finance[[#This Row],[Year1]],1,1)</f>
        <v>43466</v>
      </c>
      <c r="D295">
        <v>2318430</v>
      </c>
      <c r="E295">
        <v>47717809</v>
      </c>
      <c r="F295">
        <v>43294469</v>
      </c>
      <c r="G295">
        <v>40597226</v>
      </c>
      <c r="H295">
        <v>42717934</v>
      </c>
      <c r="I295">
        <v>4999875</v>
      </c>
      <c r="J295">
        <v>15618221</v>
      </c>
      <c r="K295">
        <v>767938</v>
      </c>
      <c r="L295">
        <v>4492331</v>
      </c>
      <c r="M295">
        <v>20171288</v>
      </c>
      <c r="N295">
        <v>746506</v>
      </c>
      <c r="O295">
        <v>16204219</v>
      </c>
      <c r="P295">
        <v>1468724</v>
      </c>
      <c r="Q295">
        <v>66543333</v>
      </c>
      <c r="R295">
        <v>607153</v>
      </c>
      <c r="S295">
        <v>10484135</v>
      </c>
      <c r="T295">
        <v>1819060</v>
      </c>
      <c r="U295">
        <v>533321</v>
      </c>
      <c r="V295">
        <v>25226462</v>
      </c>
      <c r="W295">
        <v>15043164</v>
      </c>
      <c r="X295">
        <v>58519</v>
      </c>
      <c r="Y295">
        <v>3013419</v>
      </c>
      <c r="Z295">
        <v>22435549</v>
      </c>
      <c r="AA295">
        <v>2697243</v>
      </c>
      <c r="AB295">
        <v>1099475</v>
      </c>
      <c r="AC295">
        <v>1099475</v>
      </c>
      <c r="AD295">
        <v>2782616</v>
      </c>
      <c r="AE295">
        <v>14591</v>
      </c>
      <c r="AF295">
        <v>276793</v>
      </c>
    </row>
    <row r="296" spans="1:32" x14ac:dyDescent="0.3">
      <c r="A296" t="s">
        <v>45</v>
      </c>
      <c r="B296">
        <v>1992</v>
      </c>
      <c r="C296" s="6">
        <f>DATE(finance[[#This Row],[Year1]],1,1)</f>
        <v>33604</v>
      </c>
      <c r="D296">
        <v>711905</v>
      </c>
      <c r="E296">
        <v>7534802</v>
      </c>
      <c r="F296">
        <v>7196808</v>
      </c>
      <c r="G296">
        <v>6681337</v>
      </c>
      <c r="H296">
        <v>6534101</v>
      </c>
      <c r="I296">
        <v>916504</v>
      </c>
      <c r="J296">
        <v>1651321</v>
      </c>
      <c r="K296">
        <v>358108</v>
      </c>
      <c r="L296">
        <v>560396</v>
      </c>
      <c r="M296">
        <v>3616444</v>
      </c>
      <c r="N296">
        <v>136751</v>
      </c>
      <c r="O296">
        <v>2649186</v>
      </c>
      <c r="P296">
        <v>268281</v>
      </c>
      <c r="Q296">
        <v>8689155</v>
      </c>
      <c r="R296">
        <v>116473</v>
      </c>
      <c r="S296">
        <v>2160539</v>
      </c>
      <c r="T296">
        <v>454535</v>
      </c>
      <c r="U296">
        <v>180637</v>
      </c>
      <c r="V296">
        <v>3466682</v>
      </c>
      <c r="W296">
        <v>1305649</v>
      </c>
      <c r="X296">
        <v>17808</v>
      </c>
      <c r="Y296">
        <v>949347</v>
      </c>
      <c r="Z296">
        <v>1883987</v>
      </c>
      <c r="AA296">
        <v>457148</v>
      </c>
      <c r="AB296">
        <v>132253</v>
      </c>
      <c r="AC296">
        <v>132253</v>
      </c>
      <c r="AD296">
        <v>454154</v>
      </c>
      <c r="AE296">
        <v>83968</v>
      </c>
      <c r="AF296">
        <v>44335</v>
      </c>
    </row>
    <row r="297" spans="1:32" x14ac:dyDescent="0.3">
      <c r="A297" t="s">
        <v>45</v>
      </c>
      <c r="B297">
        <v>1993</v>
      </c>
      <c r="C297" s="6">
        <f>DATE(finance[[#This Row],[Year1]],1,1)</f>
        <v>33970</v>
      </c>
      <c r="D297">
        <v>692624</v>
      </c>
      <c r="E297">
        <v>8224098</v>
      </c>
      <c r="F297">
        <v>7766918</v>
      </c>
      <c r="G297">
        <v>7198836</v>
      </c>
      <c r="H297">
        <v>7123434</v>
      </c>
      <c r="I297">
        <v>1016782</v>
      </c>
      <c r="J297">
        <v>1888764</v>
      </c>
      <c r="K297">
        <v>377423</v>
      </c>
      <c r="L297">
        <v>554647</v>
      </c>
      <c r="M297">
        <v>3901719</v>
      </c>
      <c r="N297">
        <v>157922</v>
      </c>
      <c r="O297">
        <v>2816042</v>
      </c>
      <c r="P297">
        <v>274481</v>
      </c>
      <c r="Q297">
        <v>9360346</v>
      </c>
      <c r="R297">
        <v>150963</v>
      </c>
      <c r="S297">
        <v>2287463</v>
      </c>
      <c r="T297">
        <v>518355</v>
      </c>
      <c r="U297">
        <v>179591</v>
      </c>
      <c r="V297">
        <v>3879796</v>
      </c>
      <c r="W297">
        <v>1513737</v>
      </c>
      <c r="X297">
        <v>16932</v>
      </c>
      <c r="Y297">
        <v>915617</v>
      </c>
      <c r="Z297">
        <v>1837018</v>
      </c>
      <c r="AA297">
        <v>510183</v>
      </c>
      <c r="AB297">
        <v>122371</v>
      </c>
      <c r="AC297">
        <v>122371</v>
      </c>
      <c r="AD297">
        <v>483899</v>
      </c>
      <c r="AE297">
        <v>83684</v>
      </c>
      <c r="AF297">
        <v>48375</v>
      </c>
    </row>
    <row r="298" spans="1:32" x14ac:dyDescent="0.3">
      <c r="A298" t="s">
        <v>45</v>
      </c>
      <c r="B298">
        <v>1994</v>
      </c>
      <c r="C298" s="6">
        <f>DATE(finance[[#This Row],[Year1]],1,1)</f>
        <v>34335</v>
      </c>
      <c r="D298">
        <v>678442</v>
      </c>
      <c r="E298">
        <v>8960747</v>
      </c>
      <c r="F298">
        <v>8101063</v>
      </c>
      <c r="G298">
        <v>7539444</v>
      </c>
      <c r="H298">
        <v>7619377</v>
      </c>
      <c r="I298">
        <v>1257509</v>
      </c>
      <c r="J298">
        <v>2038830</v>
      </c>
      <c r="K298">
        <v>385897</v>
      </c>
      <c r="L298">
        <v>576356</v>
      </c>
      <c r="M298">
        <v>4130450</v>
      </c>
      <c r="N298">
        <v>163190</v>
      </c>
      <c r="O298">
        <v>3028246</v>
      </c>
      <c r="P298">
        <v>286869</v>
      </c>
      <c r="Q298">
        <v>10742635</v>
      </c>
      <c r="R298">
        <v>165327</v>
      </c>
      <c r="S298">
        <v>2461697</v>
      </c>
      <c r="T298">
        <v>592298</v>
      </c>
      <c r="U298">
        <v>197165</v>
      </c>
      <c r="V298">
        <v>4042168</v>
      </c>
      <c r="W298">
        <v>1532381</v>
      </c>
      <c r="X298">
        <v>16523</v>
      </c>
      <c r="Y298">
        <v>912849</v>
      </c>
      <c r="Z298">
        <v>1990295</v>
      </c>
      <c r="AA298">
        <v>503737</v>
      </c>
      <c r="AB298">
        <v>128150</v>
      </c>
      <c r="AC298">
        <v>128150</v>
      </c>
      <c r="AD298">
        <v>532483</v>
      </c>
      <c r="AE298">
        <v>96045</v>
      </c>
      <c r="AF298">
        <v>51218</v>
      </c>
    </row>
    <row r="299" spans="1:32" x14ac:dyDescent="0.3">
      <c r="A299" t="s">
        <v>45</v>
      </c>
      <c r="B299">
        <v>1995</v>
      </c>
      <c r="C299" s="6">
        <f>DATE(finance[[#This Row],[Year1]],1,1)</f>
        <v>34700</v>
      </c>
      <c r="D299">
        <v>696800</v>
      </c>
      <c r="E299">
        <v>9268151</v>
      </c>
      <c r="F299">
        <v>8585952</v>
      </c>
      <c r="G299">
        <v>7915760</v>
      </c>
      <c r="H299">
        <v>8087497</v>
      </c>
      <c r="I299">
        <v>1097084</v>
      </c>
      <c r="J299">
        <v>2188545</v>
      </c>
      <c r="K299">
        <v>402385</v>
      </c>
      <c r="L299">
        <v>603587</v>
      </c>
      <c r="M299">
        <v>4403428</v>
      </c>
      <c r="N299">
        <v>176666</v>
      </c>
      <c r="O299">
        <v>3167192</v>
      </c>
      <c r="P299">
        <v>282800</v>
      </c>
      <c r="Q299">
        <v>11582094</v>
      </c>
      <c r="R299">
        <v>188800</v>
      </c>
      <c r="S299">
        <v>2586535</v>
      </c>
      <c r="T299">
        <v>549207</v>
      </c>
      <c r="U299">
        <v>203124</v>
      </c>
      <c r="V299">
        <v>4291153</v>
      </c>
      <c r="W299">
        <v>1650154</v>
      </c>
      <c r="X299">
        <v>19232</v>
      </c>
      <c r="Y299">
        <v>978631</v>
      </c>
      <c r="Z299">
        <v>2110974</v>
      </c>
      <c r="AA299">
        <v>612302</v>
      </c>
      <c r="AB299">
        <v>116362</v>
      </c>
      <c r="AC299">
        <v>116362</v>
      </c>
      <c r="AD299">
        <v>528049</v>
      </c>
      <c r="AE299">
        <v>96391</v>
      </c>
      <c r="AF299">
        <v>53816</v>
      </c>
    </row>
    <row r="300" spans="1:32" x14ac:dyDescent="0.3">
      <c r="A300" t="s">
        <v>45</v>
      </c>
      <c r="B300">
        <v>1996</v>
      </c>
      <c r="C300" s="6">
        <f>DATE(finance[[#This Row],[Year1]],1,1)</f>
        <v>35065</v>
      </c>
      <c r="D300">
        <v>736516</v>
      </c>
      <c r="E300">
        <v>9244859</v>
      </c>
      <c r="F300">
        <v>8853150</v>
      </c>
      <c r="G300">
        <v>8182909</v>
      </c>
      <c r="H300">
        <v>8133204</v>
      </c>
      <c r="I300">
        <v>1024317</v>
      </c>
      <c r="J300">
        <v>2139113</v>
      </c>
      <c r="K300">
        <v>414215</v>
      </c>
      <c r="L300">
        <v>691299</v>
      </c>
      <c r="M300">
        <v>4440540</v>
      </c>
      <c r="N300">
        <v>184142</v>
      </c>
      <c r="O300">
        <v>3262640</v>
      </c>
      <c r="P300">
        <v>272401</v>
      </c>
      <c r="Q300">
        <v>12990230</v>
      </c>
      <c r="R300">
        <v>178610</v>
      </c>
      <c r="S300">
        <v>2672320</v>
      </c>
      <c r="T300">
        <v>572594</v>
      </c>
      <c r="U300">
        <v>203593</v>
      </c>
      <c r="V300">
        <v>4436969</v>
      </c>
      <c r="W300">
        <v>1710357</v>
      </c>
      <c r="X300">
        <v>17237</v>
      </c>
      <c r="Y300">
        <v>1046032</v>
      </c>
      <c r="Z300">
        <v>2064507</v>
      </c>
      <c r="AA300">
        <v>609943</v>
      </c>
      <c r="AB300">
        <v>125001</v>
      </c>
      <c r="AC300">
        <v>125001</v>
      </c>
      <c r="AD300">
        <v>574142</v>
      </c>
      <c r="AE300">
        <v>87824</v>
      </c>
      <c r="AF300">
        <v>60942</v>
      </c>
    </row>
    <row r="301" spans="1:32" x14ac:dyDescent="0.3">
      <c r="A301" t="s">
        <v>45</v>
      </c>
      <c r="B301">
        <v>1997</v>
      </c>
      <c r="C301" s="6">
        <f>DATE(finance[[#This Row],[Year1]],1,1)</f>
        <v>35431</v>
      </c>
      <c r="D301">
        <v>758059</v>
      </c>
      <c r="E301">
        <v>9509064</v>
      </c>
      <c r="F301">
        <v>9347768</v>
      </c>
      <c r="G301">
        <v>8621990</v>
      </c>
      <c r="H301">
        <v>8360300</v>
      </c>
      <c r="I301">
        <v>1058759</v>
      </c>
      <c r="J301">
        <v>2007968</v>
      </c>
      <c r="K301">
        <v>421385</v>
      </c>
      <c r="L301">
        <v>728269</v>
      </c>
      <c r="M301">
        <v>4686244</v>
      </c>
      <c r="N301">
        <v>200491</v>
      </c>
      <c r="O301">
        <v>3594533</v>
      </c>
      <c r="P301">
        <v>268090</v>
      </c>
      <c r="Q301">
        <v>18888500</v>
      </c>
      <c r="R301">
        <v>185579</v>
      </c>
      <c r="S301">
        <v>2869259</v>
      </c>
      <c r="T301">
        <v>600559</v>
      </c>
      <c r="U301">
        <v>212175</v>
      </c>
      <c r="V301">
        <v>4674318</v>
      </c>
      <c r="W301">
        <v>1737531</v>
      </c>
      <c r="X301">
        <v>18205</v>
      </c>
      <c r="Y301">
        <v>1094526</v>
      </c>
      <c r="Z301">
        <v>2013891</v>
      </c>
      <c r="AA301">
        <v>663584</v>
      </c>
      <c r="AB301">
        <v>114458</v>
      </c>
      <c r="AC301">
        <v>114458</v>
      </c>
      <c r="AD301">
        <v>610433</v>
      </c>
      <c r="AE301">
        <v>95821</v>
      </c>
      <c r="AF301">
        <v>58567</v>
      </c>
    </row>
    <row r="302" spans="1:32" x14ac:dyDescent="0.3">
      <c r="A302" t="s">
        <v>45</v>
      </c>
      <c r="B302">
        <v>1998</v>
      </c>
      <c r="C302" s="6">
        <f>DATE(finance[[#This Row],[Year1]],1,1)</f>
        <v>35796</v>
      </c>
      <c r="D302">
        <v>795715</v>
      </c>
      <c r="E302">
        <v>10029402</v>
      </c>
      <c r="F302">
        <v>9729171</v>
      </c>
      <c r="G302">
        <v>9030380</v>
      </c>
      <c r="H302">
        <v>8821047</v>
      </c>
      <c r="I302">
        <v>1114289</v>
      </c>
      <c r="J302">
        <v>2215812</v>
      </c>
      <c r="K302">
        <v>452880</v>
      </c>
      <c r="L302">
        <v>685545</v>
      </c>
      <c r="M302">
        <v>4802531</v>
      </c>
      <c r="N302">
        <v>227326</v>
      </c>
      <c r="O302">
        <v>3744201</v>
      </c>
      <c r="P302">
        <v>250040</v>
      </c>
      <c r="Q302">
        <v>22073490</v>
      </c>
      <c r="R302">
        <v>194559</v>
      </c>
      <c r="S302">
        <v>2794519</v>
      </c>
      <c r="T302">
        <v>566523</v>
      </c>
      <c r="U302">
        <v>220096</v>
      </c>
      <c r="V302">
        <v>5138217</v>
      </c>
      <c r="W302">
        <v>1937222</v>
      </c>
      <c r="X302">
        <v>19672</v>
      </c>
      <c r="Y302">
        <v>1055929</v>
      </c>
      <c r="Z302">
        <v>2029300</v>
      </c>
      <c r="AA302">
        <v>633894</v>
      </c>
      <c r="AB302">
        <v>116786</v>
      </c>
      <c r="AC302">
        <v>116786</v>
      </c>
      <c r="AD302">
        <v>689103</v>
      </c>
      <c r="AE302">
        <v>99943</v>
      </c>
      <c r="AF302">
        <v>65801</v>
      </c>
    </row>
    <row r="303" spans="1:32" x14ac:dyDescent="0.3">
      <c r="A303" t="s">
        <v>45</v>
      </c>
      <c r="B303">
        <v>1999</v>
      </c>
      <c r="C303" s="6">
        <f>DATE(finance[[#This Row],[Year1]],1,1)</f>
        <v>36161</v>
      </c>
      <c r="D303">
        <v>932935</v>
      </c>
      <c r="E303">
        <v>11629027</v>
      </c>
      <c r="F303">
        <v>10320512</v>
      </c>
      <c r="G303">
        <v>9542626</v>
      </c>
      <c r="H303">
        <v>9207794</v>
      </c>
      <c r="I303">
        <v>2321255</v>
      </c>
      <c r="J303">
        <v>2467487</v>
      </c>
      <c r="K303">
        <v>468933</v>
      </c>
      <c r="L303">
        <v>722445</v>
      </c>
      <c r="M303">
        <v>4868494</v>
      </c>
      <c r="N303">
        <v>255603</v>
      </c>
      <c r="O303">
        <v>3833785</v>
      </c>
      <c r="P303">
        <v>244015</v>
      </c>
      <c r="Q303">
        <v>22509388</v>
      </c>
      <c r="R303">
        <v>208163</v>
      </c>
      <c r="S303">
        <v>2872879</v>
      </c>
      <c r="T303">
        <v>651909</v>
      </c>
      <c r="U303">
        <v>229336</v>
      </c>
      <c r="V303">
        <v>5476901</v>
      </c>
      <c r="W303">
        <v>2021711</v>
      </c>
      <c r="X303">
        <v>23738</v>
      </c>
      <c r="Y303">
        <v>1188141</v>
      </c>
      <c r="Z303">
        <v>2472046</v>
      </c>
      <c r="AA303">
        <v>708736</v>
      </c>
      <c r="AB303">
        <v>85046</v>
      </c>
      <c r="AC303">
        <v>85046</v>
      </c>
      <c r="AD303">
        <v>691382</v>
      </c>
      <c r="AE303">
        <v>81407</v>
      </c>
      <c r="AF303">
        <v>75872</v>
      </c>
    </row>
    <row r="304" spans="1:32" x14ac:dyDescent="0.3">
      <c r="A304" t="s">
        <v>45</v>
      </c>
      <c r="B304">
        <v>2000</v>
      </c>
      <c r="C304" s="6">
        <f>DATE(finance[[#This Row],[Year1]],1,1)</f>
        <v>36526</v>
      </c>
      <c r="D304">
        <v>1107104</v>
      </c>
      <c r="E304">
        <v>11339509</v>
      </c>
      <c r="F304">
        <v>11453109</v>
      </c>
      <c r="G304">
        <v>10520387</v>
      </c>
      <c r="H304">
        <v>9891815</v>
      </c>
      <c r="I304">
        <v>1340273</v>
      </c>
      <c r="J304">
        <v>2730827</v>
      </c>
      <c r="K304">
        <v>492575</v>
      </c>
      <c r="L304">
        <v>755747</v>
      </c>
      <c r="M304">
        <v>5185394</v>
      </c>
      <c r="N304">
        <v>279196</v>
      </c>
      <c r="O304">
        <v>4180513</v>
      </c>
      <c r="P304">
        <v>248323</v>
      </c>
      <c r="Q304">
        <v>24550901</v>
      </c>
      <c r="R304">
        <v>221934</v>
      </c>
      <c r="S304">
        <v>3211878</v>
      </c>
      <c r="T304">
        <v>651471</v>
      </c>
      <c r="U304">
        <v>255742</v>
      </c>
      <c r="V304">
        <v>5895862</v>
      </c>
      <c r="W304">
        <v>2195661</v>
      </c>
      <c r="X304">
        <v>25716</v>
      </c>
      <c r="Y304">
        <v>1423903</v>
      </c>
      <c r="Z304">
        <v>2361924</v>
      </c>
      <c r="AA304">
        <v>858657</v>
      </c>
      <c r="AB304">
        <v>131285</v>
      </c>
      <c r="AC304">
        <v>131285</v>
      </c>
      <c r="AD304">
        <v>736523</v>
      </c>
      <c r="AE304">
        <v>109204</v>
      </c>
      <c r="AF304">
        <v>81034</v>
      </c>
    </row>
    <row r="305" spans="1:32" x14ac:dyDescent="0.3">
      <c r="A305" t="s">
        <v>45</v>
      </c>
      <c r="B305">
        <v>2001</v>
      </c>
      <c r="C305" s="6">
        <f>DATE(finance[[#This Row],[Year1]],1,1)</f>
        <v>36892</v>
      </c>
      <c r="D305">
        <v>971304</v>
      </c>
      <c r="E305">
        <v>10255453</v>
      </c>
      <c r="F305">
        <v>12271461</v>
      </c>
      <c r="G305">
        <v>11198506</v>
      </c>
      <c r="H305">
        <v>10329425</v>
      </c>
      <c r="I305">
        <v>-186199</v>
      </c>
      <c r="J305">
        <v>2892204</v>
      </c>
      <c r="K305">
        <v>496498</v>
      </c>
      <c r="L305">
        <v>753558</v>
      </c>
      <c r="M305">
        <v>5158780</v>
      </c>
      <c r="N305">
        <v>291914</v>
      </c>
      <c r="O305">
        <v>4397048</v>
      </c>
      <c r="P305">
        <v>260648</v>
      </c>
      <c r="Q305">
        <v>23064143</v>
      </c>
      <c r="R305">
        <v>223521</v>
      </c>
      <c r="S305">
        <v>3284057</v>
      </c>
      <c r="T305">
        <v>636687</v>
      </c>
      <c r="U305">
        <v>291401</v>
      </c>
      <c r="V305">
        <v>6627242</v>
      </c>
      <c r="W305">
        <v>2593005</v>
      </c>
      <c r="X305">
        <v>26741</v>
      </c>
      <c r="Y305">
        <v>1331514</v>
      </c>
      <c r="Z305">
        <v>2542400</v>
      </c>
      <c r="AA305">
        <v>994426</v>
      </c>
      <c r="AB305">
        <v>133784</v>
      </c>
      <c r="AC305">
        <v>133784</v>
      </c>
      <c r="AD305">
        <v>904890</v>
      </c>
      <c r="AE305">
        <v>96965</v>
      </c>
      <c r="AF305">
        <v>84809</v>
      </c>
    </row>
    <row r="306" spans="1:32" x14ac:dyDescent="0.3">
      <c r="A306" t="s">
        <v>45</v>
      </c>
      <c r="B306">
        <v>2002</v>
      </c>
      <c r="C306" s="6">
        <f>DATE(finance[[#This Row],[Year1]],1,1)</f>
        <v>37257</v>
      </c>
      <c r="D306">
        <v>1072701</v>
      </c>
      <c r="E306">
        <v>11130351</v>
      </c>
      <c r="F306">
        <v>12720752</v>
      </c>
      <c r="G306">
        <v>11435526</v>
      </c>
      <c r="H306">
        <v>11025846</v>
      </c>
      <c r="I306">
        <v>-11422</v>
      </c>
      <c r="J306">
        <v>3445261</v>
      </c>
      <c r="K306">
        <v>519787</v>
      </c>
      <c r="L306">
        <v>791468</v>
      </c>
      <c r="M306">
        <v>5006251</v>
      </c>
      <c r="N306">
        <v>288666</v>
      </c>
      <c r="O306">
        <v>4576530</v>
      </c>
      <c r="P306">
        <v>274217</v>
      </c>
      <c r="Q306">
        <v>21725404</v>
      </c>
      <c r="R306">
        <v>233740</v>
      </c>
      <c r="S306">
        <v>3326499</v>
      </c>
      <c r="T306">
        <v>634708</v>
      </c>
      <c r="U306">
        <v>267444</v>
      </c>
      <c r="V306">
        <v>6718141</v>
      </c>
      <c r="W306">
        <v>2617128</v>
      </c>
      <c r="X306">
        <v>25468</v>
      </c>
      <c r="Y306">
        <v>1360300</v>
      </c>
      <c r="Z306">
        <v>3712920</v>
      </c>
      <c r="AA306">
        <v>1206060</v>
      </c>
      <c r="AB306">
        <v>123134</v>
      </c>
      <c r="AC306">
        <v>123134</v>
      </c>
      <c r="AD306">
        <v>1121907</v>
      </c>
      <c r="AE306">
        <v>90323</v>
      </c>
      <c r="AF306">
        <v>86461</v>
      </c>
    </row>
    <row r="307" spans="1:32" x14ac:dyDescent="0.3">
      <c r="A307" t="s">
        <v>45</v>
      </c>
      <c r="B307">
        <v>2003</v>
      </c>
      <c r="C307" s="6">
        <f>DATE(finance[[#This Row],[Year1]],1,1)</f>
        <v>37622</v>
      </c>
      <c r="D307">
        <v>1074918</v>
      </c>
      <c r="E307">
        <v>12972701</v>
      </c>
      <c r="F307">
        <v>13088000</v>
      </c>
      <c r="G307">
        <v>11714669</v>
      </c>
      <c r="H307">
        <v>11096904</v>
      </c>
      <c r="I307">
        <v>1752500</v>
      </c>
      <c r="J307">
        <v>3534400</v>
      </c>
      <c r="K307">
        <v>537574</v>
      </c>
      <c r="L307">
        <v>779069</v>
      </c>
      <c r="M307">
        <v>4922455</v>
      </c>
      <c r="N307">
        <v>294911</v>
      </c>
      <c r="O307">
        <v>4589923</v>
      </c>
      <c r="P307">
        <v>272050</v>
      </c>
      <c r="Q307">
        <v>25147636</v>
      </c>
      <c r="R307">
        <v>241311</v>
      </c>
      <c r="S307">
        <v>3442552</v>
      </c>
      <c r="T307">
        <v>698468</v>
      </c>
      <c r="U307">
        <v>243227</v>
      </c>
      <c r="V307">
        <v>6887136</v>
      </c>
      <c r="W307">
        <v>2795400</v>
      </c>
      <c r="X307">
        <v>23027</v>
      </c>
      <c r="Y307">
        <v>1356482</v>
      </c>
      <c r="Z307">
        <v>4279448</v>
      </c>
      <c r="AA307">
        <v>1288873</v>
      </c>
      <c r="AB307">
        <v>122471</v>
      </c>
      <c r="AC307">
        <v>122471</v>
      </c>
      <c r="AD307">
        <v>1109537</v>
      </c>
      <c r="AE307">
        <v>84735</v>
      </c>
      <c r="AF307">
        <v>86332</v>
      </c>
    </row>
    <row r="308" spans="1:32" x14ac:dyDescent="0.3">
      <c r="A308" t="s">
        <v>45</v>
      </c>
      <c r="B308">
        <v>2004</v>
      </c>
      <c r="C308" s="6">
        <f>DATE(finance[[#This Row],[Year1]],1,1)</f>
        <v>37987</v>
      </c>
      <c r="D308">
        <v>1103983</v>
      </c>
      <c r="E308">
        <v>15363015</v>
      </c>
      <c r="F308">
        <v>13424350</v>
      </c>
      <c r="G308">
        <v>12031051</v>
      </c>
      <c r="H308">
        <v>11916703</v>
      </c>
      <c r="I308">
        <v>3309945</v>
      </c>
      <c r="J308">
        <v>4038220</v>
      </c>
      <c r="K308">
        <v>575515</v>
      </c>
      <c r="L308">
        <v>891294</v>
      </c>
      <c r="M308">
        <v>5214602</v>
      </c>
      <c r="N308">
        <v>219859</v>
      </c>
      <c r="O308">
        <v>4670535</v>
      </c>
      <c r="P308">
        <v>265644</v>
      </c>
      <c r="Q308">
        <v>27063116</v>
      </c>
      <c r="R308">
        <v>195740</v>
      </c>
      <c r="S308">
        <v>3529971</v>
      </c>
      <c r="T308">
        <v>618992</v>
      </c>
      <c r="U308">
        <v>224415</v>
      </c>
      <c r="V308">
        <v>7063915</v>
      </c>
      <c r="W308">
        <v>3112742</v>
      </c>
      <c r="X308">
        <v>20330</v>
      </c>
      <c r="Y308">
        <v>1365758</v>
      </c>
      <c r="Z308">
        <v>4857614</v>
      </c>
      <c r="AA308">
        <v>1299364</v>
      </c>
      <c r="AB308">
        <v>161473</v>
      </c>
      <c r="AC308">
        <v>161473</v>
      </c>
      <c r="AD308">
        <v>887706</v>
      </c>
      <c r="AE308">
        <v>81765</v>
      </c>
      <c r="AF308">
        <v>71393</v>
      </c>
    </row>
    <row r="309" spans="1:32" x14ac:dyDescent="0.3">
      <c r="A309" t="s">
        <v>45</v>
      </c>
      <c r="B309">
        <v>2012</v>
      </c>
      <c r="C309" s="6">
        <f>DATE(finance[[#This Row],[Year1]],1,1)</f>
        <v>40909</v>
      </c>
      <c r="D309">
        <v>1660100</v>
      </c>
      <c r="E309">
        <v>22192501</v>
      </c>
      <c r="F309">
        <v>20030601</v>
      </c>
      <c r="G309">
        <v>17390500</v>
      </c>
      <c r="H309">
        <v>19470167</v>
      </c>
      <c r="I309">
        <v>2476343</v>
      </c>
      <c r="J309">
        <v>5725679</v>
      </c>
      <c r="K309">
        <v>751627</v>
      </c>
      <c r="L309">
        <v>1109651</v>
      </c>
      <c r="M309">
        <v>7932494</v>
      </c>
      <c r="N309">
        <v>376556</v>
      </c>
      <c r="O309">
        <v>6276571</v>
      </c>
      <c r="P309">
        <v>509774</v>
      </c>
      <c r="Q309">
        <v>21952058</v>
      </c>
      <c r="R309">
        <v>185092</v>
      </c>
      <c r="S309">
        <v>4913472</v>
      </c>
      <c r="T309">
        <v>1029057</v>
      </c>
      <c r="U309">
        <v>350267</v>
      </c>
      <c r="V309">
        <v>10218771</v>
      </c>
      <c r="W309">
        <v>4804426</v>
      </c>
      <c r="X309">
        <v>28042</v>
      </c>
      <c r="Y309">
        <v>1778474</v>
      </c>
      <c r="Z309">
        <v>6166080</v>
      </c>
      <c r="AA309">
        <v>2474679</v>
      </c>
      <c r="AB309">
        <v>253805</v>
      </c>
      <c r="AC309">
        <v>253805</v>
      </c>
      <c r="AD309">
        <v>3020073</v>
      </c>
      <c r="AE309">
        <v>92465</v>
      </c>
      <c r="AF309">
        <v>101084</v>
      </c>
    </row>
    <row r="310" spans="1:32" x14ac:dyDescent="0.3">
      <c r="A310" t="s">
        <v>45</v>
      </c>
      <c r="B310">
        <v>2013</v>
      </c>
      <c r="C310" s="6">
        <f>DATE(finance[[#This Row],[Year1]],1,1)</f>
        <v>41275</v>
      </c>
      <c r="D310">
        <v>1510405</v>
      </c>
      <c r="E310">
        <v>25445237</v>
      </c>
      <c r="F310">
        <v>20013121</v>
      </c>
      <c r="G310">
        <v>17396737</v>
      </c>
      <c r="H310">
        <v>20236471</v>
      </c>
      <c r="I310">
        <v>4950090</v>
      </c>
      <c r="J310">
        <v>5362863</v>
      </c>
      <c r="K310">
        <v>798137</v>
      </c>
      <c r="L310">
        <v>1088919</v>
      </c>
      <c r="M310">
        <v>8681675</v>
      </c>
      <c r="N310">
        <v>334632</v>
      </c>
      <c r="O310">
        <v>6474948</v>
      </c>
      <c r="P310">
        <v>550459</v>
      </c>
      <c r="Q310">
        <v>22971487</v>
      </c>
      <c r="R310">
        <v>190516</v>
      </c>
      <c r="S310">
        <v>4743980</v>
      </c>
      <c r="T310">
        <v>922234</v>
      </c>
      <c r="U310">
        <v>305947</v>
      </c>
      <c r="V310">
        <v>10521781</v>
      </c>
      <c r="W310">
        <v>4865284</v>
      </c>
      <c r="X310">
        <v>28048</v>
      </c>
      <c r="Y310">
        <v>1666594</v>
      </c>
      <c r="Z310">
        <v>6679143</v>
      </c>
      <c r="AA310">
        <v>2440771</v>
      </c>
      <c r="AB310">
        <v>245725</v>
      </c>
      <c r="AC310">
        <v>245725</v>
      </c>
      <c r="AD310">
        <v>3295936</v>
      </c>
      <c r="AE310">
        <v>101936</v>
      </c>
      <c r="AF310">
        <v>97927</v>
      </c>
    </row>
    <row r="311" spans="1:32" x14ac:dyDescent="0.3">
      <c r="A311" t="s">
        <v>45</v>
      </c>
      <c r="B311">
        <v>2014</v>
      </c>
      <c r="C311" s="6">
        <f>DATE(finance[[#This Row],[Year1]],1,1)</f>
        <v>41640</v>
      </c>
      <c r="D311">
        <v>1673314</v>
      </c>
      <c r="E311">
        <v>26996369</v>
      </c>
      <c r="F311">
        <v>21185747</v>
      </c>
      <c r="G311">
        <v>18373358</v>
      </c>
      <c r="H311">
        <v>20835044</v>
      </c>
      <c r="I311">
        <v>5895425</v>
      </c>
      <c r="J311">
        <v>5635622</v>
      </c>
      <c r="K311">
        <v>808047</v>
      </c>
      <c r="L311">
        <v>1112707</v>
      </c>
      <c r="M311">
        <v>8572532</v>
      </c>
      <c r="N311">
        <v>294835</v>
      </c>
      <c r="O311">
        <v>6803356</v>
      </c>
      <c r="P311">
        <v>560395</v>
      </c>
      <c r="Q311">
        <v>23572076</v>
      </c>
      <c r="R311">
        <v>195666</v>
      </c>
      <c r="S311">
        <v>4996847</v>
      </c>
      <c r="T311">
        <v>897011</v>
      </c>
      <c r="U311">
        <v>316703</v>
      </c>
      <c r="V311">
        <v>11090311</v>
      </c>
      <c r="W311">
        <v>5245884</v>
      </c>
      <c r="X311">
        <v>27563</v>
      </c>
      <c r="Y311">
        <v>1825073</v>
      </c>
      <c r="Z311">
        <v>6343482</v>
      </c>
      <c r="AA311">
        <v>2630144</v>
      </c>
      <c r="AB311">
        <v>234736</v>
      </c>
      <c r="AC311">
        <v>234736</v>
      </c>
      <c r="AD311">
        <v>3552348</v>
      </c>
      <c r="AE311">
        <v>105577</v>
      </c>
      <c r="AF311">
        <v>101146</v>
      </c>
    </row>
    <row r="312" spans="1:32" x14ac:dyDescent="0.3">
      <c r="A312" t="s">
        <v>45</v>
      </c>
      <c r="B312">
        <v>2015</v>
      </c>
      <c r="C312" s="6">
        <f>DATE(finance[[#This Row],[Year1]],1,1)</f>
        <v>42005</v>
      </c>
      <c r="D312">
        <v>1934399</v>
      </c>
      <c r="E312">
        <v>25417404</v>
      </c>
      <c r="F312">
        <v>22478436</v>
      </c>
      <c r="G312">
        <v>19894554</v>
      </c>
      <c r="H312">
        <v>22286437</v>
      </c>
      <c r="I312">
        <v>2850133</v>
      </c>
      <c r="J312">
        <v>6048742</v>
      </c>
      <c r="K312">
        <v>874778</v>
      </c>
      <c r="L312">
        <v>1228001</v>
      </c>
      <c r="M312">
        <v>9189255</v>
      </c>
      <c r="N312">
        <v>294185</v>
      </c>
      <c r="O312">
        <v>7129439</v>
      </c>
      <c r="P312">
        <v>569550</v>
      </c>
      <c r="Q312">
        <v>23709990</v>
      </c>
      <c r="R312">
        <v>203481</v>
      </c>
      <c r="S312">
        <v>5273825</v>
      </c>
      <c r="T312">
        <v>958166</v>
      </c>
      <c r="U312">
        <v>317514</v>
      </c>
      <c r="V312">
        <v>12092590</v>
      </c>
      <c r="W312">
        <v>5905922</v>
      </c>
      <c r="X312">
        <v>29242</v>
      </c>
      <c r="Y312">
        <v>2161820</v>
      </c>
      <c r="Z312">
        <v>6223008</v>
      </c>
      <c r="AA312">
        <v>2391593</v>
      </c>
      <c r="AB312">
        <v>216479</v>
      </c>
      <c r="AC312">
        <v>216479</v>
      </c>
      <c r="AD312">
        <v>3812405</v>
      </c>
      <c r="AE312">
        <v>110994</v>
      </c>
      <c r="AF312">
        <v>100780</v>
      </c>
    </row>
    <row r="313" spans="1:32" x14ac:dyDescent="0.3">
      <c r="A313" t="s">
        <v>45</v>
      </c>
      <c r="B313">
        <v>2016</v>
      </c>
      <c r="C313" s="6">
        <f>DATE(finance[[#This Row],[Year1]],1,1)</f>
        <v>42370</v>
      </c>
      <c r="D313">
        <v>1947431</v>
      </c>
      <c r="E313">
        <v>25102154</v>
      </c>
      <c r="F313">
        <v>22900620</v>
      </c>
      <c r="G313">
        <v>20179819</v>
      </c>
      <c r="H313">
        <v>22461085</v>
      </c>
      <c r="I313">
        <v>2350418</v>
      </c>
      <c r="J313">
        <v>6103015</v>
      </c>
      <c r="K313">
        <v>925958</v>
      </c>
      <c r="L313">
        <v>1435103</v>
      </c>
      <c r="M313">
        <v>9565099</v>
      </c>
      <c r="N313">
        <v>293454</v>
      </c>
      <c r="O313">
        <v>7202769</v>
      </c>
      <c r="P313">
        <v>586224</v>
      </c>
      <c r="Q313">
        <v>23349037</v>
      </c>
      <c r="R313">
        <v>208093</v>
      </c>
      <c r="S313">
        <v>5320746</v>
      </c>
      <c r="T313">
        <v>899081</v>
      </c>
      <c r="U313">
        <v>292474</v>
      </c>
      <c r="V313">
        <v>12319335</v>
      </c>
      <c r="W313">
        <v>6163944</v>
      </c>
      <c r="X313">
        <v>28898</v>
      </c>
      <c r="Y313">
        <v>2192908</v>
      </c>
      <c r="Z313">
        <v>5956424</v>
      </c>
      <c r="AA313">
        <v>2520429</v>
      </c>
      <c r="AB313">
        <v>206455</v>
      </c>
      <c r="AC313">
        <v>206455</v>
      </c>
      <c r="AD313">
        <v>3295491</v>
      </c>
      <c r="AE313">
        <v>110994</v>
      </c>
      <c r="AF313">
        <v>104145</v>
      </c>
    </row>
    <row r="314" spans="1:32" x14ac:dyDescent="0.3">
      <c r="A314" t="s">
        <v>45</v>
      </c>
      <c r="B314">
        <v>2017</v>
      </c>
      <c r="C314" s="6">
        <f>DATE(finance[[#This Row],[Year1]],1,1)</f>
        <v>42736</v>
      </c>
      <c r="D314">
        <v>1918641</v>
      </c>
      <c r="E314">
        <v>29315584</v>
      </c>
      <c r="F314">
        <v>22750127</v>
      </c>
      <c r="G314">
        <v>19961018</v>
      </c>
      <c r="H314">
        <v>23416362</v>
      </c>
      <c r="I314">
        <v>5593048</v>
      </c>
      <c r="J314">
        <v>5721957</v>
      </c>
      <c r="K314">
        <v>947549</v>
      </c>
      <c r="L314">
        <v>1407088</v>
      </c>
      <c r="M314">
        <v>9755430</v>
      </c>
      <c r="N314">
        <v>287238</v>
      </c>
      <c r="O314">
        <v>7298956</v>
      </c>
      <c r="P314">
        <v>614719</v>
      </c>
      <c r="Q314">
        <v>46604812</v>
      </c>
      <c r="R314">
        <v>242510</v>
      </c>
      <c r="S314">
        <v>5364729</v>
      </c>
      <c r="T314">
        <v>900672</v>
      </c>
      <c r="U314">
        <v>306530</v>
      </c>
      <c r="V314">
        <v>12069322</v>
      </c>
      <c r="W314">
        <v>5686717</v>
      </c>
      <c r="X314">
        <v>25702</v>
      </c>
      <c r="Y314">
        <v>2319034</v>
      </c>
      <c r="Z314">
        <v>6149694</v>
      </c>
      <c r="AA314">
        <v>2576177</v>
      </c>
      <c r="AB314">
        <v>206539</v>
      </c>
      <c r="AC314">
        <v>206539</v>
      </c>
      <c r="AD314">
        <v>4312060</v>
      </c>
      <c r="AE314">
        <v>107314</v>
      </c>
      <c r="AF314">
        <v>102859</v>
      </c>
    </row>
    <row r="315" spans="1:32" x14ac:dyDescent="0.3">
      <c r="A315" t="s">
        <v>45</v>
      </c>
      <c r="B315">
        <v>2018</v>
      </c>
      <c r="C315" s="6">
        <f>DATE(finance[[#This Row],[Year1]],1,1)</f>
        <v>43101</v>
      </c>
      <c r="D315">
        <v>1830009</v>
      </c>
      <c r="E315">
        <v>29099642</v>
      </c>
      <c r="F315">
        <v>23847289</v>
      </c>
      <c r="G315">
        <v>20984193</v>
      </c>
      <c r="H315">
        <v>24071455</v>
      </c>
      <c r="I315">
        <v>4707657</v>
      </c>
      <c r="J315">
        <v>6075843</v>
      </c>
      <c r="K315">
        <v>954503</v>
      </c>
      <c r="L315">
        <v>1407284</v>
      </c>
      <c r="M315">
        <v>10088480</v>
      </c>
      <c r="N315">
        <v>282045</v>
      </c>
      <c r="O315">
        <v>7371352</v>
      </c>
      <c r="P315">
        <v>623516</v>
      </c>
      <c r="Q315">
        <v>48665471</v>
      </c>
      <c r="R315">
        <v>244446</v>
      </c>
      <c r="S315">
        <v>5374923</v>
      </c>
      <c r="T315">
        <v>840337</v>
      </c>
      <c r="U315">
        <v>306374</v>
      </c>
      <c r="V315">
        <v>13163225</v>
      </c>
      <c r="W315">
        <v>6260575</v>
      </c>
      <c r="X315">
        <v>28170</v>
      </c>
      <c r="Y315">
        <v>2375686</v>
      </c>
      <c r="Z315">
        <v>6270052</v>
      </c>
      <c r="AA315">
        <v>2640256</v>
      </c>
      <c r="AB315">
        <v>215360</v>
      </c>
      <c r="AC315">
        <v>215360</v>
      </c>
      <c r="AD315">
        <v>4030878</v>
      </c>
      <c r="AE315">
        <v>106481</v>
      </c>
      <c r="AF315">
        <v>106324</v>
      </c>
    </row>
    <row r="316" spans="1:32" x14ac:dyDescent="0.3">
      <c r="A316" t="s">
        <v>45</v>
      </c>
      <c r="B316">
        <v>2019</v>
      </c>
      <c r="C316" s="6">
        <f>DATE(finance[[#This Row],[Year1]],1,1)</f>
        <v>43466</v>
      </c>
      <c r="D316">
        <v>1725050</v>
      </c>
      <c r="E316">
        <v>31009143</v>
      </c>
      <c r="F316">
        <v>24468184</v>
      </c>
      <c r="G316">
        <v>21468598</v>
      </c>
      <c r="H316">
        <v>25895682</v>
      </c>
      <c r="I316">
        <v>4773457</v>
      </c>
      <c r="J316">
        <v>6382298</v>
      </c>
      <c r="K316">
        <v>990985</v>
      </c>
      <c r="L316">
        <v>1453235</v>
      </c>
      <c r="M316">
        <v>10583869</v>
      </c>
      <c r="N316">
        <v>293910</v>
      </c>
      <c r="O316">
        <v>7422453</v>
      </c>
      <c r="P316">
        <v>627499</v>
      </c>
      <c r="Q316">
        <v>51144868</v>
      </c>
      <c r="R316">
        <v>235274</v>
      </c>
      <c r="S316">
        <v>5392612</v>
      </c>
      <c r="T316">
        <v>785130</v>
      </c>
      <c r="U316">
        <v>298315</v>
      </c>
      <c r="V316">
        <v>13738480</v>
      </c>
      <c r="W316">
        <v>6653561</v>
      </c>
      <c r="X316">
        <v>31022</v>
      </c>
      <c r="Y316">
        <v>2347346</v>
      </c>
      <c r="Z316">
        <v>6185137</v>
      </c>
      <c r="AA316">
        <v>2760109</v>
      </c>
      <c r="AB316">
        <v>224434</v>
      </c>
      <c r="AC316">
        <v>224434</v>
      </c>
      <c r="AD316">
        <v>4816405</v>
      </c>
      <c r="AE316">
        <v>101405</v>
      </c>
      <c r="AF316">
        <v>110542</v>
      </c>
    </row>
    <row r="317" spans="1:32" x14ac:dyDescent="0.3">
      <c r="A317" t="s">
        <v>46</v>
      </c>
      <c r="B317">
        <v>1992</v>
      </c>
      <c r="C317" s="6">
        <f>DATE(finance[[#This Row],[Year1]],1,1)</f>
        <v>33604</v>
      </c>
      <c r="D317">
        <v>674153</v>
      </c>
      <c r="E317">
        <v>5776111</v>
      </c>
      <c r="F317">
        <v>5484122</v>
      </c>
      <c r="G317">
        <v>5051751</v>
      </c>
      <c r="H317">
        <v>4967838</v>
      </c>
      <c r="I317">
        <v>808273</v>
      </c>
      <c r="J317">
        <v>1359425</v>
      </c>
      <c r="K317">
        <v>174975</v>
      </c>
      <c r="L317">
        <v>460426</v>
      </c>
      <c r="M317">
        <v>2801692</v>
      </c>
      <c r="N317">
        <v>189460</v>
      </c>
      <c r="O317">
        <v>2197864</v>
      </c>
      <c r="P317">
        <v>189200</v>
      </c>
      <c r="Q317">
        <v>5411863</v>
      </c>
      <c r="R317">
        <v>148918</v>
      </c>
      <c r="S317">
        <v>1440836</v>
      </c>
      <c r="T317">
        <v>264767</v>
      </c>
      <c r="U317">
        <v>125394</v>
      </c>
      <c r="V317">
        <v>2706654</v>
      </c>
      <c r="W317">
        <v>890373</v>
      </c>
      <c r="X317">
        <v>7999</v>
      </c>
      <c r="Y317">
        <v>649159</v>
      </c>
      <c r="Z317">
        <v>485787</v>
      </c>
      <c r="AA317">
        <v>432371</v>
      </c>
      <c r="AB317">
        <v>40908</v>
      </c>
      <c r="AC317">
        <v>40908</v>
      </c>
      <c r="AD317">
        <v>224185</v>
      </c>
      <c r="AE317">
        <v>175372</v>
      </c>
      <c r="AF317">
        <v>34108</v>
      </c>
    </row>
    <row r="318" spans="1:32" x14ac:dyDescent="0.3">
      <c r="A318" t="s">
        <v>46</v>
      </c>
      <c r="B318">
        <v>1993</v>
      </c>
      <c r="C318" s="6">
        <f>DATE(finance[[#This Row],[Year1]],1,1)</f>
        <v>33970</v>
      </c>
      <c r="D318">
        <v>467173</v>
      </c>
      <c r="E318">
        <v>6756749</v>
      </c>
      <c r="F318">
        <v>5742465</v>
      </c>
      <c r="G318">
        <v>5274778</v>
      </c>
      <c r="H318">
        <v>5863061</v>
      </c>
      <c r="I318">
        <v>893688</v>
      </c>
      <c r="J318">
        <v>1648886</v>
      </c>
      <c r="K318">
        <v>181004</v>
      </c>
      <c r="L318">
        <v>476774</v>
      </c>
      <c r="M318">
        <v>3302928</v>
      </c>
      <c r="N318">
        <v>178540</v>
      </c>
      <c r="O318">
        <v>2270450</v>
      </c>
      <c r="P318">
        <v>205240</v>
      </c>
      <c r="Q318">
        <v>6545269</v>
      </c>
      <c r="R318">
        <v>154432</v>
      </c>
      <c r="S318">
        <v>1670354</v>
      </c>
      <c r="T318">
        <v>290717</v>
      </c>
      <c r="U318">
        <v>127839</v>
      </c>
      <c r="V318">
        <v>2886685</v>
      </c>
      <c r="W318">
        <v>981751</v>
      </c>
      <c r="X318">
        <v>8216</v>
      </c>
      <c r="Y318">
        <v>653777</v>
      </c>
      <c r="Z318">
        <v>935488</v>
      </c>
      <c r="AA318">
        <v>467687</v>
      </c>
      <c r="AB318">
        <v>45326</v>
      </c>
      <c r="AC318">
        <v>45326</v>
      </c>
      <c r="AD318">
        <v>307776</v>
      </c>
      <c r="AE318">
        <v>194225</v>
      </c>
      <c r="AF318">
        <v>38941</v>
      </c>
    </row>
    <row r="319" spans="1:32" x14ac:dyDescent="0.3">
      <c r="A319" t="s">
        <v>46</v>
      </c>
      <c r="B319">
        <v>1994</v>
      </c>
      <c r="C319" s="6">
        <f>DATE(finance[[#This Row],[Year1]],1,1)</f>
        <v>34335</v>
      </c>
      <c r="D319">
        <v>567756</v>
      </c>
      <c r="E319">
        <v>7473938</v>
      </c>
      <c r="F319">
        <v>6654192</v>
      </c>
      <c r="G319">
        <v>6091952</v>
      </c>
      <c r="H319">
        <v>6462587</v>
      </c>
      <c r="I319">
        <v>1011351</v>
      </c>
      <c r="J319">
        <v>1714555</v>
      </c>
      <c r="K319">
        <v>186119</v>
      </c>
      <c r="L319">
        <v>513293</v>
      </c>
      <c r="M319">
        <v>3674816</v>
      </c>
      <c r="N319">
        <v>181112</v>
      </c>
      <c r="O319">
        <v>2733678</v>
      </c>
      <c r="P319">
        <v>200811</v>
      </c>
      <c r="Q319">
        <v>6761727</v>
      </c>
      <c r="R319">
        <v>185118</v>
      </c>
      <c r="S319">
        <v>2114401</v>
      </c>
      <c r="T319">
        <v>340769</v>
      </c>
      <c r="U319">
        <v>135275</v>
      </c>
      <c r="V319">
        <v>3148967</v>
      </c>
      <c r="W319">
        <v>1095207</v>
      </c>
      <c r="X319">
        <v>7055</v>
      </c>
      <c r="Y319">
        <v>763618</v>
      </c>
      <c r="Z319">
        <v>1103280</v>
      </c>
      <c r="AA319">
        <v>562240</v>
      </c>
      <c r="AB319">
        <v>60017</v>
      </c>
      <c r="AC319">
        <v>60017</v>
      </c>
      <c r="AD319">
        <v>412846</v>
      </c>
      <c r="AE319">
        <v>229014</v>
      </c>
      <c r="AF319">
        <v>40692</v>
      </c>
    </row>
    <row r="320" spans="1:32" x14ac:dyDescent="0.3">
      <c r="A320" t="s">
        <v>46</v>
      </c>
      <c r="B320">
        <v>1995</v>
      </c>
      <c r="C320" s="6">
        <f>DATE(finance[[#This Row],[Year1]],1,1)</f>
        <v>34700</v>
      </c>
      <c r="D320">
        <v>686828</v>
      </c>
      <c r="E320">
        <v>7374389</v>
      </c>
      <c r="F320">
        <v>7116429</v>
      </c>
      <c r="G320">
        <v>6459918</v>
      </c>
      <c r="H320">
        <v>6494718</v>
      </c>
      <c r="I320">
        <v>879671</v>
      </c>
      <c r="J320">
        <v>1599300</v>
      </c>
      <c r="K320">
        <v>199053</v>
      </c>
      <c r="L320">
        <v>515862</v>
      </c>
      <c r="M320">
        <v>3765488</v>
      </c>
      <c r="N320">
        <v>191416</v>
      </c>
      <c r="O320">
        <v>2875589</v>
      </c>
      <c r="P320">
        <v>207783</v>
      </c>
      <c r="Q320">
        <v>7434544</v>
      </c>
      <c r="R320">
        <v>185520</v>
      </c>
      <c r="S320">
        <v>2205990</v>
      </c>
      <c r="T320">
        <v>334865</v>
      </c>
      <c r="U320">
        <v>149044</v>
      </c>
      <c r="V320">
        <v>3288523</v>
      </c>
      <c r="W320">
        <v>1212378</v>
      </c>
      <c r="X320">
        <v>8957</v>
      </c>
      <c r="Y320">
        <v>828450</v>
      </c>
      <c r="Z320">
        <v>1145493</v>
      </c>
      <c r="AA320">
        <v>656511</v>
      </c>
      <c r="AB320">
        <v>70794</v>
      </c>
      <c r="AC320">
        <v>70794</v>
      </c>
      <c r="AD320">
        <v>423997</v>
      </c>
      <c r="AE320">
        <v>177106</v>
      </c>
      <c r="AF320">
        <v>41428</v>
      </c>
    </row>
    <row r="321" spans="1:32" x14ac:dyDescent="0.3">
      <c r="A321" t="s">
        <v>46</v>
      </c>
      <c r="B321">
        <v>1996</v>
      </c>
      <c r="C321" s="6">
        <f>DATE(finance[[#This Row],[Year1]],1,1)</f>
        <v>35065</v>
      </c>
      <c r="D321">
        <v>838590</v>
      </c>
      <c r="E321">
        <v>7864247</v>
      </c>
      <c r="F321">
        <v>7275754</v>
      </c>
      <c r="G321">
        <v>6679811</v>
      </c>
      <c r="H321">
        <v>6891680</v>
      </c>
      <c r="I321">
        <v>972567</v>
      </c>
      <c r="J321">
        <v>1694054</v>
      </c>
      <c r="K321">
        <v>203098</v>
      </c>
      <c r="L321">
        <v>529877</v>
      </c>
      <c r="M321">
        <v>3978761</v>
      </c>
      <c r="N321">
        <v>195443</v>
      </c>
      <c r="O321">
        <v>2960968</v>
      </c>
      <c r="P321">
        <v>193092</v>
      </c>
      <c r="Q321">
        <v>7556640</v>
      </c>
      <c r="R321">
        <v>242856</v>
      </c>
      <c r="S321">
        <v>2262900</v>
      </c>
      <c r="T321">
        <v>344997</v>
      </c>
      <c r="U321">
        <v>159063</v>
      </c>
      <c r="V321">
        <v>3313333</v>
      </c>
      <c r="W321">
        <v>1101686</v>
      </c>
      <c r="X321">
        <v>5367</v>
      </c>
      <c r="Y321">
        <v>995807</v>
      </c>
      <c r="Z321">
        <v>1161470</v>
      </c>
      <c r="AA321">
        <v>595943</v>
      </c>
      <c r="AB321">
        <v>71896</v>
      </c>
      <c r="AC321">
        <v>71896</v>
      </c>
      <c r="AD321">
        <v>490126</v>
      </c>
      <c r="AE321">
        <v>212637</v>
      </c>
      <c r="AF321">
        <v>40085</v>
      </c>
    </row>
    <row r="322" spans="1:32" x14ac:dyDescent="0.3">
      <c r="A322" t="s">
        <v>46</v>
      </c>
      <c r="B322">
        <v>1997</v>
      </c>
      <c r="C322" s="6">
        <f>DATE(finance[[#This Row],[Year1]],1,1)</f>
        <v>35431</v>
      </c>
      <c r="D322">
        <v>793521</v>
      </c>
      <c r="E322">
        <v>7949762</v>
      </c>
      <c r="F322">
        <v>7496081</v>
      </c>
      <c r="G322">
        <v>6874700</v>
      </c>
      <c r="H322">
        <v>7264375</v>
      </c>
      <c r="I322">
        <v>685387</v>
      </c>
      <c r="J322">
        <v>1839813</v>
      </c>
      <c r="K322">
        <v>211755</v>
      </c>
      <c r="L322">
        <v>531227</v>
      </c>
      <c r="M322">
        <v>4229721</v>
      </c>
      <c r="N322">
        <v>206167</v>
      </c>
      <c r="O322">
        <v>3037234</v>
      </c>
      <c r="P322">
        <v>157644</v>
      </c>
      <c r="Q322">
        <v>8825615</v>
      </c>
      <c r="R322">
        <v>301760</v>
      </c>
      <c r="S322">
        <v>2325562</v>
      </c>
      <c r="T322">
        <v>351756</v>
      </c>
      <c r="U322">
        <v>165039</v>
      </c>
      <c r="V322">
        <v>3526523</v>
      </c>
      <c r="W322">
        <v>1124166</v>
      </c>
      <c r="X322">
        <v>5856</v>
      </c>
      <c r="Y322">
        <v>1013022</v>
      </c>
      <c r="Z322">
        <v>1211295</v>
      </c>
      <c r="AA322">
        <v>621381</v>
      </c>
      <c r="AB322">
        <v>71450</v>
      </c>
      <c r="AC322">
        <v>71450</v>
      </c>
      <c r="AD322">
        <v>440247</v>
      </c>
      <c r="AE322">
        <v>207018</v>
      </c>
      <c r="AF322">
        <v>41166</v>
      </c>
    </row>
    <row r="323" spans="1:32" x14ac:dyDescent="0.3">
      <c r="A323" t="s">
        <v>46</v>
      </c>
      <c r="B323">
        <v>1998</v>
      </c>
      <c r="C323" s="6">
        <f>DATE(finance[[#This Row],[Year1]],1,1)</f>
        <v>35796</v>
      </c>
      <c r="D323">
        <v>766392</v>
      </c>
      <c r="E323">
        <v>8443997</v>
      </c>
      <c r="F323">
        <v>7681014</v>
      </c>
      <c r="G323">
        <v>7040163</v>
      </c>
      <c r="H323">
        <v>7784967</v>
      </c>
      <c r="I323">
        <v>659030</v>
      </c>
      <c r="J323">
        <v>1862929</v>
      </c>
      <c r="K323">
        <v>213835</v>
      </c>
      <c r="L323">
        <v>571175</v>
      </c>
      <c r="M323">
        <v>4661846</v>
      </c>
      <c r="N323">
        <v>254981</v>
      </c>
      <c r="O323">
        <v>3237140</v>
      </c>
      <c r="P323">
        <v>133281</v>
      </c>
      <c r="Q323">
        <v>10057248</v>
      </c>
      <c r="R323">
        <v>293522</v>
      </c>
      <c r="S323">
        <v>2508870</v>
      </c>
      <c r="T323">
        <v>388766</v>
      </c>
      <c r="U323">
        <v>158056</v>
      </c>
      <c r="V323">
        <v>3552824</v>
      </c>
      <c r="W323">
        <v>1092556</v>
      </c>
      <c r="X323">
        <v>6187</v>
      </c>
      <c r="Y323">
        <v>936852</v>
      </c>
      <c r="Z323">
        <v>1411135</v>
      </c>
      <c r="AA323">
        <v>640851</v>
      </c>
      <c r="AB323">
        <v>78796</v>
      </c>
      <c r="AC323">
        <v>78796</v>
      </c>
      <c r="AD323">
        <v>490544</v>
      </c>
      <c r="AE323">
        <v>207693</v>
      </c>
      <c r="AF323">
        <v>45021</v>
      </c>
    </row>
    <row r="324" spans="1:32" x14ac:dyDescent="0.3">
      <c r="A324" t="s">
        <v>46</v>
      </c>
      <c r="B324">
        <v>1999</v>
      </c>
      <c r="C324" s="6">
        <f>DATE(finance[[#This Row],[Year1]],1,1)</f>
        <v>36161</v>
      </c>
      <c r="D324">
        <v>831062</v>
      </c>
      <c r="E324">
        <v>8687125</v>
      </c>
      <c r="F324">
        <v>8370653</v>
      </c>
      <c r="G324">
        <v>7677646</v>
      </c>
      <c r="H324">
        <v>7597365</v>
      </c>
      <c r="I324">
        <v>1089760</v>
      </c>
      <c r="J324">
        <v>1885254</v>
      </c>
      <c r="K324">
        <v>233681</v>
      </c>
      <c r="L324">
        <v>552242</v>
      </c>
      <c r="M324">
        <v>4589475</v>
      </c>
      <c r="N324">
        <v>268841</v>
      </c>
      <c r="O324">
        <v>3718056</v>
      </c>
      <c r="P324">
        <v>125398</v>
      </c>
      <c r="Q324">
        <v>10327501</v>
      </c>
      <c r="R324">
        <v>342450</v>
      </c>
      <c r="S324">
        <v>2806135</v>
      </c>
      <c r="T324">
        <v>421702</v>
      </c>
      <c r="U324">
        <v>169122</v>
      </c>
      <c r="V324">
        <v>3895467</v>
      </c>
      <c r="W324">
        <v>1256986</v>
      </c>
      <c r="X324">
        <v>6761</v>
      </c>
      <c r="Y324">
        <v>959530</v>
      </c>
      <c r="Z324">
        <v>1482318</v>
      </c>
      <c r="AA324">
        <v>693007</v>
      </c>
      <c r="AB324">
        <v>19584</v>
      </c>
      <c r="AC324">
        <v>19584</v>
      </c>
      <c r="AD324">
        <v>474285</v>
      </c>
      <c r="AE324">
        <v>166867</v>
      </c>
      <c r="AF324">
        <v>46278</v>
      </c>
    </row>
    <row r="325" spans="1:32" x14ac:dyDescent="0.3">
      <c r="A325" t="s">
        <v>46</v>
      </c>
      <c r="B325">
        <v>2000</v>
      </c>
      <c r="C325" s="6">
        <f>DATE(finance[[#This Row],[Year1]],1,1)</f>
        <v>36526</v>
      </c>
      <c r="D325">
        <v>870778</v>
      </c>
      <c r="E325">
        <v>10393893</v>
      </c>
      <c r="F325">
        <v>9123858</v>
      </c>
      <c r="G325">
        <v>8376169</v>
      </c>
      <c r="H325">
        <v>8561390</v>
      </c>
      <c r="I325">
        <v>1832503</v>
      </c>
      <c r="J325">
        <v>2401468</v>
      </c>
      <c r="K325">
        <v>236789</v>
      </c>
      <c r="L325">
        <v>562650</v>
      </c>
      <c r="M325">
        <v>4848235</v>
      </c>
      <c r="N325">
        <v>317890</v>
      </c>
      <c r="O325">
        <v>3712961</v>
      </c>
      <c r="P325">
        <v>122357</v>
      </c>
      <c r="Q325">
        <v>12028756</v>
      </c>
      <c r="R325">
        <v>348655</v>
      </c>
      <c r="S325">
        <v>2853333</v>
      </c>
      <c r="T325">
        <v>404189</v>
      </c>
      <c r="U325">
        <v>171527</v>
      </c>
      <c r="V325">
        <v>4483058</v>
      </c>
      <c r="W325">
        <v>1316210</v>
      </c>
      <c r="X325">
        <v>7555</v>
      </c>
      <c r="Y325">
        <v>1354907</v>
      </c>
      <c r="Z325">
        <v>1911825</v>
      </c>
      <c r="AA325">
        <v>747689</v>
      </c>
      <c r="AB325">
        <v>46643</v>
      </c>
      <c r="AC325">
        <v>46643</v>
      </c>
      <c r="AD325">
        <v>666352</v>
      </c>
      <c r="AE325">
        <v>173537</v>
      </c>
      <c r="AF325">
        <v>53008</v>
      </c>
    </row>
    <row r="326" spans="1:32" x14ac:dyDescent="0.3">
      <c r="A326" t="s">
        <v>46</v>
      </c>
      <c r="B326">
        <v>2001</v>
      </c>
      <c r="C326" s="6">
        <f>DATE(finance[[#This Row],[Year1]],1,1)</f>
        <v>36892</v>
      </c>
      <c r="D326">
        <v>774175</v>
      </c>
      <c r="E326">
        <v>8713237</v>
      </c>
      <c r="F326">
        <v>10196910</v>
      </c>
      <c r="G326">
        <v>9405968</v>
      </c>
      <c r="H326">
        <v>9026660</v>
      </c>
      <c r="I326">
        <v>-313423</v>
      </c>
      <c r="J326">
        <v>2659435</v>
      </c>
      <c r="K326">
        <v>227332</v>
      </c>
      <c r="L326">
        <v>582106</v>
      </c>
      <c r="M326">
        <v>4986955</v>
      </c>
      <c r="N326">
        <v>336495</v>
      </c>
      <c r="O326">
        <v>4014202</v>
      </c>
      <c r="P326">
        <v>243602</v>
      </c>
      <c r="Q326">
        <v>12416169</v>
      </c>
      <c r="R326">
        <v>469867</v>
      </c>
      <c r="S326">
        <v>2953527</v>
      </c>
      <c r="T326">
        <v>644134</v>
      </c>
      <c r="U326">
        <v>158159</v>
      </c>
      <c r="V326">
        <v>5314730</v>
      </c>
      <c r="W326">
        <v>1643119</v>
      </c>
      <c r="X326">
        <v>4848</v>
      </c>
      <c r="Y326">
        <v>1228570</v>
      </c>
      <c r="Z326">
        <v>2183859</v>
      </c>
      <c r="AA326">
        <v>790942</v>
      </c>
      <c r="AB326">
        <v>119934</v>
      </c>
      <c r="AC326">
        <v>119934</v>
      </c>
      <c r="AD326">
        <v>704682</v>
      </c>
      <c r="AE326">
        <v>207311</v>
      </c>
      <c r="AF326">
        <v>53358</v>
      </c>
    </row>
    <row r="327" spans="1:32" x14ac:dyDescent="0.3">
      <c r="A327" t="s">
        <v>46</v>
      </c>
      <c r="B327">
        <v>2002</v>
      </c>
      <c r="C327" s="6">
        <f>DATE(finance[[#This Row],[Year1]],1,1)</f>
        <v>37257</v>
      </c>
      <c r="D327">
        <v>898180</v>
      </c>
      <c r="E327">
        <v>9694312</v>
      </c>
      <c r="F327">
        <v>10591633</v>
      </c>
      <c r="G327">
        <v>9617322</v>
      </c>
      <c r="H327">
        <v>9179259</v>
      </c>
      <c r="I327">
        <v>515053</v>
      </c>
      <c r="J327">
        <v>2991803</v>
      </c>
      <c r="K327">
        <v>229968</v>
      </c>
      <c r="L327">
        <v>632661</v>
      </c>
      <c r="M327">
        <v>4808361</v>
      </c>
      <c r="N327">
        <v>326372</v>
      </c>
      <c r="O327">
        <v>3987803</v>
      </c>
      <c r="P327">
        <v>258460</v>
      </c>
      <c r="Q327">
        <v>11717368</v>
      </c>
      <c r="R327">
        <v>503625</v>
      </c>
      <c r="S327">
        <v>2971413</v>
      </c>
      <c r="T327">
        <v>700789</v>
      </c>
      <c r="U327">
        <v>179368</v>
      </c>
      <c r="V327">
        <v>5362456</v>
      </c>
      <c r="W327">
        <v>1986407</v>
      </c>
      <c r="X327">
        <v>5416</v>
      </c>
      <c r="Y327">
        <v>1130728</v>
      </c>
      <c r="Z327">
        <v>2288355</v>
      </c>
      <c r="AA327">
        <v>974311</v>
      </c>
      <c r="AB327">
        <v>126813</v>
      </c>
      <c r="AC327">
        <v>126813</v>
      </c>
      <c r="AD327">
        <v>710426</v>
      </c>
      <c r="AE327">
        <v>169468</v>
      </c>
      <c r="AF327">
        <v>63403</v>
      </c>
    </row>
    <row r="328" spans="1:32" x14ac:dyDescent="0.3">
      <c r="A328" t="s">
        <v>46</v>
      </c>
      <c r="B328">
        <v>2003</v>
      </c>
      <c r="C328" s="6">
        <f>DATE(finance[[#This Row],[Year1]],1,1)</f>
        <v>37622</v>
      </c>
      <c r="D328">
        <v>869012</v>
      </c>
      <c r="E328">
        <v>10401734</v>
      </c>
      <c r="F328">
        <v>10954011</v>
      </c>
      <c r="G328">
        <v>9843383</v>
      </c>
      <c r="H328">
        <v>9752078</v>
      </c>
      <c r="I328">
        <v>649656</v>
      </c>
      <c r="J328">
        <v>3266719</v>
      </c>
      <c r="K328">
        <v>256372</v>
      </c>
      <c r="L328">
        <v>775840</v>
      </c>
      <c r="M328">
        <v>5008411</v>
      </c>
      <c r="N328">
        <v>336268</v>
      </c>
      <c r="O328">
        <v>4210861</v>
      </c>
      <c r="P328">
        <v>256911</v>
      </c>
      <c r="Q328">
        <v>12194362</v>
      </c>
      <c r="R328">
        <v>524233</v>
      </c>
      <c r="S328">
        <v>2925220</v>
      </c>
      <c r="T328">
        <v>744167</v>
      </c>
      <c r="U328">
        <v>184607</v>
      </c>
      <c r="V328">
        <v>5663264</v>
      </c>
      <c r="W328">
        <v>1905638</v>
      </c>
      <c r="X328">
        <v>6072</v>
      </c>
      <c r="Y328">
        <v>1094228</v>
      </c>
      <c r="Z328">
        <v>2471939</v>
      </c>
      <c r="AA328">
        <v>1110628</v>
      </c>
      <c r="AB328">
        <v>128976</v>
      </c>
      <c r="AC328">
        <v>128976</v>
      </c>
      <c r="AD328">
        <v>668407</v>
      </c>
      <c r="AE328">
        <v>186253</v>
      </c>
      <c r="AF328">
        <v>72321</v>
      </c>
    </row>
    <row r="329" spans="1:32" x14ac:dyDescent="0.3">
      <c r="A329" t="s">
        <v>46</v>
      </c>
      <c r="B329">
        <v>2004</v>
      </c>
      <c r="C329" s="6">
        <f>DATE(finance[[#This Row],[Year1]],1,1)</f>
        <v>37987</v>
      </c>
      <c r="D329">
        <v>1032362</v>
      </c>
      <c r="E329">
        <v>11077275</v>
      </c>
      <c r="F329">
        <v>11362755</v>
      </c>
      <c r="G329">
        <v>10258435</v>
      </c>
      <c r="H329">
        <v>9902085</v>
      </c>
      <c r="I329">
        <v>1175190</v>
      </c>
      <c r="J329">
        <v>2962444</v>
      </c>
      <c r="K329">
        <v>274619</v>
      </c>
      <c r="L329">
        <v>790225</v>
      </c>
      <c r="M329">
        <v>5283676</v>
      </c>
      <c r="N329">
        <v>316669</v>
      </c>
      <c r="O329">
        <v>4564743</v>
      </c>
      <c r="P329">
        <v>164411</v>
      </c>
      <c r="Q329">
        <v>13982313</v>
      </c>
      <c r="R329">
        <v>287430</v>
      </c>
      <c r="S329">
        <v>3123152</v>
      </c>
      <c r="T329">
        <v>427238</v>
      </c>
      <c r="U329">
        <v>185658</v>
      </c>
      <c r="V329">
        <v>5772104</v>
      </c>
      <c r="W329">
        <v>2475046</v>
      </c>
      <c r="X329">
        <v>7466</v>
      </c>
      <c r="Y329">
        <v>1225504</v>
      </c>
      <c r="Z329">
        <v>4571893</v>
      </c>
      <c r="AA329">
        <v>1104320</v>
      </c>
      <c r="AB329">
        <v>166406</v>
      </c>
      <c r="AC329">
        <v>166406</v>
      </c>
      <c r="AD329">
        <v>718935</v>
      </c>
      <c r="AE329">
        <v>203766</v>
      </c>
      <c r="AF329">
        <v>74193</v>
      </c>
    </row>
    <row r="330" spans="1:32" x14ac:dyDescent="0.3">
      <c r="A330" t="s">
        <v>46</v>
      </c>
      <c r="B330">
        <v>2012</v>
      </c>
      <c r="C330" s="6">
        <f>DATE(finance[[#This Row],[Year1]],1,1)</f>
        <v>40909</v>
      </c>
      <c r="D330">
        <v>1059109</v>
      </c>
      <c r="E330">
        <v>13785378</v>
      </c>
      <c r="F330">
        <v>16273114</v>
      </c>
      <c r="G330">
        <v>14175836</v>
      </c>
      <c r="H330">
        <v>12709870</v>
      </c>
      <c r="I330">
        <v>1075508</v>
      </c>
      <c r="J330">
        <v>1663051</v>
      </c>
      <c r="K330">
        <v>315411</v>
      </c>
      <c r="L330">
        <v>859715</v>
      </c>
      <c r="M330">
        <v>7418341</v>
      </c>
      <c r="N330">
        <v>324805</v>
      </c>
      <c r="O330">
        <v>6020879</v>
      </c>
      <c r="P330">
        <v>207237</v>
      </c>
      <c r="Q330">
        <v>12561501</v>
      </c>
      <c r="R330">
        <v>422467</v>
      </c>
      <c r="S330">
        <v>3888821</v>
      </c>
      <c r="T330">
        <v>501133</v>
      </c>
      <c r="U330">
        <v>212719</v>
      </c>
      <c r="V330">
        <v>8822132</v>
      </c>
      <c r="W330">
        <v>3096168</v>
      </c>
      <c r="X330">
        <v>28749</v>
      </c>
      <c r="Y330">
        <v>1264492</v>
      </c>
      <c r="Z330">
        <v>6860094</v>
      </c>
      <c r="AA330">
        <v>2097278</v>
      </c>
      <c r="AB330">
        <v>198537</v>
      </c>
      <c r="AC330">
        <v>198537</v>
      </c>
      <c r="AD330">
        <v>1011536</v>
      </c>
      <c r="AE330">
        <v>208014</v>
      </c>
      <c r="AF330">
        <v>98515</v>
      </c>
    </row>
    <row r="331" spans="1:32" x14ac:dyDescent="0.3">
      <c r="A331" t="s">
        <v>46</v>
      </c>
      <c r="B331">
        <v>2013</v>
      </c>
      <c r="C331" s="6">
        <f>DATE(finance[[#This Row],[Year1]],1,1)</f>
        <v>41275</v>
      </c>
      <c r="D331">
        <v>1075334</v>
      </c>
      <c r="E331">
        <v>18743539</v>
      </c>
      <c r="F331">
        <v>16319278</v>
      </c>
      <c r="G331">
        <v>14398435</v>
      </c>
      <c r="H331">
        <v>15542012</v>
      </c>
      <c r="I331">
        <v>3201527</v>
      </c>
      <c r="J331">
        <v>3808931</v>
      </c>
      <c r="K331">
        <v>382944</v>
      </c>
      <c r="L331">
        <v>845883</v>
      </c>
      <c r="M331">
        <v>7620282</v>
      </c>
      <c r="N331">
        <v>349024</v>
      </c>
      <c r="O331">
        <v>6059164</v>
      </c>
      <c r="P331">
        <v>199955</v>
      </c>
      <c r="Q331">
        <v>12460323</v>
      </c>
      <c r="R331">
        <v>367588</v>
      </c>
      <c r="S331">
        <v>4031374</v>
      </c>
      <c r="T331">
        <v>483050</v>
      </c>
      <c r="U331">
        <v>213250</v>
      </c>
      <c r="V331">
        <v>8903340</v>
      </c>
      <c r="W331">
        <v>3241788</v>
      </c>
      <c r="X331">
        <v>35808</v>
      </c>
      <c r="Y331">
        <v>1181434</v>
      </c>
      <c r="Z331">
        <v>6825293</v>
      </c>
      <c r="AA331">
        <v>1920843</v>
      </c>
      <c r="AB331">
        <v>188432</v>
      </c>
      <c r="AC331">
        <v>188432</v>
      </c>
      <c r="AD331">
        <v>1306473</v>
      </c>
      <c r="AE331">
        <v>153281</v>
      </c>
      <c r="AF331">
        <v>107396</v>
      </c>
    </row>
    <row r="332" spans="1:32" x14ac:dyDescent="0.3">
      <c r="A332" t="s">
        <v>46</v>
      </c>
      <c r="B332">
        <v>2014</v>
      </c>
      <c r="C332" s="6">
        <f>DATE(finance[[#This Row],[Year1]],1,1)</f>
        <v>41640</v>
      </c>
      <c r="D332">
        <v>944026</v>
      </c>
      <c r="E332">
        <v>19040132</v>
      </c>
      <c r="F332">
        <v>16899267</v>
      </c>
      <c r="G332">
        <v>14855231</v>
      </c>
      <c r="H332">
        <v>15584636</v>
      </c>
      <c r="I332">
        <v>3455496</v>
      </c>
      <c r="J332">
        <v>3938279</v>
      </c>
      <c r="K332">
        <v>395454</v>
      </c>
      <c r="L332">
        <v>907236</v>
      </c>
      <c r="M332">
        <v>7334481</v>
      </c>
      <c r="N332">
        <v>354687</v>
      </c>
      <c r="O332">
        <v>6142115</v>
      </c>
      <c r="P332">
        <v>196705</v>
      </c>
      <c r="Q332">
        <v>14557759</v>
      </c>
      <c r="R332">
        <v>367201</v>
      </c>
      <c r="S332">
        <v>4076208</v>
      </c>
      <c r="T332">
        <v>502196</v>
      </c>
      <c r="U332">
        <v>212368</v>
      </c>
      <c r="V332">
        <v>9432231</v>
      </c>
      <c r="W332">
        <v>3548484</v>
      </c>
      <c r="X332">
        <v>35179</v>
      </c>
      <c r="Y332">
        <v>1201324</v>
      </c>
      <c r="Z332">
        <v>6742696</v>
      </c>
      <c r="AA332">
        <v>2044036</v>
      </c>
      <c r="AB332">
        <v>206061</v>
      </c>
      <c r="AC332">
        <v>206061</v>
      </c>
      <c r="AD332">
        <v>1257545</v>
      </c>
      <c r="AE332">
        <v>206286</v>
      </c>
      <c r="AF332">
        <v>100513</v>
      </c>
    </row>
    <row r="333" spans="1:32" x14ac:dyDescent="0.3">
      <c r="A333" t="s">
        <v>46</v>
      </c>
      <c r="B333">
        <v>2015</v>
      </c>
      <c r="C333" s="6">
        <f>DATE(finance[[#This Row],[Year1]],1,1)</f>
        <v>42005</v>
      </c>
      <c r="D333">
        <v>1114657</v>
      </c>
      <c r="E333">
        <v>18073592</v>
      </c>
      <c r="F333">
        <v>18010288</v>
      </c>
      <c r="G333">
        <v>16149962</v>
      </c>
      <c r="H333">
        <v>16372658</v>
      </c>
      <c r="I333">
        <v>1700934</v>
      </c>
      <c r="J333">
        <v>3914381</v>
      </c>
      <c r="K333">
        <v>378193</v>
      </c>
      <c r="L333">
        <v>924820</v>
      </c>
      <c r="M333">
        <v>7884091</v>
      </c>
      <c r="N333">
        <v>359801</v>
      </c>
      <c r="O333">
        <v>7010167</v>
      </c>
      <c r="P333">
        <v>195653</v>
      </c>
      <c r="Q333">
        <v>13813373</v>
      </c>
      <c r="R333">
        <v>364256</v>
      </c>
      <c r="S333">
        <v>4808061</v>
      </c>
      <c r="T333">
        <v>449683</v>
      </c>
      <c r="U333">
        <v>212368</v>
      </c>
      <c r="V333">
        <v>9864254</v>
      </c>
      <c r="W333">
        <v>3825630</v>
      </c>
      <c r="X333">
        <v>34963</v>
      </c>
      <c r="Y333">
        <v>1297725</v>
      </c>
      <c r="Z333">
        <v>6821467</v>
      </c>
      <c r="AA333">
        <v>1860326</v>
      </c>
      <c r="AB333">
        <v>167337</v>
      </c>
      <c r="AC333">
        <v>167337</v>
      </c>
      <c r="AD333">
        <v>1327680</v>
      </c>
      <c r="AE333">
        <v>806835</v>
      </c>
      <c r="AF333">
        <v>103785</v>
      </c>
    </row>
    <row r="334" spans="1:32" x14ac:dyDescent="0.3">
      <c r="A334" t="s">
        <v>46</v>
      </c>
      <c r="B334">
        <v>2016</v>
      </c>
      <c r="C334" s="6">
        <f>DATE(finance[[#This Row],[Year1]],1,1)</f>
        <v>42370</v>
      </c>
      <c r="D334">
        <v>1395235</v>
      </c>
      <c r="E334">
        <v>17825116</v>
      </c>
      <c r="F334">
        <v>18652551</v>
      </c>
      <c r="G334">
        <v>16760093</v>
      </c>
      <c r="H334">
        <v>16675801</v>
      </c>
      <c r="I334">
        <v>1149315</v>
      </c>
      <c r="J334">
        <v>3807927</v>
      </c>
      <c r="K334">
        <v>396648</v>
      </c>
      <c r="L334">
        <v>1084599</v>
      </c>
      <c r="M334">
        <v>8058949</v>
      </c>
      <c r="N334">
        <v>354217</v>
      </c>
      <c r="O334">
        <v>7182004</v>
      </c>
      <c r="P334">
        <v>197224</v>
      </c>
      <c r="Q334">
        <v>15106572</v>
      </c>
      <c r="R334">
        <v>367132</v>
      </c>
      <c r="S334">
        <v>4754485</v>
      </c>
      <c r="T334">
        <v>399299</v>
      </c>
      <c r="U334">
        <v>202354</v>
      </c>
      <c r="V334">
        <v>10244066</v>
      </c>
      <c r="W334">
        <v>3974577</v>
      </c>
      <c r="X334">
        <v>36247</v>
      </c>
      <c r="Y334">
        <v>1335864</v>
      </c>
      <c r="Z334">
        <v>7781738</v>
      </c>
      <c r="AA334">
        <v>1892458</v>
      </c>
      <c r="AB334">
        <v>169083</v>
      </c>
      <c r="AC334">
        <v>169083</v>
      </c>
      <c r="AD334">
        <v>1265556</v>
      </c>
      <c r="AE334">
        <v>713569</v>
      </c>
      <c r="AF334">
        <v>102960</v>
      </c>
    </row>
    <row r="335" spans="1:32" x14ac:dyDescent="0.3">
      <c r="A335" t="s">
        <v>46</v>
      </c>
      <c r="B335">
        <v>2017</v>
      </c>
      <c r="C335" s="6">
        <f>DATE(finance[[#This Row],[Year1]],1,1)</f>
        <v>42736</v>
      </c>
      <c r="D335">
        <v>1563061</v>
      </c>
      <c r="E335">
        <v>21932768</v>
      </c>
      <c r="F335">
        <v>19766053</v>
      </c>
      <c r="G335">
        <v>17923707</v>
      </c>
      <c r="H335">
        <v>17685746</v>
      </c>
      <c r="I335">
        <v>4247022</v>
      </c>
      <c r="J335">
        <v>4160844</v>
      </c>
      <c r="K335">
        <v>421080</v>
      </c>
      <c r="L335">
        <v>1092253</v>
      </c>
      <c r="M335">
        <v>8174015</v>
      </c>
      <c r="N335">
        <v>350931</v>
      </c>
      <c r="O335">
        <v>7411983</v>
      </c>
      <c r="P335">
        <v>211471</v>
      </c>
      <c r="Q335">
        <v>24707571</v>
      </c>
      <c r="R335">
        <v>402896</v>
      </c>
      <c r="S335">
        <v>4861984</v>
      </c>
      <c r="T335">
        <v>482584</v>
      </c>
      <c r="U335">
        <v>224912</v>
      </c>
      <c r="V335">
        <v>11107062</v>
      </c>
      <c r="W335">
        <v>4305662</v>
      </c>
      <c r="X335">
        <v>38835</v>
      </c>
      <c r="Y335">
        <v>1239281</v>
      </c>
      <c r="Z335">
        <v>7538475</v>
      </c>
      <c r="AA335">
        <v>1842346</v>
      </c>
      <c r="AB335">
        <v>180129</v>
      </c>
      <c r="AC335">
        <v>180129</v>
      </c>
      <c r="AD335">
        <v>1232141</v>
      </c>
      <c r="AE335">
        <v>736558</v>
      </c>
      <c r="AF335">
        <v>111385</v>
      </c>
    </row>
    <row r="336" spans="1:32" x14ac:dyDescent="0.3">
      <c r="A336" t="s">
        <v>46</v>
      </c>
      <c r="B336">
        <v>2018</v>
      </c>
      <c r="C336" s="6">
        <f>DATE(finance[[#This Row],[Year1]],1,1)</f>
        <v>43101</v>
      </c>
      <c r="D336">
        <v>1057947</v>
      </c>
      <c r="E336">
        <v>22465649</v>
      </c>
      <c r="F336">
        <v>19769863</v>
      </c>
      <c r="G336">
        <v>17894591</v>
      </c>
      <c r="H336">
        <v>19078076</v>
      </c>
      <c r="I336">
        <v>3387573</v>
      </c>
      <c r="J336">
        <v>4072601</v>
      </c>
      <c r="K336">
        <v>433229</v>
      </c>
      <c r="L336">
        <v>1190718</v>
      </c>
      <c r="M336">
        <v>9546790</v>
      </c>
      <c r="N336">
        <v>350498</v>
      </c>
      <c r="O336">
        <v>7491767</v>
      </c>
      <c r="P336">
        <v>215300</v>
      </c>
      <c r="Q336">
        <v>25959452</v>
      </c>
      <c r="R336">
        <v>434157</v>
      </c>
      <c r="S336">
        <v>5032030</v>
      </c>
      <c r="T336">
        <v>486024</v>
      </c>
      <c r="U336">
        <v>224604</v>
      </c>
      <c r="V336">
        <v>11423670</v>
      </c>
      <c r="W336">
        <v>4413952</v>
      </c>
      <c r="X336">
        <v>44140</v>
      </c>
      <c r="Y336">
        <v>987051</v>
      </c>
      <c r="Z336">
        <v>7573220</v>
      </c>
      <c r="AA336">
        <v>1875272</v>
      </c>
      <c r="AB336">
        <v>165644</v>
      </c>
      <c r="AC336">
        <v>165644</v>
      </c>
      <c r="AD336">
        <v>1273693</v>
      </c>
      <c r="AE336">
        <v>767108</v>
      </c>
      <c r="AF336">
        <v>112072</v>
      </c>
    </row>
    <row r="337" spans="1:32" x14ac:dyDescent="0.3">
      <c r="A337" t="s">
        <v>46</v>
      </c>
      <c r="B337">
        <v>2019</v>
      </c>
      <c r="C337" s="6">
        <f>DATE(finance[[#This Row],[Year1]],1,1)</f>
        <v>43466</v>
      </c>
      <c r="D337">
        <v>943623</v>
      </c>
      <c r="E337">
        <v>23339100</v>
      </c>
      <c r="F337">
        <v>20623250</v>
      </c>
      <c r="G337">
        <v>18716162</v>
      </c>
      <c r="H337">
        <v>20133578</v>
      </c>
      <c r="I337">
        <v>3205522</v>
      </c>
      <c r="J337">
        <v>4358447</v>
      </c>
      <c r="K337">
        <v>433280</v>
      </c>
      <c r="L337">
        <v>1189079</v>
      </c>
      <c r="M337">
        <v>10030158</v>
      </c>
      <c r="N337">
        <v>366551</v>
      </c>
      <c r="O337">
        <v>7687475</v>
      </c>
      <c r="P337">
        <v>219779</v>
      </c>
      <c r="Q337">
        <v>26912112</v>
      </c>
      <c r="R337">
        <v>435624</v>
      </c>
      <c r="S337">
        <v>5252484</v>
      </c>
      <c r="T337">
        <v>495005</v>
      </c>
      <c r="U337">
        <v>228677</v>
      </c>
      <c r="V337">
        <v>12149610</v>
      </c>
      <c r="W337">
        <v>4735115</v>
      </c>
      <c r="X337">
        <v>38912</v>
      </c>
      <c r="Y337">
        <v>1009205</v>
      </c>
      <c r="Z337">
        <v>7417694</v>
      </c>
      <c r="AA337">
        <v>1907088</v>
      </c>
      <c r="AB337">
        <v>150666</v>
      </c>
      <c r="AC337">
        <v>150666</v>
      </c>
      <c r="AD337">
        <v>1290083</v>
      </c>
      <c r="AE337">
        <v>808280</v>
      </c>
      <c r="AF337">
        <v>120038</v>
      </c>
    </row>
    <row r="338" spans="1:32" x14ac:dyDescent="0.3">
      <c r="A338" t="s">
        <v>47</v>
      </c>
      <c r="B338">
        <v>1992</v>
      </c>
      <c r="C338" s="6">
        <f>DATE(finance[[#This Row],[Year1]],1,1)</f>
        <v>33604</v>
      </c>
      <c r="D338">
        <v>996454</v>
      </c>
      <c r="E338">
        <v>10639750</v>
      </c>
      <c r="F338">
        <v>10154199</v>
      </c>
      <c r="G338">
        <v>9235218</v>
      </c>
      <c r="H338">
        <v>9221972</v>
      </c>
      <c r="I338">
        <v>1417778</v>
      </c>
      <c r="J338">
        <v>2609286</v>
      </c>
      <c r="K338">
        <v>281006</v>
      </c>
      <c r="L338">
        <v>861114</v>
      </c>
      <c r="M338">
        <v>5080971</v>
      </c>
      <c r="N338">
        <v>209874</v>
      </c>
      <c r="O338">
        <v>3572415</v>
      </c>
      <c r="P338">
        <v>297357</v>
      </c>
      <c r="Q338">
        <v>13710190</v>
      </c>
      <c r="R338">
        <v>203176</v>
      </c>
      <c r="S338">
        <v>2392289</v>
      </c>
      <c r="T338">
        <v>416621</v>
      </c>
      <c r="U338">
        <v>236480</v>
      </c>
      <c r="V338">
        <v>5118942</v>
      </c>
      <c r="W338">
        <v>2382835</v>
      </c>
      <c r="X338">
        <v>105653</v>
      </c>
      <c r="Y338">
        <v>933960</v>
      </c>
      <c r="Z338">
        <v>6618526</v>
      </c>
      <c r="AA338">
        <v>914977</v>
      </c>
      <c r="AB338">
        <v>434180</v>
      </c>
      <c r="AC338">
        <v>434180</v>
      </c>
      <c r="AD338">
        <v>685447</v>
      </c>
      <c r="AE338">
        <v>622426</v>
      </c>
      <c r="AF338">
        <v>105438</v>
      </c>
    </row>
    <row r="339" spans="1:32" x14ac:dyDescent="0.3">
      <c r="A339" t="s">
        <v>47</v>
      </c>
      <c r="B339">
        <v>1993</v>
      </c>
      <c r="C339" s="6">
        <f>DATE(finance[[#This Row],[Year1]],1,1)</f>
        <v>33970</v>
      </c>
      <c r="D339">
        <v>1040068</v>
      </c>
      <c r="E339">
        <v>11333172</v>
      </c>
      <c r="F339">
        <v>10543212</v>
      </c>
      <c r="G339">
        <v>9550437</v>
      </c>
      <c r="H339">
        <v>9686768</v>
      </c>
      <c r="I339">
        <v>1646404</v>
      </c>
      <c r="J339">
        <v>2828192</v>
      </c>
      <c r="K339">
        <v>318919</v>
      </c>
      <c r="L339">
        <v>929220</v>
      </c>
      <c r="M339">
        <v>5331520</v>
      </c>
      <c r="N339">
        <v>210403</v>
      </c>
      <c r="O339">
        <v>3716072</v>
      </c>
      <c r="P339">
        <v>298234</v>
      </c>
      <c r="Q339">
        <v>14531834</v>
      </c>
      <c r="R339">
        <v>219051</v>
      </c>
      <c r="S339">
        <v>2521244</v>
      </c>
      <c r="T339">
        <v>395414</v>
      </c>
      <c r="U339">
        <v>261915</v>
      </c>
      <c r="V339">
        <v>5282924</v>
      </c>
      <c r="W339">
        <v>2564736</v>
      </c>
      <c r="X339">
        <v>76147</v>
      </c>
      <c r="Y339">
        <v>932924</v>
      </c>
      <c r="Z339">
        <v>6820146</v>
      </c>
      <c r="AA339">
        <v>987203</v>
      </c>
      <c r="AB339">
        <v>413539</v>
      </c>
      <c r="AC339">
        <v>413539</v>
      </c>
      <c r="AD339">
        <v>648073</v>
      </c>
      <c r="AE339">
        <v>629557</v>
      </c>
      <c r="AF339">
        <v>103603</v>
      </c>
    </row>
    <row r="340" spans="1:32" x14ac:dyDescent="0.3">
      <c r="A340" t="s">
        <v>47</v>
      </c>
      <c r="B340">
        <v>1994</v>
      </c>
      <c r="C340" s="6">
        <f>DATE(finance[[#This Row],[Year1]],1,1)</f>
        <v>34335</v>
      </c>
      <c r="D340">
        <v>903458</v>
      </c>
      <c r="E340">
        <v>11729535</v>
      </c>
      <c r="F340">
        <v>10541432</v>
      </c>
      <c r="G340">
        <v>9558836</v>
      </c>
      <c r="H340">
        <v>10098826</v>
      </c>
      <c r="I340">
        <v>1630709</v>
      </c>
      <c r="J340">
        <v>2860061</v>
      </c>
      <c r="K340">
        <v>323517</v>
      </c>
      <c r="L340">
        <v>1160436</v>
      </c>
      <c r="M340">
        <v>5692730</v>
      </c>
      <c r="N340">
        <v>206827</v>
      </c>
      <c r="O340">
        <v>3845626</v>
      </c>
      <c r="P340">
        <v>307530</v>
      </c>
      <c r="Q340">
        <v>15680154</v>
      </c>
      <c r="R340">
        <v>239723</v>
      </c>
      <c r="S340">
        <v>2581409</v>
      </c>
      <c r="T340">
        <v>386895</v>
      </c>
      <c r="U340">
        <v>238043</v>
      </c>
      <c r="V340">
        <v>5401576</v>
      </c>
      <c r="W340">
        <v>2517724</v>
      </c>
      <c r="X340">
        <v>75225</v>
      </c>
      <c r="Y340">
        <v>867033</v>
      </c>
      <c r="Z340">
        <v>6743654</v>
      </c>
      <c r="AA340">
        <v>977798</v>
      </c>
      <c r="AB340">
        <v>369661</v>
      </c>
      <c r="AC340">
        <v>369661</v>
      </c>
      <c r="AD340">
        <v>605399</v>
      </c>
      <c r="AE340">
        <v>650437</v>
      </c>
      <c r="AF340">
        <v>104819</v>
      </c>
    </row>
    <row r="341" spans="1:32" x14ac:dyDescent="0.3">
      <c r="A341" t="s">
        <v>47</v>
      </c>
      <c r="B341">
        <v>1995</v>
      </c>
      <c r="C341" s="6">
        <f>DATE(finance[[#This Row],[Year1]],1,1)</f>
        <v>34700</v>
      </c>
      <c r="D341">
        <v>932029</v>
      </c>
      <c r="E341">
        <v>12845822</v>
      </c>
      <c r="F341">
        <v>11395067</v>
      </c>
      <c r="G341">
        <v>10191078</v>
      </c>
      <c r="H341">
        <v>11084543</v>
      </c>
      <c r="I341">
        <v>1761279</v>
      </c>
      <c r="J341">
        <v>3048428</v>
      </c>
      <c r="K341">
        <v>373361</v>
      </c>
      <c r="L341">
        <v>1246396</v>
      </c>
      <c r="M341">
        <v>6284623</v>
      </c>
      <c r="N341">
        <v>221083</v>
      </c>
      <c r="O341">
        <v>4062156</v>
      </c>
      <c r="P341">
        <v>327499</v>
      </c>
      <c r="Q341">
        <v>16636630</v>
      </c>
      <c r="R341">
        <v>254296</v>
      </c>
      <c r="S341">
        <v>2790070</v>
      </c>
      <c r="T341">
        <v>409178</v>
      </c>
      <c r="U341">
        <v>252412</v>
      </c>
      <c r="V341">
        <v>5791657</v>
      </c>
      <c r="W341">
        <v>2776428</v>
      </c>
      <c r="X341">
        <v>83452</v>
      </c>
      <c r="Y341">
        <v>921885</v>
      </c>
      <c r="Z341">
        <v>7097496</v>
      </c>
      <c r="AA341">
        <v>1196153</v>
      </c>
      <c r="AB341">
        <v>357659</v>
      </c>
      <c r="AC341">
        <v>357659</v>
      </c>
      <c r="AD341">
        <v>728802</v>
      </c>
      <c r="AE341">
        <v>678586</v>
      </c>
      <c r="AF341">
        <v>113289</v>
      </c>
    </row>
    <row r="342" spans="1:32" x14ac:dyDescent="0.3">
      <c r="A342" t="s">
        <v>47</v>
      </c>
      <c r="B342">
        <v>1996</v>
      </c>
      <c r="C342" s="6">
        <f>DATE(finance[[#This Row],[Year1]],1,1)</f>
        <v>35065</v>
      </c>
      <c r="D342">
        <v>1031364</v>
      </c>
      <c r="E342">
        <v>13788272</v>
      </c>
      <c r="F342">
        <v>11842386</v>
      </c>
      <c r="G342">
        <v>10603330</v>
      </c>
      <c r="H342">
        <v>11570606</v>
      </c>
      <c r="I342">
        <v>2217666</v>
      </c>
      <c r="J342">
        <v>3152055</v>
      </c>
      <c r="K342">
        <v>381299</v>
      </c>
      <c r="L342">
        <v>1281630</v>
      </c>
      <c r="M342">
        <v>6489256</v>
      </c>
      <c r="N342">
        <v>225651</v>
      </c>
      <c r="O342">
        <v>4263239</v>
      </c>
      <c r="P342">
        <v>332111</v>
      </c>
      <c r="Q342">
        <v>19461762</v>
      </c>
      <c r="R342">
        <v>272247</v>
      </c>
      <c r="S342">
        <v>2825097</v>
      </c>
      <c r="T342">
        <v>380609</v>
      </c>
      <c r="U342">
        <v>254950</v>
      </c>
      <c r="V342">
        <v>6046604</v>
      </c>
      <c r="W342">
        <v>2769938</v>
      </c>
      <c r="X342">
        <v>91335</v>
      </c>
      <c r="Y342">
        <v>1059328</v>
      </c>
      <c r="Z342">
        <v>7030482</v>
      </c>
      <c r="AA342">
        <v>1231556</v>
      </c>
      <c r="AB342">
        <v>375654</v>
      </c>
      <c r="AC342">
        <v>375654</v>
      </c>
      <c r="AD342">
        <v>843865</v>
      </c>
      <c r="AE342">
        <v>682991</v>
      </c>
      <c r="AF342">
        <v>115441</v>
      </c>
    </row>
    <row r="343" spans="1:32" x14ac:dyDescent="0.3">
      <c r="A343" t="s">
        <v>47</v>
      </c>
      <c r="B343">
        <v>1997</v>
      </c>
      <c r="C343" s="6">
        <f>DATE(finance[[#This Row],[Year1]],1,1)</f>
        <v>35431</v>
      </c>
      <c r="D343">
        <v>1121177</v>
      </c>
      <c r="E343">
        <v>15032508</v>
      </c>
      <c r="F343">
        <v>12949018</v>
      </c>
      <c r="G343">
        <v>11634331</v>
      </c>
      <c r="H343">
        <v>12431136</v>
      </c>
      <c r="I343">
        <v>2601372</v>
      </c>
      <c r="J343">
        <v>3463950</v>
      </c>
      <c r="K343">
        <v>427137</v>
      </c>
      <c r="L343">
        <v>1311431</v>
      </c>
      <c r="M343">
        <v>6818992</v>
      </c>
      <c r="N343">
        <v>260235</v>
      </c>
      <c r="O343">
        <v>4398379</v>
      </c>
      <c r="P343">
        <v>333938</v>
      </c>
      <c r="Q343">
        <v>24059347</v>
      </c>
      <c r="R343">
        <v>302747</v>
      </c>
      <c r="S343">
        <v>2918190</v>
      </c>
      <c r="T343">
        <v>633359</v>
      </c>
      <c r="U343">
        <v>215328</v>
      </c>
      <c r="V343">
        <v>6885246</v>
      </c>
      <c r="W343">
        <v>3207075</v>
      </c>
      <c r="X343">
        <v>105381</v>
      </c>
      <c r="Y343">
        <v>1090645</v>
      </c>
      <c r="Z343">
        <v>7120354</v>
      </c>
      <c r="AA343">
        <v>1306139</v>
      </c>
      <c r="AB343">
        <v>384328</v>
      </c>
      <c r="AC343">
        <v>384328</v>
      </c>
      <c r="AD343">
        <v>931606</v>
      </c>
      <c r="AE343">
        <v>699966</v>
      </c>
      <c r="AF343">
        <v>121365</v>
      </c>
    </row>
    <row r="344" spans="1:32" x14ac:dyDescent="0.3">
      <c r="A344" t="s">
        <v>47</v>
      </c>
      <c r="B344">
        <v>1998</v>
      </c>
      <c r="C344" s="6">
        <f>DATE(finance[[#This Row],[Year1]],1,1)</f>
        <v>35796</v>
      </c>
      <c r="D344">
        <v>1161168</v>
      </c>
      <c r="E344">
        <v>15989084</v>
      </c>
      <c r="F344">
        <v>13541073</v>
      </c>
      <c r="G344">
        <v>12283555</v>
      </c>
      <c r="H344">
        <v>12968961</v>
      </c>
      <c r="I344">
        <v>3020123</v>
      </c>
      <c r="J344">
        <v>3602966</v>
      </c>
      <c r="K344">
        <v>446730</v>
      </c>
      <c r="L344">
        <v>1276233</v>
      </c>
      <c r="M344">
        <v>7115149</v>
      </c>
      <c r="N344">
        <v>304348</v>
      </c>
      <c r="O344">
        <v>4574047</v>
      </c>
      <c r="P344">
        <v>297873</v>
      </c>
      <c r="Q344">
        <v>28007395</v>
      </c>
      <c r="R344">
        <v>318865</v>
      </c>
      <c r="S344">
        <v>3006904</v>
      </c>
      <c r="T344">
        <v>774392</v>
      </c>
      <c r="U344">
        <v>242064</v>
      </c>
      <c r="V344">
        <v>7399034</v>
      </c>
      <c r="W344">
        <v>3291011</v>
      </c>
      <c r="X344">
        <v>106258</v>
      </c>
      <c r="Y344">
        <v>1172164</v>
      </c>
      <c r="Z344">
        <v>6813880</v>
      </c>
      <c r="AA344">
        <v>1249597</v>
      </c>
      <c r="AB344">
        <v>426497</v>
      </c>
      <c r="AC344">
        <v>426497</v>
      </c>
      <c r="AD344">
        <v>1017851</v>
      </c>
      <c r="AE344">
        <v>659086</v>
      </c>
      <c r="AF344">
        <v>129274</v>
      </c>
    </row>
    <row r="345" spans="1:32" x14ac:dyDescent="0.3">
      <c r="A345" t="s">
        <v>47</v>
      </c>
      <c r="B345">
        <v>1999</v>
      </c>
      <c r="C345" s="6">
        <f>DATE(finance[[#This Row],[Year1]],1,1)</f>
        <v>36161</v>
      </c>
      <c r="D345">
        <v>1511235</v>
      </c>
      <c r="E345">
        <v>16853110</v>
      </c>
      <c r="F345">
        <v>14777655</v>
      </c>
      <c r="G345">
        <v>13326864</v>
      </c>
      <c r="H345">
        <v>13584010</v>
      </c>
      <c r="I345">
        <v>3269100</v>
      </c>
      <c r="J345">
        <v>3859606</v>
      </c>
      <c r="K345">
        <v>487281</v>
      </c>
      <c r="L345">
        <v>1308373</v>
      </c>
      <c r="M345">
        <v>7356834</v>
      </c>
      <c r="N345">
        <v>347567</v>
      </c>
      <c r="O345">
        <v>4920636</v>
      </c>
      <c r="P345">
        <v>285525</v>
      </c>
      <c r="Q345">
        <v>30845211</v>
      </c>
      <c r="R345">
        <v>374092</v>
      </c>
      <c r="S345">
        <v>3249308</v>
      </c>
      <c r="T345">
        <v>691548</v>
      </c>
      <c r="U345">
        <v>277591</v>
      </c>
      <c r="V345">
        <v>7852470</v>
      </c>
      <c r="W345">
        <v>3582513</v>
      </c>
      <c r="X345">
        <v>105739</v>
      </c>
      <c r="Y345">
        <v>1401342</v>
      </c>
      <c r="Z345">
        <v>7421800</v>
      </c>
      <c r="AA345">
        <v>1439239</v>
      </c>
      <c r="AB345">
        <v>439878</v>
      </c>
      <c r="AC345">
        <v>439878</v>
      </c>
      <c r="AD345">
        <v>1012966</v>
      </c>
      <c r="AE345">
        <v>631208</v>
      </c>
      <c r="AF345">
        <v>144560</v>
      </c>
    </row>
    <row r="346" spans="1:32" x14ac:dyDescent="0.3">
      <c r="A346" t="s">
        <v>47</v>
      </c>
      <c r="B346">
        <v>2000</v>
      </c>
      <c r="C346" s="6">
        <f>DATE(finance[[#This Row],[Year1]],1,1)</f>
        <v>36526</v>
      </c>
      <c r="D346">
        <v>1514660</v>
      </c>
      <c r="E346">
        <v>19450661</v>
      </c>
      <c r="F346">
        <v>15682365</v>
      </c>
      <c r="G346">
        <v>14196788</v>
      </c>
      <c r="H346">
        <v>14648458</v>
      </c>
      <c r="I346">
        <v>4802203</v>
      </c>
      <c r="J346">
        <v>4340617</v>
      </c>
      <c r="K346">
        <v>537289</v>
      </c>
      <c r="L346">
        <v>1340618</v>
      </c>
      <c r="M346">
        <v>7694610</v>
      </c>
      <c r="N346">
        <v>412032</v>
      </c>
      <c r="O346">
        <v>5179916</v>
      </c>
      <c r="P346">
        <v>297048</v>
      </c>
      <c r="Q346">
        <v>32029367</v>
      </c>
      <c r="R346">
        <v>419625</v>
      </c>
      <c r="S346">
        <v>3280144</v>
      </c>
      <c r="T346">
        <v>648999</v>
      </c>
      <c r="U346">
        <v>270399</v>
      </c>
      <c r="V346">
        <v>8744652</v>
      </c>
      <c r="W346">
        <v>4080749</v>
      </c>
      <c r="X346">
        <v>115380</v>
      </c>
      <c r="Y346">
        <v>1525672</v>
      </c>
      <c r="Z346">
        <v>7752521</v>
      </c>
      <c r="AA346">
        <v>1485577</v>
      </c>
      <c r="AB346">
        <v>360284</v>
      </c>
      <c r="AC346">
        <v>360284</v>
      </c>
      <c r="AD346">
        <v>1084469</v>
      </c>
      <c r="AE346">
        <v>637028</v>
      </c>
      <c r="AF346">
        <v>184803</v>
      </c>
    </row>
    <row r="347" spans="1:32" x14ac:dyDescent="0.3">
      <c r="A347" t="s">
        <v>47</v>
      </c>
      <c r="B347">
        <v>2001</v>
      </c>
      <c r="C347" s="6">
        <f>DATE(finance[[#This Row],[Year1]],1,1)</f>
        <v>36892</v>
      </c>
      <c r="D347">
        <v>1745488</v>
      </c>
      <c r="E347">
        <v>18559699</v>
      </c>
      <c r="F347">
        <v>17338956</v>
      </c>
      <c r="G347">
        <v>15644165</v>
      </c>
      <c r="H347">
        <v>15185019</v>
      </c>
      <c r="I347">
        <v>3374680</v>
      </c>
      <c r="J347">
        <v>4562924</v>
      </c>
      <c r="K347">
        <v>551794</v>
      </c>
      <c r="L347">
        <v>1352923</v>
      </c>
      <c r="M347">
        <v>7850908</v>
      </c>
      <c r="N347">
        <v>460919</v>
      </c>
      <c r="O347">
        <v>5731782</v>
      </c>
      <c r="P347">
        <v>340389</v>
      </c>
      <c r="Q347">
        <v>34511889</v>
      </c>
      <c r="R347">
        <v>493424</v>
      </c>
      <c r="S347">
        <v>3620278</v>
      </c>
      <c r="T347">
        <v>716081</v>
      </c>
      <c r="U347">
        <v>314499</v>
      </c>
      <c r="V347">
        <v>9484287</v>
      </c>
      <c r="W347">
        <v>4378159</v>
      </c>
      <c r="X347">
        <v>154561</v>
      </c>
      <c r="Y347">
        <v>1699061</v>
      </c>
      <c r="Z347">
        <v>8347565</v>
      </c>
      <c r="AA347">
        <v>1694791</v>
      </c>
      <c r="AB347">
        <v>453723</v>
      </c>
      <c r="AC347">
        <v>453723</v>
      </c>
      <c r="AD347">
        <v>1248945</v>
      </c>
      <c r="AE347">
        <v>675859</v>
      </c>
      <c r="AF347">
        <v>192738</v>
      </c>
    </row>
    <row r="348" spans="1:32" x14ac:dyDescent="0.3">
      <c r="A348" t="s">
        <v>47</v>
      </c>
      <c r="B348">
        <v>2002</v>
      </c>
      <c r="C348" s="6">
        <f>DATE(finance[[#This Row],[Year1]],1,1)</f>
        <v>37257</v>
      </c>
      <c r="D348">
        <v>1669542</v>
      </c>
      <c r="E348">
        <v>16072899</v>
      </c>
      <c r="F348">
        <v>18424584</v>
      </c>
      <c r="G348">
        <v>16394058</v>
      </c>
      <c r="H348">
        <v>15810192</v>
      </c>
      <c r="I348">
        <v>262707</v>
      </c>
      <c r="J348">
        <v>5121235</v>
      </c>
      <c r="K348">
        <v>539206</v>
      </c>
      <c r="L348">
        <v>1428860</v>
      </c>
      <c r="M348">
        <v>7974690</v>
      </c>
      <c r="N348">
        <v>435206</v>
      </c>
      <c r="O348">
        <v>5870554</v>
      </c>
      <c r="P348">
        <v>390905</v>
      </c>
      <c r="Q348">
        <v>33446161</v>
      </c>
      <c r="R348">
        <v>530081</v>
      </c>
      <c r="S348">
        <v>3620967</v>
      </c>
      <c r="T348">
        <v>755120</v>
      </c>
      <c r="U348">
        <v>310703</v>
      </c>
      <c r="V348">
        <v>10262904</v>
      </c>
      <c r="W348">
        <v>4796130</v>
      </c>
      <c r="X348">
        <v>150157</v>
      </c>
      <c r="Y348">
        <v>1730952</v>
      </c>
      <c r="Z348">
        <v>7182087</v>
      </c>
      <c r="AA348">
        <v>2030526</v>
      </c>
      <c r="AB348">
        <v>449740</v>
      </c>
      <c r="AC348">
        <v>449740</v>
      </c>
      <c r="AD348">
        <v>1093121</v>
      </c>
      <c r="AE348">
        <v>713941</v>
      </c>
      <c r="AF348">
        <v>189524</v>
      </c>
    </row>
    <row r="349" spans="1:32" x14ac:dyDescent="0.3">
      <c r="A349" t="s">
        <v>47</v>
      </c>
      <c r="B349">
        <v>2003</v>
      </c>
      <c r="C349" s="6">
        <f>DATE(finance[[#This Row],[Year1]],1,1)</f>
        <v>37622</v>
      </c>
      <c r="D349">
        <v>1706778</v>
      </c>
      <c r="E349">
        <v>18377403</v>
      </c>
      <c r="F349">
        <v>19116816</v>
      </c>
      <c r="G349">
        <v>16857615</v>
      </c>
      <c r="H349">
        <v>16525770</v>
      </c>
      <c r="I349">
        <v>1851633</v>
      </c>
      <c r="J349">
        <v>5330212</v>
      </c>
      <c r="K349">
        <v>536797</v>
      </c>
      <c r="L349">
        <v>1496639</v>
      </c>
      <c r="M349">
        <v>8318707</v>
      </c>
      <c r="N349">
        <v>474334</v>
      </c>
      <c r="O349">
        <v>6096709</v>
      </c>
      <c r="P349">
        <v>456684</v>
      </c>
      <c r="Q349">
        <v>32921671</v>
      </c>
      <c r="R349">
        <v>519701</v>
      </c>
      <c r="S349">
        <v>3693634</v>
      </c>
      <c r="T349">
        <v>712768</v>
      </c>
      <c r="U349">
        <v>316167</v>
      </c>
      <c r="V349">
        <v>10564278</v>
      </c>
      <c r="W349">
        <v>4964095</v>
      </c>
      <c r="X349">
        <v>130579</v>
      </c>
      <c r="Y349">
        <v>1816167</v>
      </c>
      <c r="Z349">
        <v>7108634</v>
      </c>
      <c r="AA349">
        <v>2259201</v>
      </c>
      <c r="AB349">
        <v>436241</v>
      </c>
      <c r="AC349">
        <v>436241</v>
      </c>
      <c r="AD349">
        <v>1230880</v>
      </c>
      <c r="AE349">
        <v>714546</v>
      </c>
      <c r="AF349">
        <v>188584</v>
      </c>
    </row>
    <row r="350" spans="1:32" x14ac:dyDescent="0.3">
      <c r="A350" t="s">
        <v>47</v>
      </c>
      <c r="B350">
        <v>2004</v>
      </c>
      <c r="C350" s="6">
        <f>DATE(finance[[#This Row],[Year1]],1,1)</f>
        <v>37987</v>
      </c>
      <c r="D350">
        <v>1576243</v>
      </c>
      <c r="E350">
        <v>20295740</v>
      </c>
      <c r="F350">
        <v>20123773</v>
      </c>
      <c r="G350">
        <v>17692797</v>
      </c>
      <c r="H350">
        <v>17497423</v>
      </c>
      <c r="I350">
        <v>2798317</v>
      </c>
      <c r="J350">
        <v>5911236</v>
      </c>
      <c r="K350">
        <v>542480</v>
      </c>
      <c r="L350">
        <v>1540274</v>
      </c>
      <c r="M350">
        <v>8463400</v>
      </c>
      <c r="N350">
        <v>452482</v>
      </c>
      <c r="O350">
        <v>6392502</v>
      </c>
      <c r="P350">
        <v>533329</v>
      </c>
      <c r="Q350">
        <v>33867788</v>
      </c>
      <c r="R350">
        <v>535507</v>
      </c>
      <c r="S350">
        <v>3963425</v>
      </c>
      <c r="T350">
        <v>929197</v>
      </c>
      <c r="U350">
        <v>345119</v>
      </c>
      <c r="V350">
        <v>11206396</v>
      </c>
      <c r="W350">
        <v>5274909</v>
      </c>
      <c r="X350">
        <v>145079</v>
      </c>
      <c r="Y350">
        <v>1699543</v>
      </c>
      <c r="Z350">
        <v>8116460</v>
      </c>
      <c r="AA350">
        <v>2430915</v>
      </c>
      <c r="AB350">
        <v>413465</v>
      </c>
      <c r="AC350">
        <v>413465</v>
      </c>
      <c r="AD350">
        <v>1217789</v>
      </c>
      <c r="AE350">
        <v>713682</v>
      </c>
      <c r="AF350">
        <v>155292</v>
      </c>
    </row>
    <row r="351" spans="1:32" x14ac:dyDescent="0.3">
      <c r="A351" t="s">
        <v>47</v>
      </c>
      <c r="B351">
        <v>2012</v>
      </c>
      <c r="C351" s="6">
        <f>DATE(finance[[#This Row],[Year1]],1,1)</f>
        <v>40909</v>
      </c>
      <c r="D351">
        <v>1919697</v>
      </c>
      <c r="E351">
        <v>24866226</v>
      </c>
      <c r="F351">
        <v>29450261</v>
      </c>
      <c r="G351">
        <v>24705691</v>
      </c>
      <c r="H351">
        <v>22705457</v>
      </c>
      <c r="I351">
        <v>2160769</v>
      </c>
      <c r="J351">
        <v>8088889</v>
      </c>
      <c r="K351">
        <v>463793</v>
      </c>
      <c r="L351">
        <v>2095653</v>
      </c>
      <c r="M351">
        <v>10619106</v>
      </c>
      <c r="N351">
        <v>520347</v>
      </c>
      <c r="O351">
        <v>9435168</v>
      </c>
      <c r="P351">
        <v>978260</v>
      </c>
      <c r="Q351">
        <v>28590472</v>
      </c>
      <c r="R351">
        <v>476634</v>
      </c>
      <c r="S351">
        <v>5086609</v>
      </c>
      <c r="T351">
        <v>1207053</v>
      </c>
      <c r="U351">
        <v>381672</v>
      </c>
      <c r="V351">
        <v>16024829</v>
      </c>
      <c r="W351">
        <v>7192491</v>
      </c>
      <c r="X351">
        <v>107988</v>
      </c>
      <c r="Y351">
        <v>2040660</v>
      </c>
      <c r="Z351">
        <v>15103515</v>
      </c>
      <c r="AA351">
        <v>4704140</v>
      </c>
      <c r="AB351">
        <v>736726</v>
      </c>
      <c r="AC351">
        <v>736726</v>
      </c>
      <c r="AD351">
        <v>1110163</v>
      </c>
      <c r="AE351">
        <v>920185</v>
      </c>
      <c r="AF351">
        <v>184990</v>
      </c>
    </row>
    <row r="352" spans="1:32" x14ac:dyDescent="0.3">
      <c r="A352" t="s">
        <v>47</v>
      </c>
      <c r="B352">
        <v>2013</v>
      </c>
      <c r="C352" s="6">
        <f>DATE(finance[[#This Row],[Year1]],1,1)</f>
        <v>41275</v>
      </c>
      <c r="D352">
        <v>1974980</v>
      </c>
      <c r="E352">
        <v>28608331</v>
      </c>
      <c r="F352">
        <v>29001676</v>
      </c>
      <c r="G352">
        <v>24537486</v>
      </c>
      <c r="H352">
        <v>23012608</v>
      </c>
      <c r="I352">
        <v>5595723</v>
      </c>
      <c r="J352">
        <v>7932722</v>
      </c>
      <c r="K352">
        <v>462726</v>
      </c>
      <c r="L352">
        <v>2147747</v>
      </c>
      <c r="M352">
        <v>10875039</v>
      </c>
      <c r="N352">
        <v>540348</v>
      </c>
      <c r="O352">
        <v>9380623</v>
      </c>
      <c r="P352">
        <v>1020222</v>
      </c>
      <c r="Q352">
        <v>29134670</v>
      </c>
      <c r="R352">
        <v>457503</v>
      </c>
      <c r="S352">
        <v>4851584</v>
      </c>
      <c r="T352">
        <v>1173968</v>
      </c>
      <c r="U352">
        <v>376815</v>
      </c>
      <c r="V352">
        <v>16057379</v>
      </c>
      <c r="W352">
        <v>7030883</v>
      </c>
      <c r="X352">
        <v>109277</v>
      </c>
      <c r="Y352">
        <v>2189803</v>
      </c>
      <c r="Z352">
        <v>14983712</v>
      </c>
      <c r="AA352">
        <v>4403821</v>
      </c>
      <c r="AB352">
        <v>693690</v>
      </c>
      <c r="AC352">
        <v>693690</v>
      </c>
      <c r="AD352">
        <v>1225645</v>
      </c>
      <c r="AE352">
        <v>872933</v>
      </c>
      <c r="AF352">
        <v>198490</v>
      </c>
    </row>
    <row r="353" spans="1:32" x14ac:dyDescent="0.3">
      <c r="A353" t="s">
        <v>47</v>
      </c>
      <c r="B353">
        <v>2014</v>
      </c>
      <c r="C353" s="6">
        <f>DATE(finance[[#This Row],[Year1]],1,1)</f>
        <v>41640</v>
      </c>
      <c r="D353">
        <v>2128542</v>
      </c>
      <c r="E353">
        <v>31024146</v>
      </c>
      <c r="F353">
        <v>30596678</v>
      </c>
      <c r="G353">
        <v>25985909</v>
      </c>
      <c r="H353">
        <v>25299324</v>
      </c>
      <c r="I353">
        <v>5724822</v>
      </c>
      <c r="J353">
        <v>9637029</v>
      </c>
      <c r="K353">
        <v>472225</v>
      </c>
      <c r="L353">
        <v>2222967</v>
      </c>
      <c r="M353">
        <v>11103545</v>
      </c>
      <c r="N353">
        <v>532558</v>
      </c>
      <c r="O353">
        <v>9257683</v>
      </c>
      <c r="P353">
        <v>1046574</v>
      </c>
      <c r="Q353">
        <v>30868323</v>
      </c>
      <c r="R353">
        <v>453731</v>
      </c>
      <c r="S353">
        <v>4700355</v>
      </c>
      <c r="T353">
        <v>1142077</v>
      </c>
      <c r="U353">
        <v>364462</v>
      </c>
      <c r="V353">
        <v>17449480</v>
      </c>
      <c r="W353">
        <v>8303908</v>
      </c>
      <c r="X353">
        <v>105487</v>
      </c>
      <c r="Y353">
        <v>2349372</v>
      </c>
      <c r="Z353">
        <v>14829986</v>
      </c>
      <c r="AA353">
        <v>4576126</v>
      </c>
      <c r="AB353">
        <v>695601</v>
      </c>
      <c r="AC353">
        <v>695601</v>
      </c>
      <c r="AD353">
        <v>1331649</v>
      </c>
      <c r="AE353">
        <v>853474</v>
      </c>
      <c r="AF353">
        <v>187852</v>
      </c>
    </row>
    <row r="354" spans="1:32" x14ac:dyDescent="0.3">
      <c r="A354" t="s">
        <v>47</v>
      </c>
      <c r="B354">
        <v>2015</v>
      </c>
      <c r="C354" s="6">
        <f>DATE(finance[[#This Row],[Year1]],1,1)</f>
        <v>42005</v>
      </c>
      <c r="D354">
        <v>2479523</v>
      </c>
      <c r="E354">
        <v>29776925</v>
      </c>
      <c r="F354">
        <v>33422994</v>
      </c>
      <c r="G354">
        <v>29182828</v>
      </c>
      <c r="H354">
        <v>26665492</v>
      </c>
      <c r="I354">
        <v>3111433</v>
      </c>
      <c r="J354">
        <v>10409980</v>
      </c>
      <c r="K354">
        <v>487834</v>
      </c>
      <c r="L354">
        <v>2183120</v>
      </c>
      <c r="M354">
        <v>11597983</v>
      </c>
      <c r="N354">
        <v>542193</v>
      </c>
      <c r="O354">
        <v>9614803</v>
      </c>
      <c r="P354">
        <v>1035029</v>
      </c>
      <c r="Q354">
        <v>29553837</v>
      </c>
      <c r="R354">
        <v>427761</v>
      </c>
      <c r="S354">
        <v>4746735</v>
      </c>
      <c r="T354">
        <v>1181670</v>
      </c>
      <c r="U354">
        <v>374144</v>
      </c>
      <c r="V354">
        <v>20280820</v>
      </c>
      <c r="W354">
        <v>10875235</v>
      </c>
      <c r="X354">
        <v>113164</v>
      </c>
      <c r="Y354">
        <v>2532215</v>
      </c>
      <c r="Z354">
        <v>13784882</v>
      </c>
      <c r="AA354">
        <v>4205545</v>
      </c>
      <c r="AB354">
        <v>675342</v>
      </c>
      <c r="AC354">
        <v>675342</v>
      </c>
      <c r="AD354">
        <v>1136734</v>
      </c>
      <c r="AE354">
        <v>838287</v>
      </c>
      <c r="AF354">
        <v>196160</v>
      </c>
    </row>
    <row r="355" spans="1:32" x14ac:dyDescent="0.3">
      <c r="A355" t="s">
        <v>47</v>
      </c>
      <c r="B355">
        <v>2016</v>
      </c>
      <c r="C355" s="6">
        <f>DATE(finance[[#This Row],[Year1]],1,1)</f>
        <v>42370</v>
      </c>
      <c r="D355">
        <v>2432896</v>
      </c>
      <c r="E355">
        <v>29900747</v>
      </c>
      <c r="F355">
        <v>34574385</v>
      </c>
      <c r="G355">
        <v>30147937</v>
      </c>
      <c r="H355">
        <v>28181896</v>
      </c>
      <c r="I355">
        <v>1718851</v>
      </c>
      <c r="J355">
        <v>11560815</v>
      </c>
      <c r="K355">
        <v>505377</v>
      </c>
      <c r="L355">
        <v>2140416</v>
      </c>
      <c r="M355">
        <v>11778866</v>
      </c>
      <c r="N355">
        <v>571410</v>
      </c>
      <c r="O355">
        <v>10195790</v>
      </c>
      <c r="P355">
        <v>1081822</v>
      </c>
      <c r="Q355">
        <v>30388991</v>
      </c>
      <c r="R355">
        <v>388155</v>
      </c>
      <c r="S355">
        <v>4784790</v>
      </c>
      <c r="T355">
        <v>1161419</v>
      </c>
      <c r="U355">
        <v>377849</v>
      </c>
      <c r="V355">
        <v>21224661</v>
      </c>
      <c r="W355">
        <v>11191780</v>
      </c>
      <c r="X355">
        <v>113572</v>
      </c>
      <c r="Y355">
        <v>2342521</v>
      </c>
      <c r="Z355">
        <v>14453423</v>
      </c>
      <c r="AA355">
        <v>4396382</v>
      </c>
      <c r="AB355">
        <v>653834</v>
      </c>
      <c r="AC355">
        <v>653834</v>
      </c>
      <c r="AD355">
        <v>1157061</v>
      </c>
      <c r="AE355">
        <v>781449</v>
      </c>
      <c r="AF355">
        <v>195639</v>
      </c>
    </row>
    <row r="356" spans="1:32" x14ac:dyDescent="0.3">
      <c r="A356" t="s">
        <v>47</v>
      </c>
      <c r="B356">
        <v>2017</v>
      </c>
      <c r="C356" s="6">
        <f>DATE(finance[[#This Row],[Year1]],1,1)</f>
        <v>42736</v>
      </c>
      <c r="D356">
        <v>2177972</v>
      </c>
      <c r="E356">
        <v>36331487</v>
      </c>
      <c r="F356">
        <v>34798937</v>
      </c>
      <c r="G356">
        <v>30254493</v>
      </c>
      <c r="H356">
        <v>28662251</v>
      </c>
      <c r="I356">
        <v>7669236</v>
      </c>
      <c r="J356">
        <v>11683636</v>
      </c>
      <c r="K356">
        <v>500447</v>
      </c>
      <c r="L356">
        <v>2159069</v>
      </c>
      <c r="M356">
        <v>11907759</v>
      </c>
      <c r="N356">
        <v>601749</v>
      </c>
      <c r="O356">
        <v>10390364</v>
      </c>
      <c r="P356">
        <v>1101626</v>
      </c>
      <c r="Q356">
        <v>43338756</v>
      </c>
      <c r="R356">
        <v>470463</v>
      </c>
      <c r="S356">
        <v>4871481</v>
      </c>
      <c r="T356">
        <v>1113166</v>
      </c>
      <c r="U356">
        <v>365500</v>
      </c>
      <c r="V356">
        <v>21493454</v>
      </c>
      <c r="W356">
        <v>11417475</v>
      </c>
      <c r="X356">
        <v>112040</v>
      </c>
      <c r="Y356">
        <v>1911491</v>
      </c>
      <c r="Z356">
        <v>13554882</v>
      </c>
      <c r="AA356">
        <v>4509235</v>
      </c>
      <c r="AB356">
        <v>645169</v>
      </c>
      <c r="AC356">
        <v>645169</v>
      </c>
      <c r="AD356">
        <v>1162728</v>
      </c>
      <c r="AE356">
        <v>904769</v>
      </c>
      <c r="AF356">
        <v>207079</v>
      </c>
    </row>
    <row r="357" spans="1:32" x14ac:dyDescent="0.3">
      <c r="A357" t="s">
        <v>47</v>
      </c>
      <c r="B357">
        <v>2018</v>
      </c>
      <c r="C357" s="6">
        <f>DATE(finance[[#This Row],[Year1]],1,1)</f>
        <v>43101</v>
      </c>
      <c r="D357">
        <v>2039661</v>
      </c>
      <c r="E357">
        <v>36322780</v>
      </c>
      <c r="F357">
        <v>35308122</v>
      </c>
      <c r="G357">
        <v>30698578</v>
      </c>
      <c r="H357">
        <v>29299781</v>
      </c>
      <c r="I357">
        <v>7022999</v>
      </c>
      <c r="J357">
        <v>11970566</v>
      </c>
      <c r="K357">
        <v>499502</v>
      </c>
      <c r="L357">
        <v>2113829</v>
      </c>
      <c r="M357">
        <v>12059970</v>
      </c>
      <c r="N357">
        <v>609697</v>
      </c>
      <c r="O357">
        <v>10274643</v>
      </c>
      <c r="P357">
        <v>1150992</v>
      </c>
      <c r="Q357">
        <v>47306843</v>
      </c>
      <c r="R357">
        <v>446213</v>
      </c>
      <c r="S357">
        <v>4890354</v>
      </c>
      <c r="T357">
        <v>1108179</v>
      </c>
      <c r="U357">
        <v>429366</v>
      </c>
      <c r="V357">
        <v>21980744</v>
      </c>
      <c r="W357">
        <v>11926347</v>
      </c>
      <c r="X357">
        <v>119410</v>
      </c>
      <c r="Y357">
        <v>1801953</v>
      </c>
      <c r="Z357">
        <v>15149230</v>
      </c>
      <c r="AA357">
        <v>4581467</v>
      </c>
      <c r="AB357">
        <v>664904</v>
      </c>
      <c r="AC357">
        <v>664904</v>
      </c>
      <c r="AD357">
        <v>1277355</v>
      </c>
      <c r="AE357">
        <v>835602</v>
      </c>
      <c r="AF357">
        <v>215850</v>
      </c>
    </row>
    <row r="358" spans="1:32" x14ac:dyDescent="0.3">
      <c r="A358" t="s">
        <v>47</v>
      </c>
      <c r="B358">
        <v>2019</v>
      </c>
      <c r="C358" s="6">
        <f>DATE(finance[[#This Row],[Year1]],1,1)</f>
        <v>43466</v>
      </c>
      <c r="D358">
        <v>1789667</v>
      </c>
      <c r="E358">
        <v>36756872</v>
      </c>
      <c r="F358">
        <v>35324395</v>
      </c>
      <c r="G358">
        <v>30515806</v>
      </c>
      <c r="H358">
        <v>30676750</v>
      </c>
      <c r="I358">
        <v>6080122</v>
      </c>
      <c r="J358">
        <v>12259406</v>
      </c>
      <c r="K358">
        <v>530272</v>
      </c>
      <c r="L358">
        <v>2326479</v>
      </c>
      <c r="M358">
        <v>12895595</v>
      </c>
      <c r="N358">
        <v>632805</v>
      </c>
      <c r="O358">
        <v>9987635</v>
      </c>
      <c r="P358">
        <v>1190641</v>
      </c>
      <c r="Q358">
        <v>49000728</v>
      </c>
      <c r="R358">
        <v>437146</v>
      </c>
      <c r="S358">
        <v>4922217</v>
      </c>
      <c r="T358">
        <v>1125621</v>
      </c>
      <c r="U358">
        <v>468249</v>
      </c>
      <c r="V358">
        <v>22080055</v>
      </c>
      <c r="W358">
        <v>11906570</v>
      </c>
      <c r="X358">
        <v>110966</v>
      </c>
      <c r="Y358">
        <v>1850184</v>
      </c>
      <c r="Z358">
        <v>15346875</v>
      </c>
      <c r="AA358">
        <v>4773464</v>
      </c>
      <c r="AB358">
        <v>568351</v>
      </c>
      <c r="AC358">
        <v>568351</v>
      </c>
      <c r="AD358">
        <v>1374369</v>
      </c>
      <c r="AE358">
        <v>844903</v>
      </c>
      <c r="AF358">
        <v>228159</v>
      </c>
    </row>
    <row r="359" spans="1:32" x14ac:dyDescent="0.3">
      <c r="A359" t="s">
        <v>48</v>
      </c>
      <c r="B359">
        <v>1992</v>
      </c>
      <c r="C359" s="6">
        <f>DATE(finance[[#This Row],[Year1]],1,1)</f>
        <v>33604</v>
      </c>
      <c r="D359">
        <v>911795</v>
      </c>
      <c r="E359">
        <v>11509334</v>
      </c>
      <c r="F359">
        <v>11749590</v>
      </c>
      <c r="G359">
        <v>10682706</v>
      </c>
      <c r="H359">
        <v>10361962</v>
      </c>
      <c r="I359">
        <v>1147372</v>
      </c>
      <c r="J359">
        <v>3695255</v>
      </c>
      <c r="K359">
        <v>412425</v>
      </c>
      <c r="L359">
        <v>892957</v>
      </c>
      <c r="M359">
        <v>4250245</v>
      </c>
      <c r="N359">
        <v>275992</v>
      </c>
      <c r="O359">
        <v>3687009</v>
      </c>
      <c r="P359">
        <v>277636</v>
      </c>
      <c r="Q359">
        <v>16744546</v>
      </c>
      <c r="R359">
        <v>342706</v>
      </c>
      <c r="S359">
        <v>2634974</v>
      </c>
      <c r="T359">
        <v>746967</v>
      </c>
      <c r="U359">
        <v>237919</v>
      </c>
      <c r="V359">
        <v>6124989</v>
      </c>
      <c r="W359">
        <v>2544821</v>
      </c>
      <c r="X359">
        <v>91592</v>
      </c>
      <c r="Y359">
        <v>879977</v>
      </c>
      <c r="Z359">
        <v>9994058</v>
      </c>
      <c r="AA359">
        <v>1066884</v>
      </c>
      <c r="AB359">
        <v>733312</v>
      </c>
      <c r="AC359">
        <v>733312</v>
      </c>
      <c r="AD359">
        <v>1323016</v>
      </c>
      <c r="AE359">
        <v>576629</v>
      </c>
      <c r="AF359">
        <v>119440</v>
      </c>
    </row>
    <row r="360" spans="1:32" x14ac:dyDescent="0.3">
      <c r="A360" t="s">
        <v>48</v>
      </c>
      <c r="B360">
        <v>1993</v>
      </c>
      <c r="C360" s="6">
        <f>DATE(finance[[#This Row],[Year1]],1,1)</f>
        <v>33970</v>
      </c>
      <c r="D360">
        <v>758012</v>
      </c>
      <c r="E360">
        <v>13348275</v>
      </c>
      <c r="F360">
        <v>12893236</v>
      </c>
      <c r="G360">
        <v>11725998</v>
      </c>
      <c r="H360">
        <v>11635787</v>
      </c>
      <c r="I360">
        <v>1712488</v>
      </c>
      <c r="J360">
        <v>4329914</v>
      </c>
      <c r="K360">
        <v>432650</v>
      </c>
      <c r="L360">
        <v>889724</v>
      </c>
      <c r="M360">
        <v>4365992</v>
      </c>
      <c r="N360">
        <v>299551</v>
      </c>
      <c r="O360">
        <v>3835792</v>
      </c>
      <c r="P360">
        <v>255909</v>
      </c>
      <c r="Q360">
        <v>19112798</v>
      </c>
      <c r="R360">
        <v>345153</v>
      </c>
      <c r="S360">
        <v>2806110</v>
      </c>
      <c r="T360">
        <v>901559</v>
      </c>
      <c r="U360">
        <v>253904</v>
      </c>
      <c r="V360">
        <v>7277911</v>
      </c>
      <c r="W360">
        <v>3095197</v>
      </c>
      <c r="X360">
        <v>81807</v>
      </c>
      <c r="Y360">
        <v>828627</v>
      </c>
      <c r="Z360">
        <v>9585046</v>
      </c>
      <c r="AA360">
        <v>1167238</v>
      </c>
      <c r="AB360">
        <v>628056</v>
      </c>
      <c r="AC360">
        <v>628056</v>
      </c>
      <c r="AD360">
        <v>1368015</v>
      </c>
      <c r="AE360">
        <v>536204</v>
      </c>
      <c r="AF360">
        <v>124351</v>
      </c>
    </row>
    <row r="361" spans="1:32" x14ac:dyDescent="0.3">
      <c r="A361" t="s">
        <v>48</v>
      </c>
      <c r="B361">
        <v>1994</v>
      </c>
      <c r="C361" s="6">
        <f>DATE(finance[[#This Row],[Year1]],1,1)</f>
        <v>34335</v>
      </c>
      <c r="D361">
        <v>866917</v>
      </c>
      <c r="E361">
        <v>13524435</v>
      </c>
      <c r="F361">
        <v>12935620</v>
      </c>
      <c r="G361">
        <v>11786057</v>
      </c>
      <c r="H361">
        <v>11846512</v>
      </c>
      <c r="I361">
        <v>1677923</v>
      </c>
      <c r="J361">
        <v>4702918</v>
      </c>
      <c r="K361">
        <v>432683</v>
      </c>
      <c r="L361">
        <v>902284</v>
      </c>
      <c r="M361">
        <v>4382693</v>
      </c>
      <c r="N361">
        <v>326698</v>
      </c>
      <c r="O361">
        <v>3968097</v>
      </c>
      <c r="P361">
        <v>261977</v>
      </c>
      <c r="Q361">
        <v>20626928</v>
      </c>
      <c r="R361">
        <v>350956</v>
      </c>
      <c r="S361">
        <v>2844099</v>
      </c>
      <c r="T361">
        <v>882664</v>
      </c>
      <c r="U361">
        <v>299540</v>
      </c>
      <c r="V361">
        <v>7172705</v>
      </c>
      <c r="W361">
        <v>2860209</v>
      </c>
      <c r="X361">
        <v>90648</v>
      </c>
      <c r="Y361">
        <v>861036</v>
      </c>
      <c r="Z361">
        <v>8781953</v>
      </c>
      <c r="AA361">
        <v>1149563</v>
      </c>
      <c r="AB361">
        <v>640359</v>
      </c>
      <c r="AC361">
        <v>640359</v>
      </c>
      <c r="AD361">
        <v>1191304</v>
      </c>
      <c r="AE361">
        <v>471831</v>
      </c>
      <c r="AF361">
        <v>121458</v>
      </c>
    </row>
    <row r="362" spans="1:32" x14ac:dyDescent="0.3">
      <c r="A362" t="s">
        <v>48</v>
      </c>
      <c r="B362">
        <v>1995</v>
      </c>
      <c r="C362" s="6">
        <f>DATE(finance[[#This Row],[Year1]],1,1)</f>
        <v>34700</v>
      </c>
      <c r="D362">
        <v>853816</v>
      </c>
      <c r="E362">
        <v>13956017</v>
      </c>
      <c r="F362">
        <v>14461235</v>
      </c>
      <c r="G362">
        <v>13135484</v>
      </c>
      <c r="H362">
        <v>12065711</v>
      </c>
      <c r="I362">
        <v>1890306</v>
      </c>
      <c r="J362">
        <v>4670057</v>
      </c>
      <c r="K362">
        <v>445074</v>
      </c>
      <c r="L362">
        <v>916528</v>
      </c>
      <c r="M362">
        <v>4676969</v>
      </c>
      <c r="N362">
        <v>353473</v>
      </c>
      <c r="O362">
        <v>4245083</v>
      </c>
      <c r="P362">
        <v>284611</v>
      </c>
      <c r="Q362">
        <v>24227662</v>
      </c>
      <c r="R362">
        <v>389253</v>
      </c>
      <c r="S362">
        <v>2981314</v>
      </c>
      <c r="T362">
        <v>819151</v>
      </c>
      <c r="U362">
        <v>310949</v>
      </c>
      <c r="V362">
        <v>8415915</v>
      </c>
      <c r="W362">
        <v>3876320</v>
      </c>
      <c r="X362">
        <v>94622</v>
      </c>
      <c r="Y362">
        <v>798093</v>
      </c>
      <c r="Z362">
        <v>8520442</v>
      </c>
      <c r="AA362">
        <v>1325751</v>
      </c>
      <c r="AB362">
        <v>599828</v>
      </c>
      <c r="AC362">
        <v>599828</v>
      </c>
      <c r="AD362">
        <v>1081485</v>
      </c>
      <c r="AE362">
        <v>480450</v>
      </c>
      <c r="AF362">
        <v>139379</v>
      </c>
    </row>
    <row r="363" spans="1:32" x14ac:dyDescent="0.3">
      <c r="A363" t="s">
        <v>48</v>
      </c>
      <c r="B363">
        <v>1996</v>
      </c>
      <c r="C363" s="6">
        <f>DATE(finance[[#This Row],[Year1]],1,1)</f>
        <v>35065</v>
      </c>
      <c r="D363">
        <v>885672</v>
      </c>
      <c r="E363">
        <v>14296187</v>
      </c>
      <c r="F363">
        <v>14029815</v>
      </c>
      <c r="G363">
        <v>12590706</v>
      </c>
      <c r="H363">
        <v>11832770</v>
      </c>
      <c r="I363">
        <v>2463417</v>
      </c>
      <c r="J363">
        <v>4110590</v>
      </c>
      <c r="K363">
        <v>418327</v>
      </c>
      <c r="L363">
        <v>936940</v>
      </c>
      <c r="M363">
        <v>4906283</v>
      </c>
      <c r="N363">
        <v>384368</v>
      </c>
      <c r="O363">
        <v>4347932</v>
      </c>
      <c r="P363">
        <v>266860</v>
      </c>
      <c r="Q363">
        <v>23556371</v>
      </c>
      <c r="R363">
        <v>387843</v>
      </c>
      <c r="S363">
        <v>3025800</v>
      </c>
      <c r="T363">
        <v>835487</v>
      </c>
      <c r="U363">
        <v>318513</v>
      </c>
      <c r="V363">
        <v>7667765</v>
      </c>
      <c r="W363">
        <v>2976403</v>
      </c>
      <c r="X363">
        <v>131776</v>
      </c>
      <c r="Y363">
        <v>858290</v>
      </c>
      <c r="Z363">
        <v>7452387</v>
      </c>
      <c r="AA363">
        <v>1439109</v>
      </c>
      <c r="AB363">
        <v>744609</v>
      </c>
      <c r="AC363">
        <v>744609</v>
      </c>
      <c r="AD363">
        <v>1194949</v>
      </c>
      <c r="AE363">
        <v>441339</v>
      </c>
      <c r="AF363">
        <v>166195</v>
      </c>
    </row>
    <row r="364" spans="1:32" x14ac:dyDescent="0.3">
      <c r="A364" t="s">
        <v>48</v>
      </c>
      <c r="B364">
        <v>1997</v>
      </c>
      <c r="C364" s="6">
        <f>DATE(finance[[#This Row],[Year1]],1,1)</f>
        <v>35431</v>
      </c>
      <c r="D364">
        <v>1050891</v>
      </c>
      <c r="E364">
        <v>15928979</v>
      </c>
      <c r="F364">
        <v>14285704</v>
      </c>
      <c r="G364">
        <v>12789619</v>
      </c>
      <c r="H364">
        <v>13529327</v>
      </c>
      <c r="I364">
        <v>2395903</v>
      </c>
      <c r="J364">
        <v>4329084</v>
      </c>
      <c r="K364">
        <v>435603</v>
      </c>
      <c r="L364">
        <v>930616</v>
      </c>
      <c r="M364">
        <v>5646255</v>
      </c>
      <c r="N364">
        <v>416981</v>
      </c>
      <c r="O364">
        <v>4558193</v>
      </c>
      <c r="P364">
        <v>236093</v>
      </c>
      <c r="Q364">
        <v>26721914</v>
      </c>
      <c r="R364">
        <v>395194</v>
      </c>
      <c r="S364">
        <v>3170676</v>
      </c>
      <c r="T364">
        <v>824411</v>
      </c>
      <c r="U364">
        <v>312996</v>
      </c>
      <c r="V364">
        <v>7790851</v>
      </c>
      <c r="W364">
        <v>2959999</v>
      </c>
      <c r="X364">
        <v>189849</v>
      </c>
      <c r="Y364">
        <v>850034</v>
      </c>
      <c r="Z364">
        <v>7030252</v>
      </c>
      <c r="AA364">
        <v>1493111</v>
      </c>
      <c r="AB364">
        <v>544082</v>
      </c>
      <c r="AC364">
        <v>544082</v>
      </c>
      <c r="AD364">
        <v>1726440</v>
      </c>
      <c r="AE364">
        <v>511399</v>
      </c>
      <c r="AF364">
        <v>191760</v>
      </c>
    </row>
    <row r="365" spans="1:32" x14ac:dyDescent="0.3">
      <c r="A365" t="s">
        <v>48</v>
      </c>
      <c r="B365">
        <v>1998</v>
      </c>
      <c r="C365" s="6">
        <f>DATE(finance[[#This Row],[Year1]],1,1)</f>
        <v>35796</v>
      </c>
      <c r="D365">
        <v>1196247</v>
      </c>
      <c r="E365">
        <v>17605336</v>
      </c>
      <c r="F365">
        <v>14918718</v>
      </c>
      <c r="G365">
        <v>13423327</v>
      </c>
      <c r="H365">
        <v>13648882</v>
      </c>
      <c r="I365">
        <v>3950206</v>
      </c>
      <c r="J365">
        <v>4026348</v>
      </c>
      <c r="K365">
        <v>456721</v>
      </c>
      <c r="L365">
        <v>1217797</v>
      </c>
      <c r="M365">
        <v>6082026</v>
      </c>
      <c r="N365">
        <v>447672</v>
      </c>
      <c r="O365">
        <v>4827916</v>
      </c>
      <c r="P365">
        <v>269767</v>
      </c>
      <c r="Q365">
        <v>29631424</v>
      </c>
      <c r="R365">
        <v>380552</v>
      </c>
      <c r="S365">
        <v>3451053</v>
      </c>
      <c r="T365">
        <v>924299</v>
      </c>
      <c r="U365">
        <v>359124</v>
      </c>
      <c r="V365">
        <v>8084666</v>
      </c>
      <c r="W365">
        <v>2957958</v>
      </c>
      <c r="X365">
        <v>276597</v>
      </c>
      <c r="Y365">
        <v>981487</v>
      </c>
      <c r="Z365">
        <v>7093467</v>
      </c>
      <c r="AA365">
        <v>1492478</v>
      </c>
      <c r="AB365">
        <v>424507</v>
      </c>
      <c r="AC365">
        <v>424507</v>
      </c>
      <c r="AD365">
        <v>1417171</v>
      </c>
      <c r="AE365">
        <v>615953</v>
      </c>
      <c r="AF365">
        <v>207625</v>
      </c>
    </row>
    <row r="366" spans="1:32" x14ac:dyDescent="0.3">
      <c r="A366" t="s">
        <v>48</v>
      </c>
      <c r="B366">
        <v>1999</v>
      </c>
      <c r="C366" s="6">
        <f>DATE(finance[[#This Row],[Year1]],1,1)</f>
        <v>36161</v>
      </c>
      <c r="D366">
        <v>1279606</v>
      </c>
      <c r="E366">
        <v>17785900</v>
      </c>
      <c r="F366">
        <v>15705909</v>
      </c>
      <c r="G366">
        <v>14051203</v>
      </c>
      <c r="H366">
        <v>14602645</v>
      </c>
      <c r="I366">
        <v>3177349</v>
      </c>
      <c r="J366">
        <v>4588811</v>
      </c>
      <c r="K366">
        <v>508289</v>
      </c>
      <c r="L366">
        <v>1687407</v>
      </c>
      <c r="M366">
        <v>6491235</v>
      </c>
      <c r="N366">
        <v>495734</v>
      </c>
      <c r="O366">
        <v>5142948</v>
      </c>
      <c r="P366">
        <v>377363</v>
      </c>
      <c r="Q366">
        <v>32707293</v>
      </c>
      <c r="R366">
        <v>385848</v>
      </c>
      <c r="S366">
        <v>3644823</v>
      </c>
      <c r="T366">
        <v>1022228</v>
      </c>
      <c r="U366">
        <v>335043</v>
      </c>
      <c r="V366">
        <v>8346471</v>
      </c>
      <c r="W366">
        <v>3004635</v>
      </c>
      <c r="X366">
        <v>282137</v>
      </c>
      <c r="Y366">
        <v>1019683</v>
      </c>
      <c r="Z366">
        <v>7152457</v>
      </c>
      <c r="AA366">
        <v>1651684</v>
      </c>
      <c r="AB366">
        <v>405962</v>
      </c>
      <c r="AC366">
        <v>405962</v>
      </c>
      <c r="AD366">
        <v>1270850</v>
      </c>
      <c r="AE366">
        <v>472393</v>
      </c>
      <c r="AF366">
        <v>222250</v>
      </c>
    </row>
    <row r="367" spans="1:32" x14ac:dyDescent="0.3">
      <c r="A367" t="s">
        <v>48</v>
      </c>
      <c r="B367">
        <v>2000</v>
      </c>
      <c r="C367" s="6">
        <f>DATE(finance[[#This Row],[Year1]],1,1)</f>
        <v>36526</v>
      </c>
      <c r="D367">
        <v>1227261</v>
      </c>
      <c r="E367">
        <v>18788200</v>
      </c>
      <c r="F367">
        <v>16553676</v>
      </c>
      <c r="G367">
        <v>14782739</v>
      </c>
      <c r="H367">
        <v>14872388</v>
      </c>
      <c r="I367">
        <v>3912043</v>
      </c>
      <c r="J367">
        <v>4785120</v>
      </c>
      <c r="K367">
        <v>490128</v>
      </c>
      <c r="L367">
        <v>1657914</v>
      </c>
      <c r="M367">
        <v>6512382</v>
      </c>
      <c r="N367">
        <v>530955</v>
      </c>
      <c r="O367">
        <v>5399754</v>
      </c>
      <c r="P367">
        <v>412537</v>
      </c>
      <c r="Q367">
        <v>35790552</v>
      </c>
      <c r="R367">
        <v>478003</v>
      </c>
      <c r="S367">
        <v>3721576</v>
      </c>
      <c r="T367">
        <v>1116058</v>
      </c>
      <c r="U367">
        <v>374078</v>
      </c>
      <c r="V367">
        <v>9013230</v>
      </c>
      <c r="W367">
        <v>3097181</v>
      </c>
      <c r="X367">
        <v>193040</v>
      </c>
      <c r="Y367">
        <v>1100612</v>
      </c>
      <c r="Z367">
        <v>7770198</v>
      </c>
      <c r="AA367">
        <v>1768069</v>
      </c>
      <c r="AB367">
        <v>411003</v>
      </c>
      <c r="AC367">
        <v>411003</v>
      </c>
      <c r="AD367">
        <v>1315608</v>
      </c>
      <c r="AE367">
        <v>499250</v>
      </c>
      <c r="AF367">
        <v>244348</v>
      </c>
    </row>
    <row r="368" spans="1:32" x14ac:dyDescent="0.3">
      <c r="A368" t="s">
        <v>48</v>
      </c>
      <c r="B368">
        <v>2001</v>
      </c>
      <c r="C368" s="6">
        <f>DATE(finance[[#This Row],[Year1]],1,1)</f>
        <v>36892</v>
      </c>
      <c r="D368">
        <v>1042387</v>
      </c>
      <c r="E368">
        <v>17811457</v>
      </c>
      <c r="F368">
        <v>16410263</v>
      </c>
      <c r="G368">
        <v>14470179</v>
      </c>
      <c r="H368">
        <v>16810432</v>
      </c>
      <c r="I368">
        <v>997563</v>
      </c>
      <c r="J368">
        <v>5280258</v>
      </c>
      <c r="K368">
        <v>477775</v>
      </c>
      <c r="L368">
        <v>1704293</v>
      </c>
      <c r="M368">
        <v>7197380</v>
      </c>
      <c r="N368">
        <v>581057</v>
      </c>
      <c r="O368">
        <v>5516218</v>
      </c>
      <c r="P368">
        <v>428321</v>
      </c>
      <c r="Q368">
        <v>36099591</v>
      </c>
      <c r="R368">
        <v>471732</v>
      </c>
      <c r="S368">
        <v>3800785</v>
      </c>
      <c r="T368">
        <v>1096014</v>
      </c>
      <c r="U368">
        <v>353123</v>
      </c>
      <c r="V368">
        <v>8747860</v>
      </c>
      <c r="W368">
        <v>2801250</v>
      </c>
      <c r="X368">
        <v>224202</v>
      </c>
      <c r="Y368">
        <v>925891</v>
      </c>
      <c r="Z368">
        <v>7977398</v>
      </c>
      <c r="AA368">
        <v>1936120</v>
      </c>
      <c r="AB368">
        <v>454790</v>
      </c>
      <c r="AC368">
        <v>454790</v>
      </c>
      <c r="AD368">
        <v>2075123</v>
      </c>
      <c r="AE368">
        <v>571957</v>
      </c>
      <c r="AF368">
        <v>240529</v>
      </c>
    </row>
    <row r="369" spans="1:32" x14ac:dyDescent="0.3">
      <c r="A369" t="s">
        <v>48</v>
      </c>
      <c r="B369">
        <v>2002</v>
      </c>
      <c r="C369" s="6">
        <f>DATE(finance[[#This Row],[Year1]],1,1)</f>
        <v>37257</v>
      </c>
      <c r="D369">
        <v>1153171</v>
      </c>
      <c r="E369">
        <v>18093632</v>
      </c>
      <c r="F369">
        <v>17993401</v>
      </c>
      <c r="G369">
        <v>15836393</v>
      </c>
      <c r="H369">
        <v>17658826</v>
      </c>
      <c r="I369">
        <v>429839</v>
      </c>
      <c r="J369">
        <v>6048661</v>
      </c>
      <c r="K369">
        <v>514724</v>
      </c>
      <c r="L369">
        <v>1864736</v>
      </c>
      <c r="M369">
        <v>7356936</v>
      </c>
      <c r="N369">
        <v>627743</v>
      </c>
      <c r="O369">
        <v>6047120</v>
      </c>
      <c r="P369">
        <v>603133</v>
      </c>
      <c r="Q369">
        <v>36320903</v>
      </c>
      <c r="R369">
        <v>444648</v>
      </c>
      <c r="S369">
        <v>4168290</v>
      </c>
      <c r="T369">
        <v>1215826</v>
      </c>
      <c r="U369">
        <v>332754</v>
      </c>
      <c r="V369">
        <v>9408677</v>
      </c>
      <c r="W369">
        <v>3080895</v>
      </c>
      <c r="X369">
        <v>211102</v>
      </c>
      <c r="Y369">
        <v>1052837</v>
      </c>
      <c r="Z369">
        <v>9232827</v>
      </c>
      <c r="AA369">
        <v>2154413</v>
      </c>
      <c r="AB369">
        <v>505717</v>
      </c>
      <c r="AC369">
        <v>505717</v>
      </c>
      <c r="AD369">
        <v>2035421</v>
      </c>
      <c r="AE369">
        <v>597451</v>
      </c>
      <c r="AF369">
        <v>250114</v>
      </c>
    </row>
    <row r="370" spans="1:32" x14ac:dyDescent="0.3">
      <c r="A370" t="s">
        <v>48</v>
      </c>
      <c r="B370">
        <v>2003</v>
      </c>
      <c r="C370" s="6">
        <f>DATE(finance[[#This Row],[Year1]],1,1)</f>
        <v>37622</v>
      </c>
      <c r="D370">
        <v>1469143</v>
      </c>
      <c r="E370">
        <v>19437629</v>
      </c>
      <c r="F370">
        <v>18681314</v>
      </c>
      <c r="G370">
        <v>16323015</v>
      </c>
      <c r="H370">
        <v>18276111</v>
      </c>
      <c r="I370">
        <v>1156868</v>
      </c>
      <c r="J370">
        <v>6501978</v>
      </c>
      <c r="K370">
        <v>426741</v>
      </c>
      <c r="L370">
        <v>1886110</v>
      </c>
      <c r="M370">
        <v>7449507</v>
      </c>
      <c r="N370">
        <v>619414</v>
      </c>
      <c r="O370">
        <v>6235015</v>
      </c>
      <c r="P370">
        <v>586638</v>
      </c>
      <c r="Q370">
        <v>36968929</v>
      </c>
      <c r="R370">
        <v>418057</v>
      </c>
      <c r="S370">
        <v>4329053</v>
      </c>
      <c r="T370">
        <v>1518984</v>
      </c>
      <c r="U370">
        <v>393305</v>
      </c>
      <c r="V370">
        <v>9375738</v>
      </c>
      <c r="W370">
        <v>2800278</v>
      </c>
      <c r="X370">
        <v>240501</v>
      </c>
      <c r="Y370">
        <v>1142621</v>
      </c>
      <c r="Z370">
        <v>9773279</v>
      </c>
      <c r="AA370">
        <v>2349793</v>
      </c>
      <c r="AB370">
        <v>570949</v>
      </c>
      <c r="AC370">
        <v>570949</v>
      </c>
      <c r="AD370">
        <v>1961759</v>
      </c>
      <c r="AE370">
        <v>582163</v>
      </c>
      <c r="AF370">
        <v>262317</v>
      </c>
    </row>
    <row r="371" spans="1:32" x14ac:dyDescent="0.3">
      <c r="A371" t="s">
        <v>48</v>
      </c>
      <c r="B371">
        <v>2004</v>
      </c>
      <c r="C371" s="6">
        <f>DATE(finance[[#This Row],[Year1]],1,1)</f>
        <v>37987</v>
      </c>
      <c r="D371">
        <v>1303178</v>
      </c>
      <c r="E371">
        <v>23451376</v>
      </c>
      <c r="F371">
        <v>20482301</v>
      </c>
      <c r="G371">
        <v>18018067</v>
      </c>
      <c r="H371">
        <v>18877276</v>
      </c>
      <c r="I371">
        <v>4569230</v>
      </c>
      <c r="J371">
        <v>6995885</v>
      </c>
      <c r="K371">
        <v>429068</v>
      </c>
      <c r="L371">
        <v>1640590</v>
      </c>
      <c r="M371">
        <v>7741289</v>
      </c>
      <c r="N371">
        <v>608725</v>
      </c>
      <c r="O371">
        <v>6433899</v>
      </c>
      <c r="P371">
        <v>501576</v>
      </c>
      <c r="Q371">
        <v>43125998</v>
      </c>
      <c r="R371">
        <v>471892</v>
      </c>
      <c r="S371">
        <v>4410251</v>
      </c>
      <c r="T371">
        <v>1362490</v>
      </c>
      <c r="U371">
        <v>396585</v>
      </c>
      <c r="V371">
        <v>11128275</v>
      </c>
      <c r="W371">
        <v>4122416</v>
      </c>
      <c r="X371">
        <v>214417</v>
      </c>
      <c r="Y371">
        <v>1138233</v>
      </c>
      <c r="Z371">
        <v>10182940</v>
      </c>
      <c r="AA371">
        <v>2459609</v>
      </c>
      <c r="AB371">
        <v>679412</v>
      </c>
      <c r="AC371">
        <v>679412</v>
      </c>
      <c r="AD371">
        <v>1749261</v>
      </c>
      <c r="AE371">
        <v>562132</v>
      </c>
      <c r="AF371">
        <v>259125</v>
      </c>
    </row>
    <row r="372" spans="1:32" x14ac:dyDescent="0.3">
      <c r="A372" t="s">
        <v>48</v>
      </c>
      <c r="B372">
        <v>2012</v>
      </c>
      <c r="C372" s="6">
        <f>DATE(finance[[#This Row],[Year1]],1,1)</f>
        <v>40909</v>
      </c>
      <c r="D372">
        <v>2516162</v>
      </c>
      <c r="E372">
        <v>26938141</v>
      </c>
      <c r="F372">
        <v>30943626</v>
      </c>
      <c r="G372">
        <v>27018092</v>
      </c>
      <c r="H372">
        <v>25377271</v>
      </c>
      <c r="I372">
        <v>1553601</v>
      </c>
      <c r="J372">
        <v>11196379</v>
      </c>
      <c r="K372">
        <v>402212</v>
      </c>
      <c r="L372">
        <v>2072935</v>
      </c>
      <c r="M372">
        <v>8994053</v>
      </c>
      <c r="N372">
        <v>698309</v>
      </c>
      <c r="O372">
        <v>8951423</v>
      </c>
      <c r="P372">
        <v>570397</v>
      </c>
      <c r="Q372">
        <v>42941064</v>
      </c>
      <c r="R372">
        <v>353130</v>
      </c>
      <c r="S372">
        <v>6830830</v>
      </c>
      <c r="T372">
        <v>3174319</v>
      </c>
      <c r="U372">
        <v>793014</v>
      </c>
      <c r="V372">
        <v>16207911</v>
      </c>
      <c r="W372">
        <v>6324015</v>
      </c>
      <c r="X372">
        <v>331117</v>
      </c>
      <c r="Y372">
        <v>1907816</v>
      </c>
      <c r="Z372">
        <v>18728928</v>
      </c>
      <c r="AA372">
        <v>3920302</v>
      </c>
      <c r="AB372">
        <v>898024</v>
      </c>
      <c r="AC372">
        <v>898024</v>
      </c>
      <c r="AD372">
        <v>2468715</v>
      </c>
      <c r="AE372">
        <v>937992</v>
      </c>
      <c r="AF372">
        <v>337343</v>
      </c>
    </row>
    <row r="373" spans="1:32" x14ac:dyDescent="0.3">
      <c r="A373" t="s">
        <v>48</v>
      </c>
      <c r="B373">
        <v>2013</v>
      </c>
      <c r="C373" s="6">
        <f>DATE(finance[[#This Row],[Year1]],1,1)</f>
        <v>41275</v>
      </c>
      <c r="D373">
        <v>2110012</v>
      </c>
      <c r="E373">
        <v>33250908</v>
      </c>
      <c r="F373">
        <v>31268399</v>
      </c>
      <c r="G373">
        <v>27030716</v>
      </c>
      <c r="H373">
        <v>25815485</v>
      </c>
      <c r="I373">
        <v>7428325</v>
      </c>
      <c r="J373">
        <v>10572602</v>
      </c>
      <c r="K373">
        <v>369930</v>
      </c>
      <c r="L373">
        <v>2148890</v>
      </c>
      <c r="M373">
        <v>9223829</v>
      </c>
      <c r="N373">
        <v>671560</v>
      </c>
      <c r="O373">
        <v>8848728</v>
      </c>
      <c r="P373">
        <v>585269</v>
      </c>
      <c r="Q373">
        <v>44536885</v>
      </c>
      <c r="R373">
        <v>337719</v>
      </c>
      <c r="S373">
        <v>6669049</v>
      </c>
      <c r="T373">
        <v>2697267</v>
      </c>
      <c r="U373">
        <v>837022</v>
      </c>
      <c r="V373">
        <v>16822502</v>
      </c>
      <c r="W373">
        <v>7225410</v>
      </c>
      <c r="X373">
        <v>354293</v>
      </c>
      <c r="Y373">
        <v>1674322</v>
      </c>
      <c r="Z373">
        <v>18582828</v>
      </c>
      <c r="AA373">
        <v>4232508</v>
      </c>
      <c r="AB373">
        <v>849059</v>
      </c>
      <c r="AC373">
        <v>849059</v>
      </c>
      <c r="AD373">
        <v>3053809</v>
      </c>
      <c r="AE373">
        <v>886844</v>
      </c>
      <c r="AF373">
        <v>325486</v>
      </c>
    </row>
    <row r="374" spans="1:32" x14ac:dyDescent="0.3">
      <c r="A374" t="s">
        <v>48</v>
      </c>
      <c r="B374">
        <v>2014</v>
      </c>
      <c r="C374" s="6">
        <f>DATE(finance[[#This Row],[Year1]],1,1)</f>
        <v>41640</v>
      </c>
      <c r="D374">
        <v>1867724</v>
      </c>
      <c r="E374">
        <v>34529120</v>
      </c>
      <c r="F374">
        <v>31662474</v>
      </c>
      <c r="G374">
        <v>27195257</v>
      </c>
      <c r="H374">
        <v>25021580</v>
      </c>
      <c r="I374">
        <v>9498882</v>
      </c>
      <c r="J374">
        <v>10053890</v>
      </c>
      <c r="K374">
        <v>427090</v>
      </c>
      <c r="L374">
        <v>2192300</v>
      </c>
      <c r="M374">
        <v>9695281</v>
      </c>
      <c r="N374">
        <v>669062</v>
      </c>
      <c r="O374">
        <v>8826745</v>
      </c>
      <c r="P374">
        <v>622110</v>
      </c>
      <c r="Q374">
        <v>48954156</v>
      </c>
      <c r="R374">
        <v>329773</v>
      </c>
      <c r="S374">
        <v>6566139</v>
      </c>
      <c r="T374">
        <v>2394885</v>
      </c>
      <c r="U374">
        <v>835462</v>
      </c>
      <c r="V374">
        <v>17343679</v>
      </c>
      <c r="W374">
        <v>8033967</v>
      </c>
      <c r="X374">
        <v>348206</v>
      </c>
      <c r="Y374">
        <v>1496923</v>
      </c>
      <c r="Z374">
        <v>18996129</v>
      </c>
      <c r="AA374">
        <v>4461901</v>
      </c>
      <c r="AB374">
        <v>800921</v>
      </c>
      <c r="AC374">
        <v>800921</v>
      </c>
      <c r="AD374">
        <v>2241801</v>
      </c>
      <c r="AE374">
        <v>917663</v>
      </c>
      <c r="AF374">
        <v>314596</v>
      </c>
    </row>
    <row r="375" spans="1:32" x14ac:dyDescent="0.3">
      <c r="A375" t="s">
        <v>48</v>
      </c>
      <c r="B375">
        <v>2015</v>
      </c>
      <c r="C375" s="6">
        <f>DATE(finance[[#This Row],[Year1]],1,1)</f>
        <v>42005</v>
      </c>
      <c r="D375">
        <v>2120748</v>
      </c>
      <c r="E375">
        <v>28134018</v>
      </c>
      <c r="F375">
        <v>30614617</v>
      </c>
      <c r="G375">
        <v>26154618</v>
      </c>
      <c r="H375">
        <v>24067064</v>
      </c>
      <c r="I375">
        <v>4054667</v>
      </c>
      <c r="J375">
        <v>9678411</v>
      </c>
      <c r="K375">
        <v>386358</v>
      </c>
      <c r="L375">
        <v>2358843</v>
      </c>
      <c r="M375">
        <v>9696730</v>
      </c>
      <c r="N375">
        <v>672298</v>
      </c>
      <c r="O375">
        <v>8897506</v>
      </c>
      <c r="P375">
        <v>670807</v>
      </c>
      <c r="Q375">
        <v>46019481</v>
      </c>
      <c r="R375">
        <v>364693</v>
      </c>
      <c r="S375">
        <v>6429509</v>
      </c>
      <c r="T375">
        <v>2215348</v>
      </c>
      <c r="U375">
        <v>845230</v>
      </c>
      <c r="V375">
        <v>16087523</v>
      </c>
      <c r="W375">
        <v>8399355</v>
      </c>
      <c r="X375">
        <v>358647</v>
      </c>
      <c r="Y375">
        <v>1560873</v>
      </c>
      <c r="Z375">
        <v>17616233</v>
      </c>
      <c r="AA375">
        <v>4451549</v>
      </c>
      <c r="AB375">
        <v>854481</v>
      </c>
      <c r="AC375">
        <v>854481</v>
      </c>
      <c r="AD375">
        <v>2854877</v>
      </c>
      <c r="AE375">
        <v>787992</v>
      </c>
      <c r="AF375">
        <v>326366</v>
      </c>
    </row>
    <row r="376" spans="1:32" x14ac:dyDescent="0.3">
      <c r="A376" t="s">
        <v>48</v>
      </c>
      <c r="B376">
        <v>2016</v>
      </c>
      <c r="C376" s="6">
        <f>DATE(finance[[#This Row],[Year1]],1,1)</f>
        <v>42370</v>
      </c>
      <c r="D376">
        <v>2445462</v>
      </c>
      <c r="E376">
        <v>26728156</v>
      </c>
      <c r="F376">
        <v>31382182</v>
      </c>
      <c r="G376">
        <v>26919597</v>
      </c>
      <c r="H376">
        <v>24019193</v>
      </c>
      <c r="I376">
        <v>2696257</v>
      </c>
      <c r="J376">
        <v>10359179</v>
      </c>
      <c r="K376">
        <v>400049</v>
      </c>
      <c r="L376">
        <v>2164627</v>
      </c>
      <c r="M376">
        <v>9307865</v>
      </c>
      <c r="N376">
        <v>661924</v>
      </c>
      <c r="O376">
        <v>9499549</v>
      </c>
      <c r="P376">
        <v>699910</v>
      </c>
      <c r="Q376">
        <v>42957834</v>
      </c>
      <c r="R376">
        <v>370356</v>
      </c>
      <c r="S376">
        <v>6494698</v>
      </c>
      <c r="T376">
        <v>2065371</v>
      </c>
      <c r="U376">
        <v>775453</v>
      </c>
      <c r="V376">
        <v>16410190</v>
      </c>
      <c r="W376">
        <v>8890121</v>
      </c>
      <c r="X376">
        <v>329678</v>
      </c>
      <c r="Y376">
        <v>1616211</v>
      </c>
      <c r="Z376">
        <v>17903229</v>
      </c>
      <c r="AA376">
        <v>4453275</v>
      </c>
      <c r="AB376">
        <v>878647</v>
      </c>
      <c r="AC376">
        <v>878647</v>
      </c>
      <c r="AD376">
        <v>2396318</v>
      </c>
      <c r="AE376">
        <v>518540</v>
      </c>
      <c r="AF376">
        <v>330830</v>
      </c>
    </row>
    <row r="377" spans="1:32" x14ac:dyDescent="0.3">
      <c r="A377" t="s">
        <v>48</v>
      </c>
      <c r="B377">
        <v>2017</v>
      </c>
      <c r="C377" s="6">
        <f>DATE(finance[[#This Row],[Year1]],1,1)</f>
        <v>42736</v>
      </c>
      <c r="D377">
        <v>2098332</v>
      </c>
      <c r="E377">
        <v>37538834</v>
      </c>
      <c r="F377">
        <v>33709206</v>
      </c>
      <c r="G377">
        <v>29199479</v>
      </c>
      <c r="H377">
        <v>27554641</v>
      </c>
      <c r="I377">
        <v>9975372</v>
      </c>
      <c r="J377">
        <v>12636884</v>
      </c>
      <c r="K377">
        <v>368318</v>
      </c>
      <c r="L377">
        <v>2555589</v>
      </c>
      <c r="M377">
        <v>10861190</v>
      </c>
      <c r="N377">
        <v>667656</v>
      </c>
      <c r="O377">
        <v>9299171</v>
      </c>
      <c r="P377">
        <v>636171</v>
      </c>
      <c r="Q377">
        <v>65822770</v>
      </c>
      <c r="R377">
        <v>421737</v>
      </c>
      <c r="S377">
        <v>6415070</v>
      </c>
      <c r="T377">
        <v>2379844</v>
      </c>
      <c r="U377">
        <v>796006</v>
      </c>
      <c r="V377">
        <v>19238502</v>
      </c>
      <c r="W377">
        <v>11226836</v>
      </c>
      <c r="X377">
        <v>347548</v>
      </c>
      <c r="Y377">
        <v>1493443</v>
      </c>
      <c r="Z377">
        <v>18032742</v>
      </c>
      <c r="AA377">
        <v>4501718</v>
      </c>
      <c r="AB377">
        <v>819413</v>
      </c>
      <c r="AC377">
        <v>819413</v>
      </c>
      <c r="AD377">
        <v>1986927</v>
      </c>
      <c r="AE377">
        <v>480645</v>
      </c>
      <c r="AF377">
        <v>358733</v>
      </c>
    </row>
    <row r="378" spans="1:32" x14ac:dyDescent="0.3">
      <c r="A378" t="s">
        <v>48</v>
      </c>
      <c r="B378">
        <v>2018</v>
      </c>
      <c r="C378" s="6">
        <f>DATE(finance[[#This Row],[Year1]],1,1)</f>
        <v>43101</v>
      </c>
      <c r="D378">
        <v>2031520</v>
      </c>
      <c r="E378">
        <v>38443907</v>
      </c>
      <c r="F378">
        <v>35072725</v>
      </c>
      <c r="G378">
        <v>30486754</v>
      </c>
      <c r="H378">
        <v>29170664</v>
      </c>
      <c r="I378">
        <v>9261635</v>
      </c>
      <c r="J378">
        <v>13648190</v>
      </c>
      <c r="K378">
        <v>393129</v>
      </c>
      <c r="L378">
        <v>2612030</v>
      </c>
      <c r="M378">
        <v>11357686</v>
      </c>
      <c r="N378">
        <v>704416</v>
      </c>
      <c r="O378">
        <v>9276658</v>
      </c>
      <c r="P378">
        <v>709562</v>
      </c>
      <c r="Q378">
        <v>70042975</v>
      </c>
      <c r="R378">
        <v>444667</v>
      </c>
      <c r="S378">
        <v>6380598</v>
      </c>
      <c r="T378">
        <v>2705353</v>
      </c>
      <c r="U378">
        <v>847952</v>
      </c>
      <c r="V378">
        <v>20560922</v>
      </c>
      <c r="W378">
        <v>12158245</v>
      </c>
      <c r="X378">
        <v>323907</v>
      </c>
      <c r="Y378">
        <v>1415967</v>
      </c>
      <c r="Z378">
        <v>18181385</v>
      </c>
      <c r="AA378">
        <v>4579440</v>
      </c>
      <c r="AB378">
        <v>810683</v>
      </c>
      <c r="AC378">
        <v>810683</v>
      </c>
      <c r="AD378">
        <v>2101878</v>
      </c>
      <c r="AE378">
        <v>495400</v>
      </c>
      <c r="AF378">
        <v>366451</v>
      </c>
    </row>
    <row r="379" spans="1:32" x14ac:dyDescent="0.3">
      <c r="A379" t="s">
        <v>48</v>
      </c>
      <c r="B379">
        <v>2019</v>
      </c>
      <c r="C379" s="6">
        <f>DATE(finance[[#This Row],[Year1]],1,1)</f>
        <v>43466</v>
      </c>
      <c r="D379">
        <v>2157015</v>
      </c>
      <c r="E379">
        <v>36750083</v>
      </c>
      <c r="F379">
        <v>36087759</v>
      </c>
      <c r="G379">
        <v>31365020</v>
      </c>
      <c r="H379">
        <v>30535502</v>
      </c>
      <c r="I379">
        <v>6198188</v>
      </c>
      <c r="J379">
        <v>14174133</v>
      </c>
      <c r="K379">
        <v>438495</v>
      </c>
      <c r="L379">
        <v>2660890</v>
      </c>
      <c r="M379">
        <v>11748609</v>
      </c>
      <c r="N379">
        <v>703783</v>
      </c>
      <c r="O379">
        <v>9771114</v>
      </c>
      <c r="P379">
        <v>742337</v>
      </c>
      <c r="Q379">
        <v>71756206</v>
      </c>
      <c r="R379">
        <v>469650</v>
      </c>
      <c r="S379">
        <v>6491823</v>
      </c>
      <c r="T379">
        <v>2678070</v>
      </c>
      <c r="U379">
        <v>780587</v>
      </c>
      <c r="V379">
        <v>21184325</v>
      </c>
      <c r="W379">
        <v>12569790</v>
      </c>
      <c r="X379">
        <v>369037</v>
      </c>
      <c r="Y379">
        <v>1468951</v>
      </c>
      <c r="Z379">
        <v>17446573</v>
      </c>
      <c r="AA379">
        <v>4712721</v>
      </c>
      <c r="AB379">
        <v>799538</v>
      </c>
      <c r="AC379">
        <v>799538</v>
      </c>
      <c r="AD379">
        <v>2464325</v>
      </c>
      <c r="AE379">
        <v>581052</v>
      </c>
      <c r="AF379">
        <v>375191</v>
      </c>
    </row>
    <row r="380" spans="1:32" x14ac:dyDescent="0.3">
      <c r="A380" t="s">
        <v>49</v>
      </c>
      <c r="B380">
        <v>1992</v>
      </c>
      <c r="C380" s="6">
        <f>DATE(finance[[#This Row],[Year1]],1,1)</f>
        <v>33604</v>
      </c>
      <c r="D380">
        <v>199041</v>
      </c>
      <c r="E380">
        <v>3760990</v>
      </c>
      <c r="F380">
        <v>3721512</v>
      </c>
      <c r="G380">
        <v>3231655</v>
      </c>
      <c r="H380">
        <v>3318612</v>
      </c>
      <c r="I380">
        <v>369329</v>
      </c>
      <c r="J380">
        <v>931856</v>
      </c>
      <c r="K380">
        <v>98228</v>
      </c>
      <c r="L380">
        <v>279933</v>
      </c>
      <c r="M380">
        <v>1670488</v>
      </c>
      <c r="N380">
        <v>67339</v>
      </c>
      <c r="O380">
        <v>1010112</v>
      </c>
      <c r="P380">
        <v>168993</v>
      </c>
      <c r="Q380">
        <v>4480397</v>
      </c>
      <c r="R380">
        <v>104129</v>
      </c>
      <c r="S380">
        <v>711798</v>
      </c>
      <c r="T380">
        <v>285735</v>
      </c>
      <c r="U380">
        <v>79694</v>
      </c>
      <c r="V380">
        <v>2016805</v>
      </c>
      <c r="W380">
        <v>1003035</v>
      </c>
      <c r="X380">
        <v>12193</v>
      </c>
      <c r="Y380">
        <v>272669</v>
      </c>
      <c r="Z380">
        <v>2637052</v>
      </c>
      <c r="AA380">
        <v>439306</v>
      </c>
      <c r="AB380">
        <v>185569</v>
      </c>
      <c r="AC380">
        <v>185569</v>
      </c>
      <c r="AD380">
        <v>479431</v>
      </c>
      <c r="AE380">
        <v>57501</v>
      </c>
      <c r="AF380">
        <v>25893</v>
      </c>
    </row>
    <row r="381" spans="1:32" x14ac:dyDescent="0.3">
      <c r="A381" t="s">
        <v>49</v>
      </c>
      <c r="B381">
        <v>1993</v>
      </c>
      <c r="C381" s="6">
        <f>DATE(finance[[#This Row],[Year1]],1,1)</f>
        <v>33970</v>
      </c>
      <c r="D381">
        <v>177138</v>
      </c>
      <c r="E381">
        <v>3925589</v>
      </c>
      <c r="F381">
        <v>3888537</v>
      </c>
      <c r="G381">
        <v>3405338</v>
      </c>
      <c r="H381">
        <v>3428499</v>
      </c>
      <c r="I381">
        <v>424149</v>
      </c>
      <c r="J381">
        <v>1045864</v>
      </c>
      <c r="K381">
        <v>103102</v>
      </c>
      <c r="L381">
        <v>269879</v>
      </c>
      <c r="M381">
        <v>1763941</v>
      </c>
      <c r="N381">
        <v>52834</v>
      </c>
      <c r="O381">
        <v>1039388</v>
      </c>
      <c r="P381">
        <v>172707</v>
      </c>
      <c r="Q381">
        <v>4958070</v>
      </c>
      <c r="R381">
        <v>123166</v>
      </c>
      <c r="S381">
        <v>772595</v>
      </c>
      <c r="T381">
        <v>294876</v>
      </c>
      <c r="U381">
        <v>73905</v>
      </c>
      <c r="V381">
        <v>2142396</v>
      </c>
      <c r="W381">
        <v>1107131</v>
      </c>
      <c r="X381">
        <v>12349</v>
      </c>
      <c r="Y381">
        <v>310987</v>
      </c>
      <c r="Z381">
        <v>2999353</v>
      </c>
      <c r="AA381">
        <v>431987</v>
      </c>
      <c r="AB381">
        <v>191714</v>
      </c>
      <c r="AC381">
        <v>191714</v>
      </c>
      <c r="AD381">
        <v>375640</v>
      </c>
      <c r="AE381">
        <v>59508</v>
      </c>
      <c r="AF381">
        <v>24008</v>
      </c>
    </row>
    <row r="382" spans="1:32" x14ac:dyDescent="0.3">
      <c r="A382" t="s">
        <v>49</v>
      </c>
      <c r="B382">
        <v>1994</v>
      </c>
      <c r="C382" s="6">
        <f>DATE(finance[[#This Row],[Year1]],1,1)</f>
        <v>34335</v>
      </c>
      <c r="D382">
        <v>197894</v>
      </c>
      <c r="E382">
        <v>4097926</v>
      </c>
      <c r="F382">
        <v>3901756</v>
      </c>
      <c r="G382">
        <v>3449931</v>
      </c>
      <c r="H382">
        <v>3534461</v>
      </c>
      <c r="I382">
        <v>492317</v>
      </c>
      <c r="J382">
        <v>1098979</v>
      </c>
      <c r="K382">
        <v>106498</v>
      </c>
      <c r="L382">
        <v>273688</v>
      </c>
      <c r="M382">
        <v>1764588</v>
      </c>
      <c r="N382">
        <v>55693</v>
      </c>
      <c r="O382">
        <v>1041019</v>
      </c>
      <c r="P382">
        <v>173173</v>
      </c>
      <c r="Q382">
        <v>6471902</v>
      </c>
      <c r="R382">
        <v>129853</v>
      </c>
      <c r="S382">
        <v>738961</v>
      </c>
      <c r="T382">
        <v>281018</v>
      </c>
      <c r="U382">
        <v>76458</v>
      </c>
      <c r="V382">
        <v>2204161</v>
      </c>
      <c r="W382">
        <v>1172921</v>
      </c>
      <c r="X382">
        <v>12178</v>
      </c>
      <c r="Y382">
        <v>280845</v>
      </c>
      <c r="Z382">
        <v>2992749</v>
      </c>
      <c r="AA382">
        <v>403280</v>
      </c>
      <c r="AB382">
        <v>184287</v>
      </c>
      <c r="AC382">
        <v>184287</v>
      </c>
      <c r="AD382">
        <v>419408</v>
      </c>
      <c r="AE382">
        <v>60997</v>
      </c>
      <c r="AF382">
        <v>27112</v>
      </c>
    </row>
    <row r="383" spans="1:32" x14ac:dyDescent="0.3">
      <c r="A383" t="s">
        <v>49</v>
      </c>
      <c r="B383">
        <v>1995</v>
      </c>
      <c r="C383" s="6">
        <f>DATE(finance[[#This Row],[Year1]],1,1)</f>
        <v>34700</v>
      </c>
      <c r="D383">
        <v>238540</v>
      </c>
      <c r="E383">
        <v>4207954</v>
      </c>
      <c r="F383">
        <v>4179160</v>
      </c>
      <c r="G383">
        <v>3663587</v>
      </c>
      <c r="H383">
        <v>3673225</v>
      </c>
      <c r="I383">
        <v>466628</v>
      </c>
      <c r="J383">
        <v>1173254</v>
      </c>
      <c r="K383">
        <v>115010</v>
      </c>
      <c r="L383">
        <v>274695</v>
      </c>
      <c r="M383">
        <v>1812574</v>
      </c>
      <c r="N383">
        <v>63155</v>
      </c>
      <c r="O383">
        <v>1045924</v>
      </c>
      <c r="P383">
        <v>172202</v>
      </c>
      <c r="Q383">
        <v>6841397</v>
      </c>
      <c r="R383">
        <v>154761</v>
      </c>
      <c r="S383">
        <v>749851</v>
      </c>
      <c r="T383">
        <v>328053</v>
      </c>
      <c r="U383">
        <v>85327</v>
      </c>
      <c r="V383">
        <v>2375743</v>
      </c>
      <c r="W383">
        <v>1257408</v>
      </c>
      <c r="X383">
        <v>14401</v>
      </c>
      <c r="Y383">
        <v>307454</v>
      </c>
      <c r="Z383">
        <v>3041348</v>
      </c>
      <c r="AA383">
        <v>468217</v>
      </c>
      <c r="AB383">
        <v>174607</v>
      </c>
      <c r="AC383">
        <v>174607</v>
      </c>
      <c r="AD383">
        <v>407265</v>
      </c>
      <c r="AE383">
        <v>68897</v>
      </c>
      <c r="AF383">
        <v>28525</v>
      </c>
    </row>
    <row r="384" spans="1:32" x14ac:dyDescent="0.3">
      <c r="A384" t="s">
        <v>49</v>
      </c>
      <c r="B384">
        <v>1996</v>
      </c>
      <c r="C384" s="6">
        <f>DATE(finance[[#This Row],[Year1]],1,1)</f>
        <v>35065</v>
      </c>
      <c r="D384">
        <v>230056</v>
      </c>
      <c r="E384">
        <v>4266881</v>
      </c>
      <c r="F384">
        <v>4239839</v>
      </c>
      <c r="G384">
        <v>3735430</v>
      </c>
      <c r="H384">
        <v>3835918</v>
      </c>
      <c r="I384">
        <v>360636</v>
      </c>
      <c r="J384">
        <v>1245305</v>
      </c>
      <c r="K384">
        <v>114473</v>
      </c>
      <c r="L384">
        <v>277841</v>
      </c>
      <c r="M384">
        <v>1896564</v>
      </c>
      <c r="N384">
        <v>64002</v>
      </c>
      <c r="O384">
        <v>1079932</v>
      </c>
      <c r="P384">
        <v>173191</v>
      </c>
      <c r="Q384">
        <v>6372185</v>
      </c>
      <c r="R384">
        <v>175768</v>
      </c>
      <c r="S384">
        <v>743190</v>
      </c>
      <c r="T384">
        <v>280509</v>
      </c>
      <c r="U384">
        <v>106483</v>
      </c>
      <c r="V384">
        <v>2465464</v>
      </c>
      <c r="W384">
        <v>1255500</v>
      </c>
      <c r="X384">
        <v>8445</v>
      </c>
      <c r="Y384">
        <v>361902</v>
      </c>
      <c r="Z384">
        <v>3159694</v>
      </c>
      <c r="AA384">
        <v>457715</v>
      </c>
      <c r="AB384">
        <v>170223</v>
      </c>
      <c r="AC384">
        <v>170223</v>
      </c>
      <c r="AD384">
        <v>407068</v>
      </c>
      <c r="AE384">
        <v>65742</v>
      </c>
      <c r="AF384">
        <v>34058</v>
      </c>
    </row>
    <row r="385" spans="1:32" x14ac:dyDescent="0.3">
      <c r="A385" t="s">
        <v>49</v>
      </c>
      <c r="B385">
        <v>1997</v>
      </c>
      <c r="C385" s="6">
        <f>DATE(finance[[#This Row],[Year1]],1,1)</f>
        <v>35431</v>
      </c>
      <c r="D385">
        <v>226281</v>
      </c>
      <c r="E385">
        <v>5215004</v>
      </c>
      <c r="F385">
        <v>4441284</v>
      </c>
      <c r="G385">
        <v>3961074</v>
      </c>
      <c r="H385">
        <v>4059117</v>
      </c>
      <c r="I385">
        <v>1086238</v>
      </c>
      <c r="J385">
        <v>1299070</v>
      </c>
      <c r="K385">
        <v>117339</v>
      </c>
      <c r="L385">
        <v>281515</v>
      </c>
      <c r="M385">
        <v>2019491</v>
      </c>
      <c r="N385">
        <v>66013</v>
      </c>
      <c r="O385">
        <v>1121825</v>
      </c>
      <c r="P385">
        <v>189218</v>
      </c>
      <c r="Q385">
        <v>6399966</v>
      </c>
      <c r="R385">
        <v>207689</v>
      </c>
      <c r="S385">
        <v>772724</v>
      </c>
      <c r="T385">
        <v>316010</v>
      </c>
      <c r="U385">
        <v>116478</v>
      </c>
      <c r="V385">
        <v>2646772</v>
      </c>
      <c r="W385">
        <v>1336834</v>
      </c>
      <c r="X385">
        <v>8936</v>
      </c>
      <c r="Y385">
        <v>362137</v>
      </c>
      <c r="Z385">
        <v>3202599</v>
      </c>
      <c r="AA385">
        <v>433378</v>
      </c>
      <c r="AB385">
        <v>172911</v>
      </c>
      <c r="AC385">
        <v>172911</v>
      </c>
      <c r="AD385">
        <v>435463</v>
      </c>
      <c r="AE385">
        <v>68529</v>
      </c>
      <c r="AF385">
        <v>39036</v>
      </c>
    </row>
    <row r="386" spans="1:32" x14ac:dyDescent="0.3">
      <c r="A386" t="s">
        <v>49</v>
      </c>
      <c r="B386">
        <v>1998</v>
      </c>
      <c r="C386" s="6">
        <f>DATE(finance[[#This Row],[Year1]],1,1)</f>
        <v>35796</v>
      </c>
      <c r="D386">
        <v>198502</v>
      </c>
      <c r="E386">
        <v>5689618</v>
      </c>
      <c r="F386">
        <v>4606471</v>
      </c>
      <c r="G386">
        <v>4173227</v>
      </c>
      <c r="H386">
        <v>4566877</v>
      </c>
      <c r="I386">
        <v>1052103</v>
      </c>
      <c r="J386">
        <v>1411320</v>
      </c>
      <c r="K386">
        <v>118536</v>
      </c>
      <c r="L386">
        <v>309945</v>
      </c>
      <c r="M386">
        <v>2369820</v>
      </c>
      <c r="N386">
        <v>72311</v>
      </c>
      <c r="O386">
        <v>1171467</v>
      </c>
      <c r="P386">
        <v>164741</v>
      </c>
      <c r="Q386">
        <v>6704450</v>
      </c>
      <c r="R386">
        <v>251644</v>
      </c>
      <c r="S386">
        <v>851942</v>
      </c>
      <c r="T386">
        <v>396198</v>
      </c>
      <c r="U386">
        <v>117838</v>
      </c>
      <c r="V386">
        <v>2837904</v>
      </c>
      <c r="W386">
        <v>1397211</v>
      </c>
      <c r="X386">
        <v>9184</v>
      </c>
      <c r="Y386">
        <v>325590</v>
      </c>
      <c r="Z386">
        <v>3474244</v>
      </c>
      <c r="AA386">
        <v>385312</v>
      </c>
      <c r="AB386">
        <v>168070</v>
      </c>
      <c r="AC386">
        <v>168070</v>
      </c>
      <c r="AD386">
        <v>470804</v>
      </c>
      <c r="AE386">
        <v>97082</v>
      </c>
      <c r="AF386">
        <v>40455</v>
      </c>
    </row>
    <row r="387" spans="1:32" x14ac:dyDescent="0.3">
      <c r="A387" t="s">
        <v>49</v>
      </c>
      <c r="B387">
        <v>1999</v>
      </c>
      <c r="C387" s="6">
        <f>DATE(finance[[#This Row],[Year1]],1,1)</f>
        <v>36161</v>
      </c>
      <c r="D387">
        <v>230171</v>
      </c>
      <c r="E387">
        <v>5887528</v>
      </c>
      <c r="F387">
        <v>4864878</v>
      </c>
      <c r="G387">
        <v>4386497</v>
      </c>
      <c r="H387">
        <v>4856625</v>
      </c>
      <c r="I387">
        <v>958438</v>
      </c>
      <c r="J387">
        <v>1439937</v>
      </c>
      <c r="K387">
        <v>124293</v>
      </c>
      <c r="L387">
        <v>331026</v>
      </c>
      <c r="M387">
        <v>2540581</v>
      </c>
      <c r="N387">
        <v>78446</v>
      </c>
      <c r="O387">
        <v>1221224</v>
      </c>
      <c r="P387">
        <v>169356</v>
      </c>
      <c r="Q387">
        <v>11239538</v>
      </c>
      <c r="R387">
        <v>278012</v>
      </c>
      <c r="S387">
        <v>858131</v>
      </c>
      <c r="T387">
        <v>452729</v>
      </c>
      <c r="U387">
        <v>122799</v>
      </c>
      <c r="V387">
        <v>3001362</v>
      </c>
      <c r="W387">
        <v>1406858</v>
      </c>
      <c r="X387">
        <v>9879</v>
      </c>
      <c r="Y387">
        <v>359380</v>
      </c>
      <c r="Z387">
        <v>3875088</v>
      </c>
      <c r="AA387">
        <v>427812</v>
      </c>
      <c r="AB387">
        <v>178046</v>
      </c>
      <c r="AC387">
        <v>178046</v>
      </c>
      <c r="AD387">
        <v>532811</v>
      </c>
      <c r="AE387">
        <v>89129</v>
      </c>
      <c r="AF387">
        <v>43934</v>
      </c>
    </row>
    <row r="388" spans="1:32" x14ac:dyDescent="0.3">
      <c r="A388" t="s">
        <v>49</v>
      </c>
      <c r="B388">
        <v>2000</v>
      </c>
      <c r="C388" s="6">
        <f>DATE(finance[[#This Row],[Year1]],1,1)</f>
        <v>36526</v>
      </c>
      <c r="D388">
        <v>264505</v>
      </c>
      <c r="E388">
        <v>6293656</v>
      </c>
      <c r="F388">
        <v>5448061</v>
      </c>
      <c r="G388">
        <v>4850079</v>
      </c>
      <c r="H388">
        <v>5273506</v>
      </c>
      <c r="I388">
        <v>943103</v>
      </c>
      <c r="J388">
        <v>1555233</v>
      </c>
      <c r="K388">
        <v>134377</v>
      </c>
      <c r="L388">
        <v>343640</v>
      </c>
      <c r="M388">
        <v>2661080</v>
      </c>
      <c r="N388">
        <v>91882</v>
      </c>
      <c r="O388">
        <v>1285190</v>
      </c>
      <c r="P388">
        <v>169162</v>
      </c>
      <c r="Q388">
        <v>12346266</v>
      </c>
      <c r="R388">
        <v>279190</v>
      </c>
      <c r="S388">
        <v>912376</v>
      </c>
      <c r="T388">
        <v>533365</v>
      </c>
      <c r="U388">
        <v>141373</v>
      </c>
      <c r="V388">
        <v>3330816</v>
      </c>
      <c r="W388">
        <v>1566338</v>
      </c>
      <c r="X388">
        <v>10426</v>
      </c>
      <c r="Y388">
        <v>414961</v>
      </c>
      <c r="Z388">
        <v>4060463</v>
      </c>
      <c r="AA388">
        <v>544784</v>
      </c>
      <c r="AB388">
        <v>226418</v>
      </c>
      <c r="AC388">
        <v>226418</v>
      </c>
      <c r="AD388">
        <v>690681</v>
      </c>
      <c r="AE388">
        <v>108746</v>
      </c>
      <c r="AF388">
        <v>46185</v>
      </c>
    </row>
    <row r="389" spans="1:32" x14ac:dyDescent="0.3">
      <c r="A389" t="s">
        <v>49</v>
      </c>
      <c r="B389">
        <v>2001</v>
      </c>
      <c r="C389" s="6">
        <f>DATE(finance[[#This Row],[Year1]],1,1)</f>
        <v>36892</v>
      </c>
      <c r="D389">
        <v>321749</v>
      </c>
      <c r="E389">
        <v>5207414</v>
      </c>
      <c r="F389">
        <v>5737911</v>
      </c>
      <c r="G389">
        <v>5212248</v>
      </c>
      <c r="H389">
        <v>5399812</v>
      </c>
      <c r="I389">
        <v>-272237</v>
      </c>
      <c r="J389">
        <v>1625685</v>
      </c>
      <c r="K389">
        <v>138015</v>
      </c>
      <c r="L389">
        <v>358927</v>
      </c>
      <c r="M389">
        <v>2668938</v>
      </c>
      <c r="N389">
        <v>94514</v>
      </c>
      <c r="O389">
        <v>1393318</v>
      </c>
      <c r="P389">
        <v>172377</v>
      </c>
      <c r="Q389">
        <v>11774616</v>
      </c>
      <c r="R389">
        <v>317168</v>
      </c>
      <c r="S389">
        <v>976233</v>
      </c>
      <c r="T389">
        <v>536081</v>
      </c>
      <c r="U389">
        <v>142762</v>
      </c>
      <c r="V389">
        <v>3558495</v>
      </c>
      <c r="W389">
        <v>1674173</v>
      </c>
      <c r="X389">
        <v>9895</v>
      </c>
      <c r="Y389">
        <v>446756</v>
      </c>
      <c r="Z389">
        <v>4210901</v>
      </c>
      <c r="AA389">
        <v>470661</v>
      </c>
      <c r="AB389">
        <v>238396</v>
      </c>
      <c r="AC389">
        <v>238396</v>
      </c>
      <c r="AD389">
        <v>702189</v>
      </c>
      <c r="AE389">
        <v>96095</v>
      </c>
      <c r="AF389">
        <v>51765</v>
      </c>
    </row>
    <row r="390" spans="1:32" x14ac:dyDescent="0.3">
      <c r="A390" t="s">
        <v>49</v>
      </c>
      <c r="B390">
        <v>2002</v>
      </c>
      <c r="C390" s="6">
        <f>DATE(finance[[#This Row],[Year1]],1,1)</f>
        <v>37257</v>
      </c>
      <c r="D390">
        <v>377428</v>
      </c>
      <c r="E390">
        <v>5451423</v>
      </c>
      <c r="F390">
        <v>6264883</v>
      </c>
      <c r="G390">
        <v>5670144</v>
      </c>
      <c r="H390">
        <v>5600245</v>
      </c>
      <c r="I390">
        <v>-230760</v>
      </c>
      <c r="J390">
        <v>1830398</v>
      </c>
      <c r="K390">
        <v>148737</v>
      </c>
      <c r="L390">
        <v>401125</v>
      </c>
      <c r="M390">
        <v>2626830</v>
      </c>
      <c r="N390">
        <v>105580</v>
      </c>
      <c r="O390">
        <v>1505432</v>
      </c>
      <c r="P390">
        <v>193165</v>
      </c>
      <c r="Q390">
        <v>11215112</v>
      </c>
      <c r="R390">
        <v>366293</v>
      </c>
      <c r="S390">
        <v>1009582</v>
      </c>
      <c r="T390">
        <v>667131</v>
      </c>
      <c r="U390">
        <v>149602</v>
      </c>
      <c r="V390">
        <v>3908050</v>
      </c>
      <c r="W390">
        <v>1801953</v>
      </c>
      <c r="X390">
        <v>11540</v>
      </c>
      <c r="Y390">
        <v>462147</v>
      </c>
      <c r="Z390">
        <v>4321366</v>
      </c>
      <c r="AA390">
        <v>538474</v>
      </c>
      <c r="AB390">
        <v>238184</v>
      </c>
      <c r="AC390">
        <v>238184</v>
      </c>
      <c r="AD390">
        <v>705503</v>
      </c>
      <c r="AE390">
        <v>90658</v>
      </c>
      <c r="AF390">
        <v>60455</v>
      </c>
    </row>
    <row r="391" spans="1:32" x14ac:dyDescent="0.3">
      <c r="A391" t="s">
        <v>49</v>
      </c>
      <c r="B391">
        <v>2003</v>
      </c>
      <c r="C391" s="6">
        <f>DATE(finance[[#This Row],[Year1]],1,1)</f>
        <v>37622</v>
      </c>
      <c r="D391">
        <v>384445</v>
      </c>
      <c r="E391">
        <v>6801191</v>
      </c>
      <c r="F391">
        <v>6706116</v>
      </c>
      <c r="G391">
        <v>6072093</v>
      </c>
      <c r="H391">
        <v>6093384</v>
      </c>
      <c r="I391">
        <v>621585</v>
      </c>
      <c r="J391">
        <v>2062560</v>
      </c>
      <c r="K391">
        <v>150171</v>
      </c>
      <c r="L391">
        <v>423947</v>
      </c>
      <c r="M391">
        <v>2697275</v>
      </c>
      <c r="N391">
        <v>107345</v>
      </c>
      <c r="O391">
        <v>1574270</v>
      </c>
      <c r="P391">
        <v>197322</v>
      </c>
      <c r="Q391">
        <v>11979579</v>
      </c>
      <c r="R391">
        <v>400804</v>
      </c>
      <c r="S391">
        <v>1051164</v>
      </c>
      <c r="T391">
        <v>743843</v>
      </c>
      <c r="U391">
        <v>156234</v>
      </c>
      <c r="V391">
        <v>4264824</v>
      </c>
      <c r="W391">
        <v>1990470</v>
      </c>
      <c r="X391">
        <v>10566</v>
      </c>
      <c r="Y391">
        <v>492304</v>
      </c>
      <c r="Z391">
        <v>4417481</v>
      </c>
      <c r="AA391">
        <v>574444</v>
      </c>
      <c r="AB391">
        <v>233917</v>
      </c>
      <c r="AC391">
        <v>233917</v>
      </c>
      <c r="AD391">
        <v>842867</v>
      </c>
      <c r="AE391">
        <v>99648</v>
      </c>
      <c r="AF391">
        <v>68212</v>
      </c>
    </row>
    <row r="392" spans="1:32" x14ac:dyDescent="0.3">
      <c r="A392" t="s">
        <v>49</v>
      </c>
      <c r="B392">
        <v>2004</v>
      </c>
      <c r="C392" s="6">
        <f>DATE(finance[[#This Row],[Year1]],1,1)</f>
        <v>37987</v>
      </c>
      <c r="D392">
        <v>412412</v>
      </c>
      <c r="E392">
        <v>8447366</v>
      </c>
      <c r="F392">
        <v>7305731</v>
      </c>
      <c r="G392">
        <v>6654819</v>
      </c>
      <c r="H392">
        <v>6857779</v>
      </c>
      <c r="I392">
        <v>1423591</v>
      </c>
      <c r="J392">
        <v>2573528</v>
      </c>
      <c r="K392">
        <v>201467</v>
      </c>
      <c r="L392">
        <v>478402</v>
      </c>
      <c r="M392">
        <v>2975525</v>
      </c>
      <c r="N392">
        <v>112083</v>
      </c>
      <c r="O392">
        <v>1653605</v>
      </c>
      <c r="P392">
        <v>209796</v>
      </c>
      <c r="Q392">
        <v>14003894</v>
      </c>
      <c r="R392">
        <v>437145</v>
      </c>
      <c r="S392">
        <v>1049160</v>
      </c>
      <c r="T392">
        <v>821899</v>
      </c>
      <c r="U392">
        <v>186889</v>
      </c>
      <c r="V392">
        <v>4793354</v>
      </c>
      <c r="W392">
        <v>2286375</v>
      </c>
      <c r="X392">
        <v>11225</v>
      </c>
      <c r="Y392">
        <v>536777</v>
      </c>
      <c r="Z392">
        <v>4643988</v>
      </c>
      <c r="AA392">
        <v>588977</v>
      </c>
      <c r="AB392">
        <v>252032</v>
      </c>
      <c r="AC392">
        <v>252032</v>
      </c>
      <c r="AD392">
        <v>771581</v>
      </c>
      <c r="AE392">
        <v>106764</v>
      </c>
      <c r="AF392">
        <v>61840</v>
      </c>
    </row>
    <row r="393" spans="1:32" x14ac:dyDescent="0.3">
      <c r="A393" t="s">
        <v>49</v>
      </c>
      <c r="B393">
        <v>2012</v>
      </c>
      <c r="C393" s="6">
        <f>DATE(finance[[#This Row],[Year1]],1,1)</f>
        <v>40909</v>
      </c>
      <c r="D393">
        <v>389895</v>
      </c>
      <c r="E393">
        <v>8589499</v>
      </c>
      <c r="F393">
        <v>8889996</v>
      </c>
      <c r="G393">
        <v>7808207</v>
      </c>
      <c r="H393">
        <v>8147276</v>
      </c>
      <c r="I393">
        <v>442191</v>
      </c>
      <c r="J393">
        <v>2887656</v>
      </c>
      <c r="K393">
        <v>252404</v>
      </c>
      <c r="L393">
        <v>684473</v>
      </c>
      <c r="M393">
        <v>3777130</v>
      </c>
      <c r="N393">
        <v>137437</v>
      </c>
      <c r="O393">
        <v>2026822</v>
      </c>
      <c r="P393">
        <v>171033</v>
      </c>
      <c r="Q393">
        <v>11334310</v>
      </c>
      <c r="R393">
        <v>200805</v>
      </c>
      <c r="S393">
        <v>1267219</v>
      </c>
      <c r="T393">
        <v>651225</v>
      </c>
      <c r="U393">
        <v>119617</v>
      </c>
      <c r="V393">
        <v>5748154</v>
      </c>
      <c r="W393">
        <v>3019800</v>
      </c>
      <c r="X393">
        <v>6142</v>
      </c>
      <c r="Y393">
        <v>702566</v>
      </c>
      <c r="Z393">
        <v>5605606</v>
      </c>
      <c r="AA393">
        <v>1079611</v>
      </c>
      <c r="AB393">
        <v>234084</v>
      </c>
      <c r="AC393">
        <v>234084</v>
      </c>
      <c r="AD393">
        <v>536950</v>
      </c>
      <c r="AE393">
        <v>101867</v>
      </c>
      <c r="AF393">
        <v>73765</v>
      </c>
    </row>
    <row r="394" spans="1:32" x14ac:dyDescent="0.3">
      <c r="A394" t="s">
        <v>49</v>
      </c>
      <c r="B394">
        <v>2013</v>
      </c>
      <c r="C394" s="6">
        <f>DATE(finance[[#This Row],[Year1]],1,1)</f>
        <v>41275</v>
      </c>
      <c r="D394">
        <v>377099</v>
      </c>
      <c r="E394">
        <v>9919130</v>
      </c>
      <c r="F394">
        <v>8789329</v>
      </c>
      <c r="G394">
        <v>7715902</v>
      </c>
      <c r="H394">
        <v>8159899</v>
      </c>
      <c r="I394">
        <v>1750069</v>
      </c>
      <c r="J394">
        <v>2827297</v>
      </c>
      <c r="K394">
        <v>260918</v>
      </c>
      <c r="L394">
        <v>707987</v>
      </c>
      <c r="M394">
        <v>3884450</v>
      </c>
      <c r="N394">
        <v>137163</v>
      </c>
      <c r="O394">
        <v>1973384</v>
      </c>
      <c r="P394">
        <v>154752</v>
      </c>
      <c r="Q394">
        <v>11497553</v>
      </c>
      <c r="R394">
        <v>199677</v>
      </c>
      <c r="S394">
        <v>1219669</v>
      </c>
      <c r="T394">
        <v>619589</v>
      </c>
      <c r="U394">
        <v>119011</v>
      </c>
      <c r="V394">
        <v>5763421</v>
      </c>
      <c r="W394">
        <v>3021304</v>
      </c>
      <c r="X394">
        <v>6171</v>
      </c>
      <c r="Y394">
        <v>722176</v>
      </c>
      <c r="Z394">
        <v>5374528</v>
      </c>
      <c r="AA394">
        <v>1049865</v>
      </c>
      <c r="AB394">
        <v>224523</v>
      </c>
      <c r="AC394">
        <v>224523</v>
      </c>
      <c r="AD394">
        <v>509493</v>
      </c>
      <c r="AE394">
        <v>140168</v>
      </c>
      <c r="AF394">
        <v>74436</v>
      </c>
    </row>
    <row r="395" spans="1:32" x14ac:dyDescent="0.3">
      <c r="A395" t="s">
        <v>49</v>
      </c>
      <c r="B395">
        <v>2014</v>
      </c>
      <c r="C395" s="6">
        <f>DATE(finance[[#This Row],[Year1]],1,1)</f>
        <v>41640</v>
      </c>
      <c r="D395">
        <v>317999</v>
      </c>
      <c r="E395">
        <v>10613147</v>
      </c>
      <c r="F395">
        <v>9161773</v>
      </c>
      <c r="G395">
        <v>8097479</v>
      </c>
      <c r="H395">
        <v>8338349</v>
      </c>
      <c r="I395">
        <v>2265022</v>
      </c>
      <c r="J395">
        <v>3024003</v>
      </c>
      <c r="K395">
        <v>254251</v>
      </c>
      <c r="L395">
        <v>719713</v>
      </c>
      <c r="M395">
        <v>3847181</v>
      </c>
      <c r="N395">
        <v>140007</v>
      </c>
      <c r="O395">
        <v>2071893</v>
      </c>
      <c r="P395">
        <v>149791</v>
      </c>
      <c r="Q395">
        <v>11941818</v>
      </c>
      <c r="R395">
        <v>175159</v>
      </c>
      <c r="S395">
        <v>1262922</v>
      </c>
      <c r="T395">
        <v>579206</v>
      </c>
      <c r="U395">
        <v>120437</v>
      </c>
      <c r="V395">
        <v>6180195</v>
      </c>
      <c r="W395">
        <v>3480070</v>
      </c>
      <c r="X395">
        <v>6497</v>
      </c>
      <c r="Y395">
        <v>659999</v>
      </c>
      <c r="Z395">
        <v>5473870</v>
      </c>
      <c r="AA395">
        <v>1044308</v>
      </c>
      <c r="AB395">
        <v>206558</v>
      </c>
      <c r="AC395">
        <v>206558</v>
      </c>
      <c r="AD395">
        <v>523993</v>
      </c>
      <c r="AE395">
        <v>84494</v>
      </c>
      <c r="AF395">
        <v>74280</v>
      </c>
    </row>
    <row r="396" spans="1:32" x14ac:dyDescent="0.3">
      <c r="A396" t="s">
        <v>49</v>
      </c>
      <c r="B396">
        <v>2015</v>
      </c>
      <c r="C396" s="6">
        <f>DATE(finance[[#This Row],[Year1]],1,1)</f>
        <v>42005</v>
      </c>
      <c r="D396">
        <v>347124</v>
      </c>
      <c r="E396">
        <v>8916579</v>
      </c>
      <c r="F396">
        <v>8605330</v>
      </c>
      <c r="G396">
        <v>7548525</v>
      </c>
      <c r="H396">
        <v>8132423</v>
      </c>
      <c r="I396">
        <v>775379</v>
      </c>
      <c r="J396">
        <v>2782334</v>
      </c>
      <c r="K396">
        <v>268026</v>
      </c>
      <c r="L396">
        <v>718753</v>
      </c>
      <c r="M396">
        <v>4064075</v>
      </c>
      <c r="N396">
        <v>152969</v>
      </c>
      <c r="O396">
        <v>2035487</v>
      </c>
      <c r="P396">
        <v>148500</v>
      </c>
      <c r="Q396">
        <v>11680872</v>
      </c>
      <c r="R396">
        <v>172886</v>
      </c>
      <c r="S396">
        <v>1234472</v>
      </c>
      <c r="T396">
        <v>569815</v>
      </c>
      <c r="U396">
        <v>123030</v>
      </c>
      <c r="V396">
        <v>5645965</v>
      </c>
      <c r="W396">
        <v>3011951</v>
      </c>
      <c r="X396">
        <v>6578</v>
      </c>
      <c r="Y396">
        <v>670152</v>
      </c>
      <c r="Z396">
        <v>5011671</v>
      </c>
      <c r="AA396">
        <v>1036218</v>
      </c>
      <c r="AB396">
        <v>193051</v>
      </c>
      <c r="AC396">
        <v>193051</v>
      </c>
      <c r="AD396">
        <v>458379</v>
      </c>
      <c r="AE396">
        <v>94902</v>
      </c>
      <c r="AF396">
        <v>76304</v>
      </c>
    </row>
    <row r="397" spans="1:32" x14ac:dyDescent="0.3">
      <c r="A397" t="s">
        <v>49</v>
      </c>
      <c r="B397">
        <v>2016</v>
      </c>
      <c r="C397" s="6">
        <f>DATE(finance[[#This Row],[Year1]],1,1)</f>
        <v>42370</v>
      </c>
      <c r="D397">
        <v>430947</v>
      </c>
      <c r="E397">
        <v>8815769</v>
      </c>
      <c r="F397">
        <v>8917608</v>
      </c>
      <c r="G397">
        <v>7898641</v>
      </c>
      <c r="H397">
        <v>8304505</v>
      </c>
      <c r="I397">
        <v>502083</v>
      </c>
      <c r="J397">
        <v>2893648</v>
      </c>
      <c r="K397">
        <v>272253</v>
      </c>
      <c r="L397">
        <v>718723</v>
      </c>
      <c r="M397">
        <v>4130242</v>
      </c>
      <c r="N397">
        <v>160279</v>
      </c>
      <c r="O397">
        <v>2120618</v>
      </c>
      <c r="P397">
        <v>161200</v>
      </c>
      <c r="Q397">
        <v>18681958</v>
      </c>
      <c r="R397">
        <v>172978</v>
      </c>
      <c r="S397">
        <v>1276309</v>
      </c>
      <c r="T397">
        <v>566883</v>
      </c>
      <c r="U397">
        <v>136221</v>
      </c>
      <c r="V397">
        <v>5875618</v>
      </c>
      <c r="W397">
        <v>3138846</v>
      </c>
      <c r="X397">
        <v>6952</v>
      </c>
      <c r="Y397">
        <v>778642</v>
      </c>
      <c r="Z397">
        <v>4845408</v>
      </c>
      <c r="AA397">
        <v>997403</v>
      </c>
      <c r="AB397">
        <v>176131</v>
      </c>
      <c r="AC397">
        <v>176131</v>
      </c>
      <c r="AD397">
        <v>456941</v>
      </c>
      <c r="AE397">
        <v>90947</v>
      </c>
      <c r="AF397">
        <v>85106</v>
      </c>
    </row>
    <row r="398" spans="1:32" x14ac:dyDescent="0.3">
      <c r="A398" t="s">
        <v>49</v>
      </c>
      <c r="B398">
        <v>2017</v>
      </c>
      <c r="C398" s="6">
        <f>DATE(finance[[#This Row],[Year1]],1,1)</f>
        <v>42736</v>
      </c>
      <c r="D398">
        <v>400261</v>
      </c>
      <c r="E398">
        <v>11138093</v>
      </c>
      <c r="F398">
        <v>9150721</v>
      </c>
      <c r="G398">
        <v>8005021</v>
      </c>
      <c r="H398">
        <v>8579602</v>
      </c>
      <c r="I398">
        <v>2369666</v>
      </c>
      <c r="J398">
        <v>3020597</v>
      </c>
      <c r="K398">
        <v>274760</v>
      </c>
      <c r="L398">
        <v>723275</v>
      </c>
      <c r="M398">
        <v>4232556</v>
      </c>
      <c r="N398">
        <v>162568</v>
      </c>
      <c r="O398">
        <v>2129244</v>
      </c>
      <c r="P398">
        <v>167960</v>
      </c>
      <c r="Q398">
        <v>20176353</v>
      </c>
      <c r="R398">
        <v>201826</v>
      </c>
      <c r="S398">
        <v>1311042</v>
      </c>
      <c r="T398">
        <v>583867</v>
      </c>
      <c r="U398">
        <v>138213</v>
      </c>
      <c r="V398">
        <v>6099014</v>
      </c>
      <c r="W398">
        <v>3161703</v>
      </c>
      <c r="X398">
        <v>7075</v>
      </c>
      <c r="Y398">
        <v>777991</v>
      </c>
      <c r="Z398">
        <v>4750384</v>
      </c>
      <c r="AA398">
        <v>1004417</v>
      </c>
      <c r="AB398">
        <v>168027</v>
      </c>
      <c r="AC398">
        <v>168027</v>
      </c>
      <c r="AD398">
        <v>466762</v>
      </c>
      <c r="AE398">
        <v>82549</v>
      </c>
      <c r="AF398">
        <v>90368</v>
      </c>
    </row>
    <row r="399" spans="1:32" x14ac:dyDescent="0.3">
      <c r="A399" t="s">
        <v>49</v>
      </c>
      <c r="B399">
        <v>2018</v>
      </c>
      <c r="C399" s="6">
        <f>DATE(finance[[#This Row],[Year1]],1,1)</f>
        <v>43101</v>
      </c>
      <c r="D399">
        <v>350989</v>
      </c>
      <c r="E399">
        <v>11187326</v>
      </c>
      <c r="F399">
        <v>9370699</v>
      </c>
      <c r="G399">
        <v>8187108</v>
      </c>
      <c r="H399">
        <v>8815208</v>
      </c>
      <c r="I399">
        <v>2173345</v>
      </c>
      <c r="J399">
        <v>3012515</v>
      </c>
      <c r="K399">
        <v>281155</v>
      </c>
      <c r="L399">
        <v>721180</v>
      </c>
      <c r="M399">
        <v>4410632</v>
      </c>
      <c r="N399">
        <v>159661</v>
      </c>
      <c r="O399">
        <v>2176966</v>
      </c>
      <c r="P399">
        <v>169069</v>
      </c>
      <c r="Q399">
        <v>21292214</v>
      </c>
      <c r="R399">
        <v>195512</v>
      </c>
      <c r="S399">
        <v>1361189</v>
      </c>
      <c r="T399">
        <v>548387</v>
      </c>
      <c r="U399">
        <v>138242</v>
      </c>
      <c r="V399">
        <v>6299511</v>
      </c>
      <c r="W399">
        <v>3321490</v>
      </c>
      <c r="X399">
        <v>8170</v>
      </c>
      <c r="Y399">
        <v>766297</v>
      </c>
      <c r="Z399">
        <v>4760901</v>
      </c>
      <c r="AA399">
        <v>1031328</v>
      </c>
      <c r="AB399">
        <v>158613</v>
      </c>
      <c r="AC399">
        <v>158613</v>
      </c>
      <c r="AD399">
        <v>503431</v>
      </c>
      <c r="AE399">
        <v>88351</v>
      </c>
      <c r="AF399">
        <v>91828</v>
      </c>
    </row>
    <row r="400" spans="1:32" x14ac:dyDescent="0.3">
      <c r="A400" t="s">
        <v>49</v>
      </c>
      <c r="B400">
        <v>2019</v>
      </c>
      <c r="C400" s="6">
        <f>DATE(finance[[#This Row],[Year1]],1,1)</f>
        <v>43466</v>
      </c>
      <c r="D400">
        <v>311867</v>
      </c>
      <c r="E400">
        <v>11284444</v>
      </c>
      <c r="F400">
        <v>9719601</v>
      </c>
      <c r="G400">
        <v>8470777</v>
      </c>
      <c r="H400">
        <v>9231559</v>
      </c>
      <c r="I400">
        <v>1839389</v>
      </c>
      <c r="J400">
        <v>3115555</v>
      </c>
      <c r="K400">
        <v>291044</v>
      </c>
      <c r="L400">
        <v>714523</v>
      </c>
      <c r="M400">
        <v>4674441</v>
      </c>
      <c r="N400">
        <v>166815</v>
      </c>
      <c r="O400">
        <v>2256454</v>
      </c>
      <c r="P400">
        <v>181438</v>
      </c>
      <c r="Q400">
        <v>22600328</v>
      </c>
      <c r="R400">
        <v>224208</v>
      </c>
      <c r="S400">
        <v>1447848</v>
      </c>
      <c r="T400">
        <v>556419</v>
      </c>
      <c r="U400">
        <v>148888</v>
      </c>
      <c r="V400">
        <v>6571171</v>
      </c>
      <c r="W400">
        <v>3496160</v>
      </c>
      <c r="X400">
        <v>8227</v>
      </c>
      <c r="Y400">
        <v>734387</v>
      </c>
      <c r="Z400">
        <v>4695100</v>
      </c>
      <c r="AA400">
        <v>1085205</v>
      </c>
      <c r="AB400">
        <v>122072</v>
      </c>
      <c r="AC400">
        <v>122072</v>
      </c>
      <c r="AD400">
        <v>523732</v>
      </c>
      <c r="AE400">
        <v>93728</v>
      </c>
      <c r="AF400">
        <v>94938</v>
      </c>
    </row>
    <row r="401" spans="1:32" x14ac:dyDescent="0.3">
      <c r="A401" t="s">
        <v>50</v>
      </c>
      <c r="B401">
        <v>1992</v>
      </c>
      <c r="C401" s="6">
        <f>DATE(finance[[#This Row],[Year1]],1,1)</f>
        <v>33604</v>
      </c>
      <c r="D401">
        <v>922492</v>
      </c>
      <c r="E401">
        <v>13730199</v>
      </c>
      <c r="F401">
        <v>13004350</v>
      </c>
      <c r="G401">
        <v>11011767</v>
      </c>
      <c r="H401">
        <v>11319918</v>
      </c>
      <c r="I401">
        <v>2340097</v>
      </c>
      <c r="J401">
        <v>2662442</v>
      </c>
      <c r="K401">
        <v>266302</v>
      </c>
      <c r="L401">
        <v>1159900</v>
      </c>
      <c r="M401">
        <v>6502494</v>
      </c>
      <c r="N401">
        <v>555635</v>
      </c>
      <c r="O401">
        <v>3448754</v>
      </c>
      <c r="P401">
        <v>528406</v>
      </c>
      <c r="Q401">
        <v>18922397</v>
      </c>
      <c r="R401">
        <v>571483</v>
      </c>
      <c r="S401">
        <v>2558591</v>
      </c>
      <c r="T401">
        <v>979816</v>
      </c>
      <c r="U401">
        <v>266984</v>
      </c>
      <c r="V401">
        <v>6882619</v>
      </c>
      <c r="W401">
        <v>2677218</v>
      </c>
      <c r="X401">
        <v>45664</v>
      </c>
      <c r="Y401">
        <v>971632</v>
      </c>
      <c r="Z401">
        <v>8334681</v>
      </c>
      <c r="AA401">
        <v>1640244</v>
      </c>
      <c r="AB401">
        <v>471998</v>
      </c>
      <c r="AC401">
        <v>471998</v>
      </c>
      <c r="AD401">
        <v>1233376</v>
      </c>
      <c r="AE401">
        <v>372111</v>
      </c>
      <c r="AF401">
        <v>179805</v>
      </c>
    </row>
    <row r="402" spans="1:32" x14ac:dyDescent="0.3">
      <c r="A402" t="s">
        <v>50</v>
      </c>
      <c r="B402">
        <v>1993</v>
      </c>
      <c r="C402" s="6">
        <f>DATE(finance[[#This Row],[Year1]],1,1)</f>
        <v>33970</v>
      </c>
      <c r="D402">
        <v>939627</v>
      </c>
      <c r="E402">
        <v>14841507</v>
      </c>
      <c r="F402">
        <v>13537324</v>
      </c>
      <c r="G402">
        <v>11406315</v>
      </c>
      <c r="H402">
        <v>12070672</v>
      </c>
      <c r="I402">
        <v>2699718</v>
      </c>
      <c r="J402">
        <v>2794369</v>
      </c>
      <c r="K402">
        <v>380066</v>
      </c>
      <c r="L402">
        <v>1336381</v>
      </c>
      <c r="M402">
        <v>7175001</v>
      </c>
      <c r="N402">
        <v>592323</v>
      </c>
      <c r="O402">
        <v>3711509</v>
      </c>
      <c r="P402">
        <v>520798</v>
      </c>
      <c r="Q402">
        <v>21314015</v>
      </c>
      <c r="R402">
        <v>615986</v>
      </c>
      <c r="S402">
        <v>2707134</v>
      </c>
      <c r="T402">
        <v>993486</v>
      </c>
      <c r="U402">
        <v>250390</v>
      </c>
      <c r="V402">
        <v>7054400</v>
      </c>
      <c r="W402">
        <v>2682465</v>
      </c>
      <c r="X402">
        <v>41512</v>
      </c>
      <c r="Y402">
        <v>984898</v>
      </c>
      <c r="Z402">
        <v>8731054</v>
      </c>
      <c r="AA402">
        <v>1815443</v>
      </c>
      <c r="AB402">
        <v>499922</v>
      </c>
      <c r="AC402">
        <v>499922</v>
      </c>
      <c r="AD402">
        <v>1052176</v>
      </c>
      <c r="AE402">
        <v>400337</v>
      </c>
      <c r="AF402">
        <v>181928</v>
      </c>
    </row>
    <row r="403" spans="1:32" x14ac:dyDescent="0.3">
      <c r="A403" t="s">
        <v>50</v>
      </c>
      <c r="B403">
        <v>1994</v>
      </c>
      <c r="C403" s="6">
        <f>DATE(finance[[#This Row],[Year1]],1,1)</f>
        <v>34335</v>
      </c>
      <c r="D403">
        <v>917809</v>
      </c>
      <c r="E403">
        <v>15581282</v>
      </c>
      <c r="F403">
        <v>14202580</v>
      </c>
      <c r="G403">
        <v>11799886</v>
      </c>
      <c r="H403">
        <v>12870416</v>
      </c>
      <c r="I403">
        <v>2620946</v>
      </c>
      <c r="J403">
        <v>2966060</v>
      </c>
      <c r="K403">
        <v>351983</v>
      </c>
      <c r="L403">
        <v>1458790</v>
      </c>
      <c r="M403">
        <v>7582734</v>
      </c>
      <c r="N403">
        <v>689323</v>
      </c>
      <c r="O403">
        <v>3758706</v>
      </c>
      <c r="P403">
        <v>555303</v>
      </c>
      <c r="Q403">
        <v>23458870</v>
      </c>
      <c r="R403">
        <v>643814</v>
      </c>
      <c r="S403">
        <v>2804841</v>
      </c>
      <c r="T403">
        <v>1086390</v>
      </c>
      <c r="U403">
        <v>260380</v>
      </c>
      <c r="V403">
        <v>7353354</v>
      </c>
      <c r="W403">
        <v>2750883</v>
      </c>
      <c r="X403">
        <v>50754</v>
      </c>
      <c r="Y403">
        <v>1028389</v>
      </c>
      <c r="Z403">
        <v>9129956</v>
      </c>
      <c r="AA403">
        <v>2091754</v>
      </c>
      <c r="AB403">
        <v>479519</v>
      </c>
      <c r="AC403">
        <v>479519</v>
      </c>
      <c r="AD403">
        <v>1131047</v>
      </c>
      <c r="AE403">
        <v>411603</v>
      </c>
      <c r="AF403">
        <v>203783</v>
      </c>
    </row>
    <row r="404" spans="1:32" x14ac:dyDescent="0.3">
      <c r="A404" t="s">
        <v>50</v>
      </c>
      <c r="B404">
        <v>1995</v>
      </c>
      <c r="C404" s="6">
        <f>DATE(finance[[#This Row],[Year1]],1,1)</f>
        <v>34700</v>
      </c>
      <c r="D404">
        <v>1176562</v>
      </c>
      <c r="E404">
        <v>16429739</v>
      </c>
      <c r="F404">
        <v>15069402</v>
      </c>
      <c r="G404">
        <v>12902430</v>
      </c>
      <c r="H404">
        <v>13696205</v>
      </c>
      <c r="I404">
        <v>2644535</v>
      </c>
      <c r="J404">
        <v>3110667</v>
      </c>
      <c r="K404">
        <v>357134</v>
      </c>
      <c r="L404">
        <v>1546836</v>
      </c>
      <c r="M404">
        <v>8060982</v>
      </c>
      <c r="N404">
        <v>746649</v>
      </c>
      <c r="O404">
        <v>3818420</v>
      </c>
      <c r="P404">
        <v>577348</v>
      </c>
      <c r="Q404">
        <v>25478485</v>
      </c>
      <c r="R404">
        <v>737684</v>
      </c>
      <c r="S404">
        <v>3073888</v>
      </c>
      <c r="T404">
        <v>1391693</v>
      </c>
      <c r="U404">
        <v>313167</v>
      </c>
      <c r="V404">
        <v>7923942</v>
      </c>
      <c r="W404">
        <v>2955844</v>
      </c>
      <c r="X404">
        <v>72328</v>
      </c>
      <c r="Y404">
        <v>1175293</v>
      </c>
      <c r="Z404">
        <v>9438060</v>
      </c>
      <c r="AA404">
        <v>1814833</v>
      </c>
      <c r="AB404">
        <v>502829</v>
      </c>
      <c r="AC404">
        <v>502829</v>
      </c>
      <c r="AD404">
        <v>1242202</v>
      </c>
      <c r="AE404">
        <v>439735</v>
      </c>
      <c r="AF404">
        <v>228723</v>
      </c>
    </row>
    <row r="405" spans="1:32" x14ac:dyDescent="0.3">
      <c r="A405" t="s">
        <v>50</v>
      </c>
      <c r="B405">
        <v>1996</v>
      </c>
      <c r="C405" s="6">
        <f>DATE(finance[[#This Row],[Year1]],1,1)</f>
        <v>35065</v>
      </c>
      <c r="D405">
        <v>1226109</v>
      </c>
      <c r="E405">
        <v>16041152</v>
      </c>
      <c r="F405">
        <v>15554009</v>
      </c>
      <c r="G405">
        <v>13355420</v>
      </c>
      <c r="H405">
        <v>14011079</v>
      </c>
      <c r="I405">
        <v>1941412</v>
      </c>
      <c r="J405">
        <v>3239651</v>
      </c>
      <c r="K405">
        <v>357725</v>
      </c>
      <c r="L405">
        <v>1554654</v>
      </c>
      <c r="M405">
        <v>8166692</v>
      </c>
      <c r="N405">
        <v>743494</v>
      </c>
      <c r="O405">
        <v>4050459</v>
      </c>
      <c r="P405">
        <v>548520</v>
      </c>
      <c r="Q405">
        <v>30394435</v>
      </c>
      <c r="R405">
        <v>760690</v>
      </c>
      <c r="S405">
        <v>3238258</v>
      </c>
      <c r="T405">
        <v>1447336</v>
      </c>
      <c r="U405">
        <v>302850</v>
      </c>
      <c r="V405">
        <v>8141357</v>
      </c>
      <c r="W405">
        <v>2923187</v>
      </c>
      <c r="X405">
        <v>68423</v>
      </c>
      <c r="Y405">
        <v>1220202</v>
      </c>
      <c r="Z405">
        <v>9690915</v>
      </c>
      <c r="AA405">
        <v>1805498</v>
      </c>
      <c r="AB405">
        <v>594267</v>
      </c>
      <c r="AC405">
        <v>594267</v>
      </c>
      <c r="AD405">
        <v>1286307</v>
      </c>
      <c r="AE405">
        <v>438566</v>
      </c>
      <c r="AF405">
        <v>274073</v>
      </c>
    </row>
    <row r="406" spans="1:32" x14ac:dyDescent="0.3">
      <c r="A406" t="s">
        <v>50</v>
      </c>
      <c r="B406">
        <v>1997</v>
      </c>
      <c r="C406" s="6">
        <f>DATE(finance[[#This Row],[Year1]],1,1)</f>
        <v>35431</v>
      </c>
      <c r="D406">
        <v>1150434</v>
      </c>
      <c r="E406">
        <v>20128472</v>
      </c>
      <c r="F406">
        <v>16199545</v>
      </c>
      <c r="G406">
        <v>14001947</v>
      </c>
      <c r="H406">
        <v>14799832</v>
      </c>
      <c r="I406">
        <v>5236193</v>
      </c>
      <c r="J406">
        <v>3411382</v>
      </c>
      <c r="K406">
        <v>349632</v>
      </c>
      <c r="L406">
        <v>1599834</v>
      </c>
      <c r="M406">
        <v>8604406</v>
      </c>
      <c r="N406">
        <v>741403</v>
      </c>
      <c r="O406">
        <v>4400969</v>
      </c>
      <c r="P406">
        <v>546602</v>
      </c>
      <c r="Q406">
        <v>40443157</v>
      </c>
      <c r="R406">
        <v>779238</v>
      </c>
      <c r="S406">
        <v>3536070</v>
      </c>
      <c r="T406">
        <v>1497759</v>
      </c>
      <c r="U406">
        <v>316791</v>
      </c>
      <c r="V406">
        <v>8524965</v>
      </c>
      <c r="W406">
        <v>3023036</v>
      </c>
      <c r="X406">
        <v>157527</v>
      </c>
      <c r="Y406">
        <v>1245276</v>
      </c>
      <c r="Z406">
        <v>9873357</v>
      </c>
      <c r="AA406">
        <v>1839637</v>
      </c>
      <c r="AB406">
        <v>601837</v>
      </c>
      <c r="AC406">
        <v>601837</v>
      </c>
      <c r="AD406">
        <v>1341145</v>
      </c>
      <c r="AE406">
        <v>447562</v>
      </c>
      <c r="AF406">
        <v>250796</v>
      </c>
    </row>
    <row r="407" spans="1:32" x14ac:dyDescent="0.3">
      <c r="A407" t="s">
        <v>50</v>
      </c>
      <c r="B407">
        <v>1998</v>
      </c>
      <c r="C407" s="6">
        <f>DATE(finance[[#This Row],[Year1]],1,1)</f>
        <v>35796</v>
      </c>
      <c r="D407">
        <v>1236463</v>
      </c>
      <c r="E407">
        <v>20559098</v>
      </c>
      <c r="F407">
        <v>16578483</v>
      </c>
      <c r="G407">
        <v>14481262</v>
      </c>
      <c r="H407">
        <v>15589078</v>
      </c>
      <c r="I407">
        <v>4874772</v>
      </c>
      <c r="J407">
        <v>3533711</v>
      </c>
      <c r="K407">
        <v>350854</v>
      </c>
      <c r="L407">
        <v>1681536</v>
      </c>
      <c r="M407">
        <v>9190482</v>
      </c>
      <c r="N407">
        <v>742354</v>
      </c>
      <c r="O407">
        <v>4770296</v>
      </c>
      <c r="P407">
        <v>632884</v>
      </c>
      <c r="Q407">
        <v>42235022</v>
      </c>
      <c r="R407">
        <v>773271</v>
      </c>
      <c r="S407">
        <v>3710641</v>
      </c>
      <c r="T407">
        <v>1273154</v>
      </c>
      <c r="U407">
        <v>306531</v>
      </c>
      <c r="V407">
        <v>8655036</v>
      </c>
      <c r="W407">
        <v>3254774</v>
      </c>
      <c r="X407">
        <v>237614</v>
      </c>
      <c r="Y407">
        <v>1198105</v>
      </c>
      <c r="Z407">
        <v>10536254</v>
      </c>
      <c r="AA407">
        <v>1729198</v>
      </c>
      <c r="AB407">
        <v>614261</v>
      </c>
      <c r="AC407">
        <v>614261</v>
      </c>
      <c r="AD407">
        <v>1381276</v>
      </c>
      <c r="AE407">
        <v>478986</v>
      </c>
      <c r="AF407">
        <v>273975</v>
      </c>
    </row>
    <row r="408" spans="1:32" x14ac:dyDescent="0.3">
      <c r="A408" t="s">
        <v>50</v>
      </c>
      <c r="B408">
        <v>1999</v>
      </c>
      <c r="C408" s="6">
        <f>DATE(finance[[#This Row],[Year1]],1,1)</f>
        <v>36161</v>
      </c>
      <c r="D408">
        <v>1287701</v>
      </c>
      <c r="E408">
        <v>19612674</v>
      </c>
      <c r="F408">
        <v>17593437</v>
      </c>
      <c r="G408">
        <v>15539590</v>
      </c>
      <c r="H408">
        <v>16239823</v>
      </c>
      <c r="I408">
        <v>3280723</v>
      </c>
      <c r="J408">
        <v>3798047</v>
      </c>
      <c r="K408">
        <v>381043</v>
      </c>
      <c r="L408">
        <v>1731736</v>
      </c>
      <c r="M408">
        <v>9501164</v>
      </c>
      <c r="N408">
        <v>747658</v>
      </c>
      <c r="O408">
        <v>5162642</v>
      </c>
      <c r="P408">
        <v>673453</v>
      </c>
      <c r="Q408">
        <v>43585581</v>
      </c>
      <c r="R408">
        <v>927747</v>
      </c>
      <c r="S408">
        <v>4063814</v>
      </c>
      <c r="T408">
        <v>1392533</v>
      </c>
      <c r="U408">
        <v>334431</v>
      </c>
      <c r="V408">
        <v>9400969</v>
      </c>
      <c r="W408">
        <v>3600129</v>
      </c>
      <c r="X408">
        <v>196662</v>
      </c>
      <c r="Y408">
        <v>1323383</v>
      </c>
      <c r="Z408">
        <v>11201353</v>
      </c>
      <c r="AA408">
        <v>1691545</v>
      </c>
      <c r="AB408">
        <v>475955</v>
      </c>
      <c r="AC408">
        <v>475955</v>
      </c>
      <c r="AD408">
        <v>1420211</v>
      </c>
      <c r="AE408">
        <v>505347</v>
      </c>
      <c r="AF408">
        <v>289397</v>
      </c>
    </row>
    <row r="409" spans="1:32" x14ac:dyDescent="0.3">
      <c r="A409" t="s">
        <v>50</v>
      </c>
      <c r="B409">
        <v>2000</v>
      </c>
      <c r="C409" s="6">
        <f>DATE(finance[[#This Row],[Year1]],1,1)</f>
        <v>36526</v>
      </c>
      <c r="D409">
        <v>1392651</v>
      </c>
      <c r="E409">
        <v>21365680</v>
      </c>
      <c r="F409">
        <v>19370058</v>
      </c>
      <c r="G409">
        <v>17280965</v>
      </c>
      <c r="H409">
        <v>17956192</v>
      </c>
      <c r="I409">
        <v>3308307</v>
      </c>
      <c r="J409">
        <v>4164475</v>
      </c>
      <c r="K409">
        <v>379190</v>
      </c>
      <c r="L409">
        <v>1863397</v>
      </c>
      <c r="M409">
        <v>10354447</v>
      </c>
      <c r="N409">
        <v>903548</v>
      </c>
      <c r="O409">
        <v>5587021</v>
      </c>
      <c r="P409">
        <v>697977</v>
      </c>
      <c r="Q409">
        <v>47983964</v>
      </c>
      <c r="R409">
        <v>1059486</v>
      </c>
      <c r="S409">
        <v>4355724</v>
      </c>
      <c r="T409">
        <v>1571093</v>
      </c>
      <c r="U409">
        <v>438653</v>
      </c>
      <c r="V409">
        <v>10417926</v>
      </c>
      <c r="W409">
        <v>3921774</v>
      </c>
      <c r="X409">
        <v>216920</v>
      </c>
      <c r="Y409">
        <v>1296717</v>
      </c>
      <c r="Z409">
        <v>11365163</v>
      </c>
      <c r="AA409">
        <v>1704669</v>
      </c>
      <c r="AB409">
        <v>801111</v>
      </c>
      <c r="AC409">
        <v>801111</v>
      </c>
      <c r="AD409">
        <v>1751133</v>
      </c>
      <c r="AE409">
        <v>569364</v>
      </c>
      <c r="AF409">
        <v>318146</v>
      </c>
    </row>
    <row r="410" spans="1:32" x14ac:dyDescent="0.3">
      <c r="A410" t="s">
        <v>50</v>
      </c>
      <c r="B410">
        <v>2001</v>
      </c>
      <c r="C410" s="6">
        <f>DATE(finance[[#This Row],[Year1]],1,1)</f>
        <v>36892</v>
      </c>
      <c r="D410">
        <v>1616155</v>
      </c>
      <c r="E410">
        <v>20938683</v>
      </c>
      <c r="F410">
        <v>21474574</v>
      </c>
      <c r="G410">
        <v>19234090</v>
      </c>
      <c r="H410">
        <v>19041973</v>
      </c>
      <c r="I410">
        <v>1801436</v>
      </c>
      <c r="J410">
        <v>4763735</v>
      </c>
      <c r="K410">
        <v>398673</v>
      </c>
      <c r="L410">
        <v>1944951</v>
      </c>
      <c r="M410">
        <v>10785695</v>
      </c>
      <c r="N410">
        <v>978505</v>
      </c>
      <c r="O410">
        <v>6190289</v>
      </c>
      <c r="P410">
        <v>670957</v>
      </c>
      <c r="Q410">
        <v>42038440</v>
      </c>
      <c r="R410">
        <v>1199211</v>
      </c>
      <c r="S410">
        <v>5003670</v>
      </c>
      <c r="T410">
        <v>2044625</v>
      </c>
      <c r="U410">
        <v>401093</v>
      </c>
      <c r="V410">
        <v>11510104</v>
      </c>
      <c r="W410">
        <v>4293965</v>
      </c>
      <c r="X410">
        <v>249393</v>
      </c>
      <c r="Y410">
        <v>1486752</v>
      </c>
      <c r="Z410">
        <v>11744451</v>
      </c>
      <c r="AA410">
        <v>1821900</v>
      </c>
      <c r="AB410">
        <v>851788</v>
      </c>
      <c r="AC410">
        <v>851788</v>
      </c>
      <c r="AD410">
        <v>1679861</v>
      </c>
      <c r="AE410">
        <v>569990</v>
      </c>
      <c r="AF410">
        <v>334336</v>
      </c>
    </row>
    <row r="411" spans="1:32" x14ac:dyDescent="0.3">
      <c r="A411" t="s">
        <v>50</v>
      </c>
      <c r="B411">
        <v>2002</v>
      </c>
      <c r="C411" s="6">
        <f>DATE(finance[[#This Row],[Year1]],1,1)</f>
        <v>37257</v>
      </c>
      <c r="D411">
        <v>1881131</v>
      </c>
      <c r="E411">
        <v>20787889</v>
      </c>
      <c r="F411">
        <v>23317261</v>
      </c>
      <c r="G411">
        <v>20704431</v>
      </c>
      <c r="H411">
        <v>19909070</v>
      </c>
      <c r="I411">
        <v>783665</v>
      </c>
      <c r="J411">
        <v>5452843</v>
      </c>
      <c r="K411">
        <v>435967</v>
      </c>
      <c r="L411">
        <v>2008652</v>
      </c>
      <c r="M411">
        <v>10821276</v>
      </c>
      <c r="N411">
        <v>1059972</v>
      </c>
      <c r="O411">
        <v>6891617</v>
      </c>
      <c r="P411">
        <v>664227</v>
      </c>
      <c r="Q411">
        <v>41656554</v>
      </c>
      <c r="R411">
        <v>1341846</v>
      </c>
      <c r="S411">
        <v>5235506</v>
      </c>
      <c r="T411">
        <v>2052773</v>
      </c>
      <c r="U411">
        <v>478073</v>
      </c>
      <c r="V411">
        <v>12687895</v>
      </c>
      <c r="W411">
        <v>4625705</v>
      </c>
      <c r="X411">
        <v>268944</v>
      </c>
      <c r="Y411">
        <v>1642654</v>
      </c>
      <c r="Z411">
        <v>12308854</v>
      </c>
      <c r="AA411">
        <v>2137813</v>
      </c>
      <c r="AB411">
        <v>710689</v>
      </c>
      <c r="AC411">
        <v>710689</v>
      </c>
      <c r="AD411">
        <v>1667787</v>
      </c>
      <c r="AE411">
        <v>622435</v>
      </c>
      <c r="AF411">
        <v>387251</v>
      </c>
    </row>
    <row r="412" spans="1:32" x14ac:dyDescent="0.3">
      <c r="A412" t="s">
        <v>50</v>
      </c>
      <c r="B412">
        <v>2003</v>
      </c>
      <c r="C412" s="6">
        <f>DATE(finance[[#This Row],[Year1]],1,1)</f>
        <v>37622</v>
      </c>
      <c r="D412">
        <v>1801019</v>
      </c>
      <c r="E412">
        <v>21801442</v>
      </c>
      <c r="F412">
        <v>24592128</v>
      </c>
      <c r="G412">
        <v>21789034</v>
      </c>
      <c r="H412">
        <v>20538540</v>
      </c>
      <c r="I412">
        <v>1165362</v>
      </c>
      <c r="J412">
        <v>5829817</v>
      </c>
      <c r="K412">
        <v>440705</v>
      </c>
      <c r="L412">
        <v>2144312</v>
      </c>
      <c r="M412">
        <v>10980324</v>
      </c>
      <c r="N412">
        <v>1050389</v>
      </c>
      <c r="O412">
        <v>7271618</v>
      </c>
      <c r="P412">
        <v>668085</v>
      </c>
      <c r="Q412">
        <v>40693869</v>
      </c>
      <c r="R412">
        <v>1507476</v>
      </c>
      <c r="S412">
        <v>5358342</v>
      </c>
      <c r="T412">
        <v>2002625</v>
      </c>
      <c r="U412">
        <v>429907</v>
      </c>
      <c r="V412">
        <v>13588358</v>
      </c>
      <c r="W412">
        <v>5051914</v>
      </c>
      <c r="X412">
        <v>271547</v>
      </c>
      <c r="Y412">
        <v>1715935</v>
      </c>
      <c r="Z412">
        <v>12950949</v>
      </c>
      <c r="AA412">
        <v>2316275</v>
      </c>
      <c r="AB412">
        <v>860049</v>
      </c>
      <c r="AC412">
        <v>860049</v>
      </c>
      <c r="AD412">
        <v>1626290</v>
      </c>
      <c r="AE412">
        <v>614265</v>
      </c>
      <c r="AF412">
        <v>397090</v>
      </c>
    </row>
    <row r="413" spans="1:32" x14ac:dyDescent="0.3">
      <c r="A413" t="s">
        <v>50</v>
      </c>
      <c r="B413">
        <v>2004</v>
      </c>
      <c r="C413" s="6">
        <f>DATE(finance[[#This Row],[Year1]],1,1)</f>
        <v>37987</v>
      </c>
      <c r="D413">
        <v>1624740</v>
      </c>
      <c r="E413">
        <v>28536118</v>
      </c>
      <c r="F413">
        <v>25202230</v>
      </c>
      <c r="G413">
        <v>22157555</v>
      </c>
      <c r="H413">
        <v>22982271</v>
      </c>
      <c r="I413">
        <v>5446771</v>
      </c>
      <c r="J413">
        <v>6514518</v>
      </c>
      <c r="K413">
        <v>558938</v>
      </c>
      <c r="L413">
        <v>2248321</v>
      </c>
      <c r="M413">
        <v>12227428</v>
      </c>
      <c r="N413">
        <v>1064123</v>
      </c>
      <c r="O413">
        <v>7366076</v>
      </c>
      <c r="P413">
        <v>697114</v>
      </c>
      <c r="Q413">
        <v>44652468</v>
      </c>
      <c r="R413">
        <v>1524186</v>
      </c>
      <c r="S413">
        <v>5632520</v>
      </c>
      <c r="T413">
        <v>2018245</v>
      </c>
      <c r="U413">
        <v>484135</v>
      </c>
      <c r="V413">
        <v>14021087</v>
      </c>
      <c r="W413">
        <v>5490400</v>
      </c>
      <c r="X413">
        <v>210960</v>
      </c>
      <c r="Y413">
        <v>1655814</v>
      </c>
      <c r="Z413">
        <v>15243365</v>
      </c>
      <c r="AA413">
        <v>2493018</v>
      </c>
      <c r="AB413">
        <v>733751</v>
      </c>
      <c r="AC413">
        <v>733751</v>
      </c>
      <c r="AD413">
        <v>1935362</v>
      </c>
      <c r="AE413">
        <v>865485</v>
      </c>
      <c r="AF413">
        <v>418856</v>
      </c>
    </row>
    <row r="414" spans="1:32" x14ac:dyDescent="0.3">
      <c r="A414" t="s">
        <v>50</v>
      </c>
      <c r="B414">
        <v>2012</v>
      </c>
      <c r="C414" s="6">
        <f>DATE(finance[[#This Row],[Year1]],1,1)</f>
        <v>40909</v>
      </c>
      <c r="D414">
        <v>2396873</v>
      </c>
      <c r="E414">
        <v>36091785</v>
      </c>
      <c r="F414">
        <v>38930310</v>
      </c>
      <c r="G414">
        <v>33521680</v>
      </c>
      <c r="H414">
        <v>33249152</v>
      </c>
      <c r="I414">
        <v>2707185</v>
      </c>
      <c r="J414">
        <v>10374497</v>
      </c>
      <c r="K414">
        <v>730878</v>
      </c>
      <c r="L414">
        <v>3096937</v>
      </c>
      <c r="M414">
        <v>17094560</v>
      </c>
      <c r="N414">
        <v>1408032</v>
      </c>
      <c r="O414">
        <v>11532059</v>
      </c>
      <c r="P414">
        <v>1796653</v>
      </c>
      <c r="Q414">
        <v>43307721</v>
      </c>
      <c r="R414">
        <v>2047625</v>
      </c>
      <c r="S414">
        <v>8380215</v>
      </c>
      <c r="T414">
        <v>2002597</v>
      </c>
      <c r="U414">
        <v>507069</v>
      </c>
      <c r="V414">
        <v>20768317</v>
      </c>
      <c r="W414">
        <v>9823911</v>
      </c>
      <c r="X414">
        <v>187065</v>
      </c>
      <c r="Y414">
        <v>1916070</v>
      </c>
      <c r="Z414">
        <v>25812859</v>
      </c>
      <c r="AA414">
        <v>4490104</v>
      </c>
      <c r="AB414">
        <v>1098148</v>
      </c>
      <c r="AC414">
        <v>1098148</v>
      </c>
      <c r="AD414">
        <v>2543768</v>
      </c>
      <c r="AE414">
        <v>1193206</v>
      </c>
      <c r="AF414">
        <v>507670</v>
      </c>
    </row>
    <row r="415" spans="1:32" x14ac:dyDescent="0.3">
      <c r="A415" t="s">
        <v>50</v>
      </c>
      <c r="B415">
        <v>2013</v>
      </c>
      <c r="C415" s="6">
        <f>DATE(finance[[#This Row],[Year1]],1,1)</f>
        <v>41275</v>
      </c>
      <c r="D415">
        <v>2538420</v>
      </c>
      <c r="E415">
        <v>42576357</v>
      </c>
      <c r="F415">
        <v>39494734</v>
      </c>
      <c r="G415">
        <v>34111774</v>
      </c>
      <c r="H415">
        <v>34441630</v>
      </c>
      <c r="I415">
        <v>7999876</v>
      </c>
      <c r="J415">
        <v>10208954</v>
      </c>
      <c r="K415">
        <v>805292</v>
      </c>
      <c r="L415">
        <v>3232752</v>
      </c>
      <c r="M415">
        <v>18118191</v>
      </c>
      <c r="N415">
        <v>1427364</v>
      </c>
      <c r="O415">
        <v>11466122</v>
      </c>
      <c r="P415">
        <v>1761475</v>
      </c>
      <c r="Q415">
        <v>46231644</v>
      </c>
      <c r="R415">
        <v>2095343</v>
      </c>
      <c r="S415">
        <v>8816170</v>
      </c>
      <c r="T415">
        <v>2184381</v>
      </c>
      <c r="U415">
        <v>411228</v>
      </c>
      <c r="V415">
        <v>20829477</v>
      </c>
      <c r="W415">
        <v>10078087</v>
      </c>
      <c r="X415">
        <v>92461</v>
      </c>
      <c r="Y415">
        <v>1951782</v>
      </c>
      <c r="Z415">
        <v>26066617</v>
      </c>
      <c r="AA415">
        <v>4447571</v>
      </c>
      <c r="AB415">
        <v>1101621</v>
      </c>
      <c r="AC415">
        <v>1101621</v>
      </c>
      <c r="AD415">
        <v>2683205</v>
      </c>
      <c r="AE415">
        <v>1320435</v>
      </c>
      <c r="AF415">
        <v>558953</v>
      </c>
    </row>
    <row r="416" spans="1:32" x14ac:dyDescent="0.3">
      <c r="A416" t="s">
        <v>50</v>
      </c>
      <c r="B416">
        <v>2014</v>
      </c>
      <c r="C416" s="6">
        <f>DATE(finance[[#This Row],[Year1]],1,1)</f>
        <v>41640</v>
      </c>
      <c r="D416">
        <v>2871113</v>
      </c>
      <c r="E416">
        <v>44019411</v>
      </c>
      <c r="F416">
        <v>41172771</v>
      </c>
      <c r="G416">
        <v>36010515</v>
      </c>
      <c r="H416">
        <v>35889399</v>
      </c>
      <c r="I416">
        <v>7994682</v>
      </c>
      <c r="J416">
        <v>10903712</v>
      </c>
      <c r="K416">
        <v>853851</v>
      </c>
      <c r="L416">
        <v>3826541</v>
      </c>
      <c r="M416">
        <v>18929069</v>
      </c>
      <c r="N416">
        <v>1448803</v>
      </c>
      <c r="O416">
        <v>12068682</v>
      </c>
      <c r="P416">
        <v>1750593</v>
      </c>
      <c r="Q416">
        <v>48418150</v>
      </c>
      <c r="R416">
        <v>2105626</v>
      </c>
      <c r="S416">
        <v>8979449</v>
      </c>
      <c r="T416">
        <v>2231446</v>
      </c>
      <c r="U416">
        <v>450382</v>
      </c>
      <c r="V416">
        <v>22235167</v>
      </c>
      <c r="W416">
        <v>10933276</v>
      </c>
      <c r="X416">
        <v>104409</v>
      </c>
      <c r="Y416">
        <v>2192930</v>
      </c>
      <c r="Z416">
        <v>26378595</v>
      </c>
      <c r="AA416">
        <v>4194877</v>
      </c>
      <c r="AB416">
        <v>1141572</v>
      </c>
      <c r="AC416">
        <v>1141572</v>
      </c>
      <c r="AD416">
        <v>2414919</v>
      </c>
      <c r="AE416">
        <v>1296124</v>
      </c>
      <c r="AF416">
        <v>587829</v>
      </c>
    </row>
    <row r="417" spans="1:32" x14ac:dyDescent="0.3">
      <c r="A417" t="s">
        <v>50</v>
      </c>
      <c r="B417">
        <v>2015</v>
      </c>
      <c r="C417" s="6">
        <f>DATE(finance[[#This Row],[Year1]],1,1)</f>
        <v>42005</v>
      </c>
      <c r="D417">
        <v>2976407</v>
      </c>
      <c r="E417">
        <v>42022231</v>
      </c>
      <c r="F417">
        <v>43311212</v>
      </c>
      <c r="G417">
        <v>38041607</v>
      </c>
      <c r="H417">
        <v>38428486</v>
      </c>
      <c r="I417">
        <v>3455555</v>
      </c>
      <c r="J417">
        <v>12186176</v>
      </c>
      <c r="K417">
        <v>851466</v>
      </c>
      <c r="L417">
        <v>4040399</v>
      </c>
      <c r="M417">
        <v>20001304</v>
      </c>
      <c r="N417">
        <v>1476397</v>
      </c>
      <c r="O417">
        <v>12168535</v>
      </c>
      <c r="P417">
        <v>1722166</v>
      </c>
      <c r="Q417">
        <v>32815699</v>
      </c>
      <c r="R417">
        <v>2130721</v>
      </c>
      <c r="S417">
        <v>9368539</v>
      </c>
      <c r="T417">
        <v>2333861</v>
      </c>
      <c r="U417">
        <v>511040</v>
      </c>
      <c r="V417">
        <v>23849068</v>
      </c>
      <c r="W417">
        <v>12174866</v>
      </c>
      <c r="X417">
        <v>135867</v>
      </c>
      <c r="Y417">
        <v>2524010</v>
      </c>
      <c r="Z417">
        <v>26592571</v>
      </c>
      <c r="AA417">
        <v>4226133</v>
      </c>
      <c r="AB417">
        <v>1168899</v>
      </c>
      <c r="AC417">
        <v>1168899</v>
      </c>
      <c r="AD417">
        <v>2610628</v>
      </c>
      <c r="AE417">
        <v>1349787</v>
      </c>
      <c r="AF417">
        <v>601949</v>
      </c>
    </row>
    <row r="418" spans="1:32" x14ac:dyDescent="0.3">
      <c r="A418" t="s">
        <v>50</v>
      </c>
      <c r="B418">
        <v>2016</v>
      </c>
      <c r="C418" s="6">
        <f>DATE(finance[[#This Row],[Year1]],1,1)</f>
        <v>42370</v>
      </c>
      <c r="D418">
        <v>3160292</v>
      </c>
      <c r="E418">
        <v>42552859</v>
      </c>
      <c r="F418">
        <v>43902288</v>
      </c>
      <c r="G418">
        <v>38555947</v>
      </c>
      <c r="H418">
        <v>39687560</v>
      </c>
      <c r="I418">
        <v>2712402</v>
      </c>
      <c r="J418">
        <v>12120521</v>
      </c>
      <c r="K418">
        <v>884363</v>
      </c>
      <c r="L418">
        <v>4435188</v>
      </c>
      <c r="M418">
        <v>20894199</v>
      </c>
      <c r="N418">
        <v>1483085</v>
      </c>
      <c r="O418">
        <v>12596173</v>
      </c>
      <c r="P418">
        <v>1684225</v>
      </c>
      <c r="Q418">
        <v>32066253</v>
      </c>
      <c r="R418">
        <v>2161918</v>
      </c>
      <c r="S418">
        <v>9485836</v>
      </c>
      <c r="T418">
        <v>2376373</v>
      </c>
      <c r="U418">
        <v>467261</v>
      </c>
      <c r="V418">
        <v>24053900</v>
      </c>
      <c r="W418">
        <v>12037103</v>
      </c>
      <c r="X418">
        <v>125866</v>
      </c>
      <c r="Y418">
        <v>2562464</v>
      </c>
      <c r="Z418">
        <v>27871287</v>
      </c>
      <c r="AA418">
        <v>4353143</v>
      </c>
      <c r="AB418">
        <v>1164892</v>
      </c>
      <c r="AC418">
        <v>1164892</v>
      </c>
      <c r="AD418">
        <v>2937252</v>
      </c>
      <c r="AE418">
        <v>1423869</v>
      </c>
      <c r="AF418">
        <v>621478</v>
      </c>
    </row>
    <row r="419" spans="1:32" x14ac:dyDescent="0.3">
      <c r="A419" t="s">
        <v>50</v>
      </c>
      <c r="B419">
        <v>2017</v>
      </c>
      <c r="C419" s="6">
        <f>DATE(finance[[#This Row],[Year1]],1,1)</f>
        <v>42736</v>
      </c>
      <c r="D419">
        <v>3369126</v>
      </c>
      <c r="E419">
        <v>49861924</v>
      </c>
      <c r="F419">
        <v>45683724</v>
      </c>
      <c r="G419">
        <v>39675688</v>
      </c>
      <c r="H419">
        <v>41239799</v>
      </c>
      <c r="I419">
        <v>8476143</v>
      </c>
      <c r="J419">
        <v>12915509</v>
      </c>
      <c r="K419">
        <v>866391</v>
      </c>
      <c r="L419">
        <v>4633222</v>
      </c>
      <c r="M419">
        <v>21599795</v>
      </c>
      <c r="N419">
        <v>1500365</v>
      </c>
      <c r="O419">
        <v>12640485</v>
      </c>
      <c r="P419">
        <v>1596700</v>
      </c>
      <c r="Q419">
        <v>73932995</v>
      </c>
      <c r="R419">
        <v>2379462</v>
      </c>
      <c r="S419">
        <v>9305906</v>
      </c>
      <c r="T419">
        <v>2663677</v>
      </c>
      <c r="U419">
        <v>505504</v>
      </c>
      <c r="V419">
        <v>25912415</v>
      </c>
      <c r="W419">
        <v>13046072</v>
      </c>
      <c r="X419">
        <v>206475</v>
      </c>
      <c r="Y419">
        <v>2563326</v>
      </c>
      <c r="Z419">
        <v>28027363</v>
      </c>
      <c r="AA419">
        <v>4302903</v>
      </c>
      <c r="AB419">
        <v>1196674</v>
      </c>
      <c r="AC419">
        <v>1196674</v>
      </c>
      <c r="AD419">
        <v>2830934</v>
      </c>
      <c r="AE419">
        <v>1422001</v>
      </c>
      <c r="AF419">
        <v>648809</v>
      </c>
    </row>
    <row r="420" spans="1:32" x14ac:dyDescent="0.3">
      <c r="A420" t="s">
        <v>50</v>
      </c>
      <c r="B420">
        <v>2018</v>
      </c>
      <c r="C420" s="6">
        <f>DATE(finance[[#This Row],[Year1]],1,1)</f>
        <v>43101</v>
      </c>
      <c r="D420">
        <v>3510222</v>
      </c>
      <c r="E420">
        <v>50072463</v>
      </c>
      <c r="F420">
        <v>46334862</v>
      </c>
      <c r="G420">
        <v>40159329</v>
      </c>
      <c r="H420">
        <v>42092006</v>
      </c>
      <c r="I420">
        <v>7832443</v>
      </c>
      <c r="J420">
        <v>12923538</v>
      </c>
      <c r="K420">
        <v>850913</v>
      </c>
      <c r="L420">
        <v>4851065</v>
      </c>
      <c r="M420">
        <v>22427037</v>
      </c>
      <c r="N420">
        <v>1447811</v>
      </c>
      <c r="O420">
        <v>12984499</v>
      </c>
      <c r="P420">
        <v>1558242</v>
      </c>
      <c r="Q420">
        <v>75211411</v>
      </c>
      <c r="R420">
        <v>2347186</v>
      </c>
      <c r="S420">
        <v>9380982</v>
      </c>
      <c r="T420">
        <v>2524040</v>
      </c>
      <c r="U420">
        <v>516597</v>
      </c>
      <c r="V420">
        <v>26218363</v>
      </c>
      <c r="W420">
        <v>13047335</v>
      </c>
      <c r="X420">
        <v>276646</v>
      </c>
      <c r="Y420">
        <v>2811074</v>
      </c>
      <c r="Z420">
        <v>28070035</v>
      </c>
      <c r="AA420">
        <v>4427579</v>
      </c>
      <c r="AB420">
        <v>1239474</v>
      </c>
      <c r="AC420">
        <v>1239474</v>
      </c>
      <c r="AD420">
        <v>2814693</v>
      </c>
      <c r="AE420">
        <v>1467929</v>
      </c>
      <c r="AF420">
        <v>666408</v>
      </c>
    </row>
    <row r="421" spans="1:32" x14ac:dyDescent="0.3">
      <c r="A421" t="s">
        <v>50</v>
      </c>
      <c r="B421">
        <v>2019</v>
      </c>
      <c r="C421" s="6">
        <f>DATE(finance[[#This Row],[Year1]],1,1)</f>
        <v>43466</v>
      </c>
      <c r="D421">
        <v>3507298</v>
      </c>
      <c r="E421">
        <v>51389227</v>
      </c>
      <c r="F421">
        <v>48598727</v>
      </c>
      <c r="G421">
        <v>42271153</v>
      </c>
      <c r="H421">
        <v>43886013</v>
      </c>
      <c r="I421">
        <v>7367469</v>
      </c>
      <c r="J421">
        <v>13455977</v>
      </c>
      <c r="K421">
        <v>913034</v>
      </c>
      <c r="L421">
        <v>5007238</v>
      </c>
      <c r="M421">
        <v>23606217</v>
      </c>
      <c r="N421">
        <v>1489061</v>
      </c>
      <c r="O421">
        <v>13438664</v>
      </c>
      <c r="P421">
        <v>1521703</v>
      </c>
      <c r="Q421">
        <v>79305938</v>
      </c>
      <c r="R421">
        <v>2412016</v>
      </c>
      <c r="S421">
        <v>9548598</v>
      </c>
      <c r="T421">
        <v>2513079</v>
      </c>
      <c r="U421">
        <v>516323</v>
      </c>
      <c r="V421">
        <v>27664896</v>
      </c>
      <c r="W421">
        <v>13811430</v>
      </c>
      <c r="X421">
        <v>315581</v>
      </c>
      <c r="Y421">
        <v>2864143</v>
      </c>
      <c r="Z421">
        <v>28920091</v>
      </c>
      <c r="AA421">
        <v>4563537</v>
      </c>
      <c r="AB421">
        <v>1792695</v>
      </c>
      <c r="AC421">
        <v>1792695</v>
      </c>
      <c r="AD421">
        <v>2867618</v>
      </c>
      <c r="AE421">
        <v>1429122</v>
      </c>
      <c r="AF421">
        <v>730343</v>
      </c>
    </row>
    <row r="422" spans="1:32" x14ac:dyDescent="0.3">
      <c r="A422" t="s">
        <v>51</v>
      </c>
      <c r="B422">
        <v>1992</v>
      </c>
      <c r="C422" s="6">
        <f>DATE(finance[[#This Row],[Year1]],1,1)</f>
        <v>33604</v>
      </c>
      <c r="D422">
        <v>1574666</v>
      </c>
      <c r="E422">
        <v>20455525</v>
      </c>
      <c r="F422">
        <v>20367654</v>
      </c>
      <c r="G422">
        <v>17811534</v>
      </c>
      <c r="H422">
        <v>18234258</v>
      </c>
      <c r="I422">
        <v>2161563</v>
      </c>
      <c r="J422">
        <v>4626979</v>
      </c>
      <c r="K422">
        <v>412046</v>
      </c>
      <c r="L422">
        <v>1121714</v>
      </c>
      <c r="M422">
        <v>9903246</v>
      </c>
      <c r="N422">
        <v>645378</v>
      </c>
      <c r="O422">
        <v>3271297</v>
      </c>
      <c r="P422">
        <v>949003</v>
      </c>
      <c r="Q422">
        <v>22295463</v>
      </c>
      <c r="R422">
        <v>792392</v>
      </c>
      <c r="S422">
        <v>4047945</v>
      </c>
      <c r="T422">
        <v>3424807</v>
      </c>
      <c r="U422">
        <v>123079</v>
      </c>
      <c r="V422">
        <v>9927341</v>
      </c>
      <c r="W422">
        <v>5302997</v>
      </c>
      <c r="X422">
        <v>72214</v>
      </c>
      <c r="Y422">
        <v>1020836</v>
      </c>
      <c r="Z422">
        <v>24008036</v>
      </c>
      <c r="AA422">
        <v>2438327</v>
      </c>
      <c r="AB422">
        <v>1430372</v>
      </c>
      <c r="AC422">
        <v>1420544</v>
      </c>
      <c r="AD422">
        <v>2280626</v>
      </c>
      <c r="AE422">
        <v>297094</v>
      </c>
      <c r="AF422">
        <v>131252</v>
      </c>
    </row>
    <row r="423" spans="1:32" x14ac:dyDescent="0.3">
      <c r="A423" t="s">
        <v>51</v>
      </c>
      <c r="B423">
        <v>1993</v>
      </c>
      <c r="C423" s="6">
        <f>DATE(finance[[#This Row],[Year1]],1,1)</f>
        <v>33970</v>
      </c>
      <c r="D423">
        <v>1865585</v>
      </c>
      <c r="E423">
        <v>21584263</v>
      </c>
      <c r="F423">
        <v>21556575</v>
      </c>
      <c r="G423">
        <v>19106929</v>
      </c>
      <c r="H423">
        <v>19343370</v>
      </c>
      <c r="I423">
        <v>2179141</v>
      </c>
      <c r="J423">
        <v>5066717</v>
      </c>
      <c r="K423">
        <v>449249</v>
      </c>
      <c r="L423">
        <v>1173207</v>
      </c>
      <c r="M423">
        <v>10383445</v>
      </c>
      <c r="N423">
        <v>681066</v>
      </c>
      <c r="O423">
        <v>3543558</v>
      </c>
      <c r="P423">
        <v>995016</v>
      </c>
      <c r="Q423">
        <v>23656941</v>
      </c>
      <c r="R423">
        <v>974112</v>
      </c>
      <c r="S423">
        <v>4286839</v>
      </c>
      <c r="T423">
        <v>3738756</v>
      </c>
      <c r="U423">
        <v>131578</v>
      </c>
      <c r="V423">
        <v>10594354</v>
      </c>
      <c r="W423">
        <v>5424970</v>
      </c>
      <c r="X423">
        <v>83706</v>
      </c>
      <c r="Y423">
        <v>1256283</v>
      </c>
      <c r="Z423">
        <v>25415253</v>
      </c>
      <c r="AA423">
        <v>2338316</v>
      </c>
      <c r="AB423">
        <v>1476465</v>
      </c>
      <c r="AC423">
        <v>1463896</v>
      </c>
      <c r="AD423">
        <v>2381921</v>
      </c>
      <c r="AE423">
        <v>302582</v>
      </c>
      <c r="AF423">
        <v>172431</v>
      </c>
    </row>
    <row r="424" spans="1:32" x14ac:dyDescent="0.3">
      <c r="A424" t="s">
        <v>51</v>
      </c>
      <c r="B424">
        <v>1994</v>
      </c>
      <c r="C424" s="6">
        <f>DATE(finance[[#This Row],[Year1]],1,1)</f>
        <v>34335</v>
      </c>
      <c r="D424">
        <v>2167758</v>
      </c>
      <c r="E424">
        <v>22298310</v>
      </c>
      <c r="F424">
        <v>22454018</v>
      </c>
      <c r="G424">
        <v>20427602</v>
      </c>
      <c r="H424">
        <v>20345556</v>
      </c>
      <c r="I424">
        <v>1886861</v>
      </c>
      <c r="J424">
        <v>5442566</v>
      </c>
      <c r="K424">
        <v>401099</v>
      </c>
      <c r="L424">
        <v>1235673</v>
      </c>
      <c r="M424">
        <v>11016505</v>
      </c>
      <c r="N424">
        <v>632872</v>
      </c>
      <c r="O424">
        <v>3716150</v>
      </c>
      <c r="P424">
        <v>1010305</v>
      </c>
      <c r="Q424">
        <v>21842605</v>
      </c>
      <c r="R424">
        <v>1090006</v>
      </c>
      <c r="S424">
        <v>4451132</v>
      </c>
      <c r="T424">
        <v>4033623</v>
      </c>
      <c r="U424">
        <v>157697</v>
      </c>
      <c r="V424">
        <v>11434247</v>
      </c>
      <c r="W424">
        <v>5864987</v>
      </c>
      <c r="X424">
        <v>85475</v>
      </c>
      <c r="Y424">
        <v>1485057</v>
      </c>
      <c r="Z424">
        <v>26680560</v>
      </c>
      <c r="AA424">
        <v>1934313</v>
      </c>
      <c r="AB424">
        <v>1456263</v>
      </c>
      <c r="AC424">
        <v>1441298</v>
      </c>
      <c r="AD424">
        <v>2325187</v>
      </c>
      <c r="AE424">
        <v>323896</v>
      </c>
      <c r="AF424">
        <v>198704</v>
      </c>
    </row>
    <row r="425" spans="1:32" x14ac:dyDescent="0.3">
      <c r="A425" t="s">
        <v>51</v>
      </c>
      <c r="B425">
        <v>1995</v>
      </c>
      <c r="C425" s="6">
        <f>DATE(finance[[#This Row],[Year1]],1,1)</f>
        <v>34700</v>
      </c>
      <c r="D425">
        <v>2462054</v>
      </c>
      <c r="E425">
        <v>24100544</v>
      </c>
      <c r="F425">
        <v>24282382</v>
      </c>
      <c r="G425">
        <v>21870398</v>
      </c>
      <c r="H425">
        <v>21545392</v>
      </c>
      <c r="I425">
        <v>2490022</v>
      </c>
      <c r="J425">
        <v>5758080</v>
      </c>
      <c r="K425">
        <v>429049</v>
      </c>
      <c r="L425">
        <v>1255324</v>
      </c>
      <c r="M425">
        <v>11601135</v>
      </c>
      <c r="N425">
        <v>660273</v>
      </c>
      <c r="O425">
        <v>4101910</v>
      </c>
      <c r="P425">
        <v>979408</v>
      </c>
      <c r="Q425">
        <v>29474541</v>
      </c>
      <c r="R425">
        <v>1257183</v>
      </c>
      <c r="S425">
        <v>4740411</v>
      </c>
      <c r="T425">
        <v>4039087</v>
      </c>
      <c r="U425">
        <v>182028</v>
      </c>
      <c r="V425">
        <v>12197538</v>
      </c>
      <c r="W425">
        <v>6178184</v>
      </c>
      <c r="X425">
        <v>99450</v>
      </c>
      <c r="Y425">
        <v>1703039</v>
      </c>
      <c r="Z425">
        <v>27734128</v>
      </c>
      <c r="AA425">
        <v>2315314</v>
      </c>
      <c r="AB425">
        <v>1587657</v>
      </c>
      <c r="AC425">
        <v>1572622</v>
      </c>
      <c r="AD425">
        <v>2564429</v>
      </c>
      <c r="AE425">
        <v>255594</v>
      </c>
      <c r="AF425">
        <v>246926</v>
      </c>
    </row>
    <row r="426" spans="1:32" x14ac:dyDescent="0.3">
      <c r="A426" t="s">
        <v>51</v>
      </c>
      <c r="B426">
        <v>1996</v>
      </c>
      <c r="C426" s="6">
        <f>DATE(finance[[#This Row],[Year1]],1,1)</f>
        <v>35065</v>
      </c>
      <c r="D426">
        <v>2621376</v>
      </c>
      <c r="E426">
        <v>25196723</v>
      </c>
      <c r="F426">
        <v>24949729</v>
      </c>
      <c r="G426">
        <v>22789668</v>
      </c>
      <c r="H426">
        <v>22845324</v>
      </c>
      <c r="I426">
        <v>2282573</v>
      </c>
      <c r="J426">
        <v>5827457</v>
      </c>
      <c r="K426">
        <v>397522</v>
      </c>
      <c r="L426">
        <v>1277843</v>
      </c>
      <c r="M426">
        <v>12455370</v>
      </c>
      <c r="N426">
        <v>729089</v>
      </c>
      <c r="O426">
        <v>4492012</v>
      </c>
      <c r="P426">
        <v>883702</v>
      </c>
      <c r="Q426">
        <v>33202995</v>
      </c>
      <c r="R426">
        <v>1285098</v>
      </c>
      <c r="S426">
        <v>5159973</v>
      </c>
      <c r="T426">
        <v>4318269</v>
      </c>
      <c r="U426">
        <v>227954</v>
      </c>
      <c r="V426">
        <v>12489648</v>
      </c>
      <c r="W426">
        <v>5998677</v>
      </c>
      <c r="X426">
        <v>97240</v>
      </c>
      <c r="Y426">
        <v>1803223</v>
      </c>
      <c r="Z426">
        <v>29294682</v>
      </c>
      <c r="AA426">
        <v>2071656</v>
      </c>
      <c r="AB426">
        <v>1723374</v>
      </c>
      <c r="AC426">
        <v>1708322</v>
      </c>
      <c r="AD426">
        <v>2748274</v>
      </c>
      <c r="AE426">
        <v>235180</v>
      </c>
      <c r="AF426">
        <v>287109</v>
      </c>
    </row>
    <row r="427" spans="1:32" x14ac:dyDescent="0.3">
      <c r="A427" t="s">
        <v>51</v>
      </c>
      <c r="B427">
        <v>1997</v>
      </c>
      <c r="C427" s="6">
        <f>DATE(finance[[#This Row],[Year1]],1,1)</f>
        <v>35431</v>
      </c>
      <c r="D427">
        <v>2536074</v>
      </c>
      <c r="E427">
        <v>26537977</v>
      </c>
      <c r="F427">
        <v>25790660</v>
      </c>
      <c r="G427">
        <v>23588935</v>
      </c>
      <c r="H427">
        <v>23810978</v>
      </c>
      <c r="I427">
        <v>2658231</v>
      </c>
      <c r="J427">
        <v>5808872</v>
      </c>
      <c r="K427">
        <v>431012</v>
      </c>
      <c r="L427">
        <v>1341352</v>
      </c>
      <c r="M427">
        <v>13305471</v>
      </c>
      <c r="N427">
        <v>811276</v>
      </c>
      <c r="O427">
        <v>4956373</v>
      </c>
      <c r="P427">
        <v>779822</v>
      </c>
      <c r="Q427">
        <v>35435241</v>
      </c>
      <c r="R427">
        <v>1325680</v>
      </c>
      <c r="S427">
        <v>5636518</v>
      </c>
      <c r="T427">
        <v>4218634</v>
      </c>
      <c r="U427">
        <v>202166</v>
      </c>
      <c r="V427">
        <v>12943968</v>
      </c>
      <c r="W427">
        <v>5881466</v>
      </c>
      <c r="X427">
        <v>142859</v>
      </c>
      <c r="Y427">
        <v>2144031</v>
      </c>
      <c r="Z427">
        <v>29386049</v>
      </c>
      <c r="AA427">
        <v>2106276</v>
      </c>
      <c r="AB427">
        <v>1788002</v>
      </c>
      <c r="AC427">
        <v>1770908</v>
      </c>
      <c r="AD427">
        <v>2789551</v>
      </c>
      <c r="AE427">
        <v>261854</v>
      </c>
      <c r="AF427">
        <v>266975</v>
      </c>
    </row>
    <row r="428" spans="1:32" x14ac:dyDescent="0.3">
      <c r="A428" t="s">
        <v>51</v>
      </c>
      <c r="B428">
        <v>1998</v>
      </c>
      <c r="C428" s="6">
        <f>DATE(finance[[#This Row],[Year1]],1,1)</f>
        <v>35796</v>
      </c>
      <c r="D428">
        <v>2915829</v>
      </c>
      <c r="E428">
        <v>28234686</v>
      </c>
      <c r="F428">
        <v>27194316</v>
      </c>
      <c r="G428">
        <v>25152926</v>
      </c>
      <c r="H428">
        <v>25801142</v>
      </c>
      <c r="I428">
        <v>2357266</v>
      </c>
      <c r="J428">
        <v>6458265</v>
      </c>
      <c r="K428">
        <v>450609</v>
      </c>
      <c r="L428">
        <v>1408131</v>
      </c>
      <c r="M428">
        <v>14488496</v>
      </c>
      <c r="N428">
        <v>861816</v>
      </c>
      <c r="O428">
        <v>5477503</v>
      </c>
      <c r="P428">
        <v>690824</v>
      </c>
      <c r="Q428">
        <v>46252146</v>
      </c>
      <c r="R428">
        <v>1396566</v>
      </c>
      <c r="S428">
        <v>6215380</v>
      </c>
      <c r="T428">
        <v>4781019</v>
      </c>
      <c r="U428">
        <v>251467</v>
      </c>
      <c r="V428">
        <v>13642119</v>
      </c>
      <c r="W428">
        <v>6181247</v>
      </c>
      <c r="X428">
        <v>141430</v>
      </c>
      <c r="Y428">
        <v>2386682</v>
      </c>
      <c r="Z428">
        <v>32833163</v>
      </c>
      <c r="AA428">
        <v>1931114</v>
      </c>
      <c r="AB428">
        <v>1799050</v>
      </c>
      <c r="AC428">
        <v>1775250</v>
      </c>
      <c r="AD428">
        <v>3156037</v>
      </c>
      <c r="AE428">
        <v>280379</v>
      </c>
      <c r="AF428">
        <v>306873</v>
      </c>
    </row>
    <row r="429" spans="1:32" x14ac:dyDescent="0.3">
      <c r="A429" t="s">
        <v>51</v>
      </c>
      <c r="B429">
        <v>1999</v>
      </c>
      <c r="C429" s="6">
        <f>DATE(finance[[#This Row],[Year1]],1,1)</f>
        <v>36161</v>
      </c>
      <c r="D429">
        <v>2855127</v>
      </c>
      <c r="E429">
        <v>28119894</v>
      </c>
      <c r="F429">
        <v>28030302</v>
      </c>
      <c r="G429">
        <v>25819550</v>
      </c>
      <c r="H429">
        <v>25663761</v>
      </c>
      <c r="I429">
        <v>2373519</v>
      </c>
      <c r="J429">
        <v>5454495</v>
      </c>
      <c r="K429">
        <v>427572</v>
      </c>
      <c r="L429">
        <v>1465576</v>
      </c>
      <c r="M429">
        <v>14731769</v>
      </c>
      <c r="N429">
        <v>781604</v>
      </c>
      <c r="O429">
        <v>5851290</v>
      </c>
      <c r="P429">
        <v>651307</v>
      </c>
      <c r="Q429">
        <v>52800097</v>
      </c>
      <c r="R429">
        <v>1374227</v>
      </c>
      <c r="S429">
        <v>6751995</v>
      </c>
      <c r="T429">
        <v>5215113</v>
      </c>
      <c r="U429">
        <v>216879</v>
      </c>
      <c r="V429">
        <v>13746213</v>
      </c>
      <c r="W429">
        <v>6076046</v>
      </c>
      <c r="X429">
        <v>147402</v>
      </c>
      <c r="Y429">
        <v>2257056</v>
      </c>
      <c r="Z429">
        <v>35797930</v>
      </c>
      <c r="AA429">
        <v>2093988</v>
      </c>
      <c r="AB429">
        <v>1931672</v>
      </c>
      <c r="AC429">
        <v>1901897</v>
      </c>
      <c r="AD429">
        <v>3793499</v>
      </c>
      <c r="AE429">
        <v>282536</v>
      </c>
      <c r="AF429">
        <v>427845</v>
      </c>
    </row>
    <row r="430" spans="1:32" x14ac:dyDescent="0.3">
      <c r="A430" t="s">
        <v>51</v>
      </c>
      <c r="B430">
        <v>2000</v>
      </c>
      <c r="C430" s="6">
        <f>DATE(finance[[#This Row],[Year1]],1,1)</f>
        <v>36526</v>
      </c>
      <c r="D430">
        <v>3425209</v>
      </c>
      <c r="E430">
        <v>32010543</v>
      </c>
      <c r="F430">
        <v>29478165</v>
      </c>
      <c r="G430">
        <v>26821422</v>
      </c>
      <c r="H430">
        <v>27418165</v>
      </c>
      <c r="I430">
        <v>4497286</v>
      </c>
      <c r="J430">
        <v>5786537</v>
      </c>
      <c r="K430">
        <v>450703</v>
      </c>
      <c r="L430">
        <v>1494582</v>
      </c>
      <c r="M430">
        <v>16152874</v>
      </c>
      <c r="N430">
        <v>765464</v>
      </c>
      <c r="O430">
        <v>5649637</v>
      </c>
      <c r="P430">
        <v>597580</v>
      </c>
      <c r="Q430">
        <v>59247772</v>
      </c>
      <c r="R430">
        <v>1486938</v>
      </c>
      <c r="S430">
        <v>6240692</v>
      </c>
      <c r="T430">
        <v>5114469</v>
      </c>
      <c r="U430">
        <v>214474</v>
      </c>
      <c r="V430">
        <v>14691706</v>
      </c>
      <c r="W430">
        <v>6541200</v>
      </c>
      <c r="X430">
        <v>156498</v>
      </c>
      <c r="Y430">
        <v>2788211</v>
      </c>
      <c r="Z430">
        <v>38961069</v>
      </c>
      <c r="AA430">
        <v>2350994</v>
      </c>
      <c r="AB430">
        <v>2171984</v>
      </c>
      <c r="AC430">
        <v>2127688</v>
      </c>
      <c r="AD430">
        <v>3723077</v>
      </c>
      <c r="AE430">
        <v>294033</v>
      </c>
      <c r="AF430">
        <v>444636</v>
      </c>
    </row>
    <row r="431" spans="1:32" x14ac:dyDescent="0.3">
      <c r="A431" t="s">
        <v>51</v>
      </c>
      <c r="B431">
        <v>2001</v>
      </c>
      <c r="C431" s="6">
        <f>DATE(finance[[#This Row],[Year1]],1,1)</f>
        <v>36892</v>
      </c>
      <c r="D431">
        <v>3229401</v>
      </c>
      <c r="E431">
        <v>29303913</v>
      </c>
      <c r="F431">
        <v>32435081</v>
      </c>
      <c r="G431">
        <v>29487838</v>
      </c>
      <c r="H431">
        <v>29287698</v>
      </c>
      <c r="I431">
        <v>-89618</v>
      </c>
      <c r="J431">
        <v>6096675</v>
      </c>
      <c r="K431">
        <v>496082</v>
      </c>
      <c r="L431">
        <v>1504410</v>
      </c>
      <c r="M431">
        <v>17225270</v>
      </c>
      <c r="N431">
        <v>1033143</v>
      </c>
      <c r="O431">
        <v>6564905</v>
      </c>
      <c r="P431">
        <v>593253</v>
      </c>
      <c r="Q431">
        <v>63253831</v>
      </c>
      <c r="R431">
        <v>1811736</v>
      </c>
      <c r="S431">
        <v>6886054</v>
      </c>
      <c r="T431">
        <v>5206406</v>
      </c>
      <c r="U431">
        <v>296254</v>
      </c>
      <c r="V431">
        <v>16651682</v>
      </c>
      <c r="W431">
        <v>7263888</v>
      </c>
      <c r="X431">
        <v>267457</v>
      </c>
      <c r="Y431">
        <v>2561542</v>
      </c>
      <c r="Z431">
        <v>42149219</v>
      </c>
      <c r="AA431">
        <v>2649145</v>
      </c>
      <c r="AB431">
        <v>2425546</v>
      </c>
      <c r="AC431">
        <v>2371876</v>
      </c>
      <c r="AD431">
        <v>4040191</v>
      </c>
      <c r="AE431">
        <v>354679</v>
      </c>
      <c r="AF431">
        <v>327536</v>
      </c>
    </row>
    <row r="432" spans="1:32" x14ac:dyDescent="0.3">
      <c r="A432" t="s">
        <v>51</v>
      </c>
      <c r="B432">
        <v>2002</v>
      </c>
      <c r="C432" s="6">
        <f>DATE(finance[[#This Row],[Year1]],1,1)</f>
        <v>37257</v>
      </c>
      <c r="D432">
        <v>3486483</v>
      </c>
      <c r="E432">
        <v>26885248</v>
      </c>
      <c r="F432">
        <v>32847974</v>
      </c>
      <c r="G432">
        <v>28470834</v>
      </c>
      <c r="H432">
        <v>26475973</v>
      </c>
      <c r="I432">
        <v>296655</v>
      </c>
      <c r="J432">
        <v>5430664</v>
      </c>
      <c r="K432">
        <v>500661</v>
      </c>
      <c r="L432">
        <v>1514953</v>
      </c>
      <c r="M432">
        <v>14822592</v>
      </c>
      <c r="N432">
        <v>1070950</v>
      </c>
      <c r="O432">
        <v>6553103</v>
      </c>
      <c r="P432">
        <v>606723</v>
      </c>
      <c r="Q432">
        <v>58371151</v>
      </c>
      <c r="R432">
        <v>1908195</v>
      </c>
      <c r="S432">
        <v>6283972</v>
      </c>
      <c r="T432">
        <v>4814986</v>
      </c>
      <c r="U432">
        <v>287026</v>
      </c>
      <c r="V432">
        <v>15690928</v>
      </c>
      <c r="W432">
        <v>5987846</v>
      </c>
      <c r="X432">
        <v>263913</v>
      </c>
      <c r="Y432">
        <v>2743702</v>
      </c>
      <c r="Z432">
        <v>45216090</v>
      </c>
      <c r="AA432">
        <v>4044237</v>
      </c>
      <c r="AB432">
        <v>2735631</v>
      </c>
      <c r="AC432">
        <v>2687146</v>
      </c>
      <c r="AD432">
        <v>4361334</v>
      </c>
      <c r="AE432">
        <v>385913</v>
      </c>
      <c r="AF432">
        <v>362699</v>
      </c>
    </row>
    <row r="433" spans="1:32" x14ac:dyDescent="0.3">
      <c r="A433" t="s">
        <v>51</v>
      </c>
      <c r="B433">
        <v>2003</v>
      </c>
      <c r="C433" s="6">
        <f>DATE(finance[[#This Row],[Year1]],1,1)</f>
        <v>37622</v>
      </c>
      <c r="D433">
        <v>3218802</v>
      </c>
      <c r="E433">
        <v>30371289</v>
      </c>
      <c r="F433">
        <v>32710435</v>
      </c>
      <c r="G433">
        <v>27870663</v>
      </c>
      <c r="H433">
        <v>27012438</v>
      </c>
      <c r="I433">
        <v>3238111</v>
      </c>
      <c r="J433">
        <v>5130127</v>
      </c>
      <c r="K433">
        <v>597079</v>
      </c>
      <c r="L433">
        <v>1702851</v>
      </c>
      <c r="M433">
        <v>15608027</v>
      </c>
      <c r="N433">
        <v>1049512</v>
      </c>
      <c r="O433">
        <v>6774160</v>
      </c>
      <c r="P433">
        <v>599566</v>
      </c>
      <c r="Q433">
        <v>59207225</v>
      </c>
      <c r="R433">
        <v>1878337</v>
      </c>
      <c r="S433">
        <v>6435841</v>
      </c>
      <c r="T433">
        <v>5138825</v>
      </c>
      <c r="U433">
        <v>266116</v>
      </c>
      <c r="V433">
        <v>15374587</v>
      </c>
      <c r="W433">
        <v>5292878</v>
      </c>
      <c r="X433">
        <v>342004</v>
      </c>
      <c r="Y433">
        <v>2429436</v>
      </c>
      <c r="Z433">
        <v>48478722</v>
      </c>
      <c r="AA433">
        <v>4551161</v>
      </c>
      <c r="AB433">
        <v>2530478</v>
      </c>
      <c r="AC433">
        <v>2476785</v>
      </c>
      <c r="AD433">
        <v>4082346</v>
      </c>
      <c r="AE433">
        <v>389269</v>
      </c>
      <c r="AF433">
        <v>424923</v>
      </c>
    </row>
    <row r="434" spans="1:32" x14ac:dyDescent="0.3">
      <c r="A434" t="s">
        <v>51</v>
      </c>
      <c r="B434">
        <v>2004</v>
      </c>
      <c r="C434" s="6">
        <f>DATE(finance[[#This Row],[Year1]],1,1)</f>
        <v>37987</v>
      </c>
      <c r="D434">
        <v>3379124</v>
      </c>
      <c r="E434">
        <v>41774066</v>
      </c>
      <c r="F434">
        <v>36981953</v>
      </c>
      <c r="G434">
        <v>32450638</v>
      </c>
      <c r="H434">
        <v>33138225</v>
      </c>
      <c r="I434">
        <v>8505465</v>
      </c>
      <c r="J434">
        <v>9078391</v>
      </c>
      <c r="K434">
        <v>664556</v>
      </c>
      <c r="L434">
        <v>1859410</v>
      </c>
      <c r="M434">
        <v>16839243</v>
      </c>
      <c r="N434">
        <v>972276</v>
      </c>
      <c r="O434">
        <v>7547927</v>
      </c>
      <c r="P434">
        <v>702842</v>
      </c>
      <c r="Q434">
        <v>74700075</v>
      </c>
      <c r="R434">
        <v>686758</v>
      </c>
      <c r="S434">
        <v>5393684</v>
      </c>
      <c r="T434">
        <v>4335186</v>
      </c>
      <c r="U434">
        <v>272138</v>
      </c>
      <c r="V434">
        <v>20349124</v>
      </c>
      <c r="W434">
        <v>10552819</v>
      </c>
      <c r="X434">
        <v>305471</v>
      </c>
      <c r="Y434">
        <v>2752694</v>
      </c>
      <c r="Z434">
        <v>57163315</v>
      </c>
      <c r="AA434">
        <v>4318252</v>
      </c>
      <c r="AB434">
        <v>2838927</v>
      </c>
      <c r="AC434">
        <v>2779802</v>
      </c>
      <c r="AD434">
        <v>4502452</v>
      </c>
      <c r="AE434">
        <v>440663</v>
      </c>
      <c r="AF434">
        <v>407951</v>
      </c>
    </row>
    <row r="435" spans="1:32" x14ac:dyDescent="0.3">
      <c r="A435" t="s">
        <v>51</v>
      </c>
      <c r="B435">
        <v>2012</v>
      </c>
      <c r="C435" s="6">
        <f>DATE(finance[[#This Row],[Year1]],1,1)</f>
        <v>40909</v>
      </c>
      <c r="D435">
        <v>3905632</v>
      </c>
      <c r="E435">
        <v>49125351</v>
      </c>
      <c r="F435">
        <v>55628081</v>
      </c>
      <c r="G435">
        <v>44596980</v>
      </c>
      <c r="H435">
        <v>44931840</v>
      </c>
      <c r="I435">
        <v>3520098</v>
      </c>
      <c r="J435">
        <v>13390982</v>
      </c>
      <c r="K435">
        <v>899682</v>
      </c>
      <c r="L435">
        <v>2233787</v>
      </c>
      <c r="M435">
        <v>22820892</v>
      </c>
      <c r="N435">
        <v>1218541</v>
      </c>
      <c r="O435">
        <v>11180454</v>
      </c>
      <c r="P435">
        <v>1039601</v>
      </c>
      <c r="Q435">
        <v>55930507</v>
      </c>
      <c r="R435">
        <v>768296</v>
      </c>
      <c r="S435">
        <v>7805400</v>
      </c>
      <c r="T435">
        <v>5185407</v>
      </c>
      <c r="U435">
        <v>255604</v>
      </c>
      <c r="V435">
        <v>31369635</v>
      </c>
      <c r="W435">
        <v>16192751</v>
      </c>
      <c r="X435">
        <v>128814</v>
      </c>
      <c r="Y435">
        <v>2366166</v>
      </c>
      <c r="Z435">
        <v>70606494</v>
      </c>
      <c r="AA435">
        <v>8667342</v>
      </c>
      <c r="AB435">
        <v>2840471</v>
      </c>
      <c r="AC435">
        <v>2474442</v>
      </c>
      <c r="AD435">
        <v>4031557</v>
      </c>
      <c r="AE435">
        <v>651700</v>
      </c>
      <c r="AF435">
        <v>511771</v>
      </c>
    </row>
    <row r="436" spans="1:32" x14ac:dyDescent="0.3">
      <c r="A436" t="s">
        <v>51</v>
      </c>
      <c r="B436">
        <v>2013</v>
      </c>
      <c r="C436" s="6">
        <f>DATE(finance[[#This Row],[Year1]],1,1)</f>
        <v>41275</v>
      </c>
      <c r="D436">
        <v>3742119</v>
      </c>
      <c r="E436">
        <v>57106380</v>
      </c>
      <c r="F436">
        <v>56369796</v>
      </c>
      <c r="G436">
        <v>45902488</v>
      </c>
      <c r="H436">
        <v>46016108</v>
      </c>
      <c r="I436">
        <v>10306497</v>
      </c>
      <c r="J436">
        <v>13566816</v>
      </c>
      <c r="K436">
        <v>945922</v>
      </c>
      <c r="L436">
        <v>2271014</v>
      </c>
      <c r="M436">
        <v>23901047</v>
      </c>
      <c r="N436">
        <v>1278325</v>
      </c>
      <c r="O436">
        <v>11494213</v>
      </c>
      <c r="P436">
        <v>1037748</v>
      </c>
      <c r="Q436">
        <v>56986948</v>
      </c>
      <c r="R436">
        <v>681149</v>
      </c>
      <c r="S436">
        <v>8251203</v>
      </c>
      <c r="T436">
        <v>5225013</v>
      </c>
      <c r="U436">
        <v>266137</v>
      </c>
      <c r="V436">
        <v>32415333</v>
      </c>
      <c r="W436">
        <v>16907709</v>
      </c>
      <c r="X436">
        <v>132895</v>
      </c>
      <c r="Y436">
        <v>2417180</v>
      </c>
      <c r="Z436">
        <v>70423629</v>
      </c>
      <c r="AA436">
        <v>8117280</v>
      </c>
      <c r="AB436">
        <v>2806113</v>
      </c>
      <c r="AC436">
        <v>2441953</v>
      </c>
      <c r="AD436">
        <v>3701206</v>
      </c>
      <c r="AE436">
        <v>735158</v>
      </c>
      <c r="AF436">
        <v>544811</v>
      </c>
    </row>
    <row r="437" spans="1:32" x14ac:dyDescent="0.3">
      <c r="A437" t="s">
        <v>51</v>
      </c>
      <c r="B437">
        <v>2014</v>
      </c>
      <c r="C437" s="6">
        <f>DATE(finance[[#This Row],[Year1]],1,1)</f>
        <v>41640</v>
      </c>
      <c r="D437">
        <v>4015949</v>
      </c>
      <c r="E437">
        <v>61139981</v>
      </c>
      <c r="F437">
        <v>59856963</v>
      </c>
      <c r="G437">
        <v>49724381</v>
      </c>
      <c r="H437">
        <v>48650789</v>
      </c>
      <c r="I437">
        <v>11681574</v>
      </c>
      <c r="J437">
        <v>13844021</v>
      </c>
      <c r="K437">
        <v>1012557</v>
      </c>
      <c r="L437">
        <v>2414450</v>
      </c>
      <c r="M437">
        <v>25237003</v>
      </c>
      <c r="N437">
        <v>1207054</v>
      </c>
      <c r="O437">
        <v>7095514</v>
      </c>
      <c r="P437">
        <v>457578</v>
      </c>
      <c r="Q437">
        <v>53933146</v>
      </c>
      <c r="R437">
        <v>1102624</v>
      </c>
      <c r="S437">
        <v>9103108</v>
      </c>
      <c r="T437">
        <v>5236394</v>
      </c>
      <c r="U437">
        <v>376419</v>
      </c>
      <c r="V437">
        <v>35932100</v>
      </c>
      <c r="W437">
        <v>18098756</v>
      </c>
      <c r="X437">
        <v>90459</v>
      </c>
      <c r="Y437">
        <v>2899581</v>
      </c>
      <c r="Z437">
        <v>71823536</v>
      </c>
      <c r="AA437">
        <v>7730706</v>
      </c>
      <c r="AB437">
        <v>2617522</v>
      </c>
      <c r="AC437">
        <v>2259714</v>
      </c>
      <c r="AD437">
        <v>4449728</v>
      </c>
      <c r="AE437">
        <v>850575</v>
      </c>
      <c r="AF437">
        <v>554638</v>
      </c>
    </row>
    <row r="438" spans="1:32" x14ac:dyDescent="0.3">
      <c r="A438" t="s">
        <v>51</v>
      </c>
      <c r="B438">
        <v>2015</v>
      </c>
      <c r="C438" s="6">
        <f>DATE(finance[[#This Row],[Year1]],1,1)</f>
        <v>42005</v>
      </c>
      <c r="D438">
        <v>5209648</v>
      </c>
      <c r="E438">
        <v>58340322</v>
      </c>
      <c r="F438">
        <v>61499719</v>
      </c>
      <c r="G438">
        <v>51122359</v>
      </c>
      <c r="H438">
        <v>51724151</v>
      </c>
      <c r="I438">
        <v>5775831</v>
      </c>
      <c r="J438">
        <v>14934619</v>
      </c>
      <c r="K438">
        <v>1213135</v>
      </c>
      <c r="L438">
        <v>2470238</v>
      </c>
      <c r="M438">
        <v>26973576</v>
      </c>
      <c r="N438">
        <v>1378933</v>
      </c>
      <c r="O438">
        <v>12323712</v>
      </c>
      <c r="P438">
        <v>995832</v>
      </c>
      <c r="Q438">
        <v>60571254</v>
      </c>
      <c r="R438">
        <v>928106</v>
      </c>
      <c r="S438">
        <v>8823654</v>
      </c>
      <c r="T438">
        <v>5182999</v>
      </c>
      <c r="U438">
        <v>312653</v>
      </c>
      <c r="V438">
        <v>37052149</v>
      </c>
      <c r="W438">
        <v>19895426</v>
      </c>
      <c r="X438">
        <v>192979</v>
      </c>
      <c r="Y438">
        <v>3164073</v>
      </c>
      <c r="Z438">
        <v>72751021</v>
      </c>
      <c r="AA438">
        <v>6664682</v>
      </c>
      <c r="AB438">
        <v>2753754</v>
      </c>
      <c r="AC438">
        <v>2398116</v>
      </c>
      <c r="AD438">
        <v>4519919</v>
      </c>
      <c r="AE438">
        <v>766985</v>
      </c>
      <c r="AF438">
        <v>577613</v>
      </c>
    </row>
    <row r="439" spans="1:32" x14ac:dyDescent="0.3">
      <c r="A439" t="s">
        <v>51</v>
      </c>
      <c r="B439">
        <v>2016</v>
      </c>
      <c r="C439" s="6">
        <f>DATE(finance[[#This Row],[Year1]],1,1)</f>
        <v>42370</v>
      </c>
      <c r="D439">
        <v>5078591</v>
      </c>
      <c r="E439">
        <v>59808158</v>
      </c>
      <c r="F439">
        <v>64190467</v>
      </c>
      <c r="G439">
        <v>54034767</v>
      </c>
      <c r="H439">
        <v>54141039</v>
      </c>
      <c r="I439">
        <v>4786684</v>
      </c>
      <c r="J439">
        <v>16267399</v>
      </c>
      <c r="K439">
        <v>1122219</v>
      </c>
      <c r="L439">
        <v>2621433</v>
      </c>
      <c r="M439">
        <v>27310432</v>
      </c>
      <c r="N439">
        <v>1401374</v>
      </c>
      <c r="O439">
        <v>12593196</v>
      </c>
      <c r="P439">
        <v>984640</v>
      </c>
      <c r="Q439">
        <v>61408909</v>
      </c>
      <c r="R439">
        <v>1205993</v>
      </c>
      <c r="S439">
        <v>8997061</v>
      </c>
      <c r="T439">
        <v>5362513</v>
      </c>
      <c r="U439">
        <v>308691</v>
      </c>
      <c r="V439">
        <v>39755651</v>
      </c>
      <c r="W439">
        <v>22023118</v>
      </c>
      <c r="X439">
        <v>225282</v>
      </c>
      <c r="Y439">
        <v>3119467</v>
      </c>
      <c r="Z439">
        <v>77692592</v>
      </c>
      <c r="AA439">
        <v>6658364</v>
      </c>
      <c r="AB439">
        <v>2716160</v>
      </c>
      <c r="AC439">
        <v>2374790</v>
      </c>
      <c r="AD439">
        <v>4955896</v>
      </c>
      <c r="AE439">
        <v>712697</v>
      </c>
      <c r="AF439">
        <v>573225</v>
      </c>
    </row>
    <row r="440" spans="1:32" x14ac:dyDescent="0.3">
      <c r="A440" t="s">
        <v>51</v>
      </c>
      <c r="B440">
        <v>2017</v>
      </c>
      <c r="C440" s="6">
        <f>DATE(finance[[#This Row],[Year1]],1,1)</f>
        <v>42736</v>
      </c>
      <c r="D440">
        <v>4872570</v>
      </c>
      <c r="E440">
        <v>68432620</v>
      </c>
      <c r="F440">
        <v>65392160</v>
      </c>
      <c r="G440">
        <v>55425654</v>
      </c>
      <c r="H440">
        <v>54733887</v>
      </c>
      <c r="I440">
        <v>12772522</v>
      </c>
      <c r="J440">
        <v>16370478</v>
      </c>
      <c r="K440">
        <v>1112162</v>
      </c>
      <c r="L440">
        <v>2568427</v>
      </c>
      <c r="M440">
        <v>27509262</v>
      </c>
      <c r="N440">
        <v>1454575</v>
      </c>
      <c r="O440">
        <v>13183331</v>
      </c>
      <c r="P440">
        <v>1022829</v>
      </c>
      <c r="Q440">
        <v>101431667</v>
      </c>
      <c r="R440">
        <v>1484458</v>
      </c>
      <c r="S440">
        <v>9215482</v>
      </c>
      <c r="T440">
        <v>6686212</v>
      </c>
      <c r="U440">
        <v>257190</v>
      </c>
      <c r="V440">
        <v>40732017</v>
      </c>
      <c r="W440">
        <v>22478805</v>
      </c>
      <c r="X440">
        <v>202643</v>
      </c>
      <c r="Y440">
        <v>3054300</v>
      </c>
      <c r="Z440">
        <v>78183607</v>
      </c>
      <c r="AA440">
        <v>6704516</v>
      </c>
      <c r="AB440">
        <v>2844746</v>
      </c>
      <c r="AC440">
        <v>2530836</v>
      </c>
      <c r="AD440">
        <v>5047423</v>
      </c>
      <c r="AE440">
        <v>667100</v>
      </c>
      <c r="AF440">
        <v>571887</v>
      </c>
    </row>
    <row r="441" spans="1:32" x14ac:dyDescent="0.3">
      <c r="A441" t="s">
        <v>51</v>
      </c>
      <c r="B441">
        <v>2018</v>
      </c>
      <c r="C441" s="6">
        <f>DATE(finance[[#This Row],[Year1]],1,1)</f>
        <v>43101</v>
      </c>
      <c r="D441">
        <v>4845212</v>
      </c>
      <c r="E441">
        <v>71117614</v>
      </c>
      <c r="F441">
        <v>67437097</v>
      </c>
      <c r="G441">
        <v>56879115</v>
      </c>
      <c r="H441">
        <v>58177867</v>
      </c>
      <c r="I441">
        <v>12005465</v>
      </c>
      <c r="J441">
        <v>17184464</v>
      </c>
      <c r="K441">
        <v>1154719</v>
      </c>
      <c r="L441">
        <v>2532057</v>
      </c>
      <c r="M441">
        <v>29654803</v>
      </c>
      <c r="N441">
        <v>1504408</v>
      </c>
      <c r="O441">
        <v>13317694</v>
      </c>
      <c r="P441">
        <v>1040193</v>
      </c>
      <c r="Q441">
        <v>106113610</v>
      </c>
      <c r="R441">
        <v>1593860</v>
      </c>
      <c r="S441">
        <v>9479779</v>
      </c>
      <c r="T441">
        <v>6806337</v>
      </c>
      <c r="U441">
        <v>281180</v>
      </c>
      <c r="V441">
        <v>42315083</v>
      </c>
      <c r="W441">
        <v>23960508</v>
      </c>
      <c r="X441">
        <v>202272</v>
      </c>
      <c r="Y441">
        <v>2602040</v>
      </c>
      <c r="Z441">
        <v>78592180</v>
      </c>
      <c r="AA441">
        <v>6859854</v>
      </c>
      <c r="AB441">
        <v>2896976</v>
      </c>
      <c r="AC441">
        <v>2581293</v>
      </c>
      <c r="AD441">
        <v>5315465</v>
      </c>
      <c r="AE441">
        <v>788444</v>
      </c>
      <c r="AF441">
        <v>599597</v>
      </c>
    </row>
    <row r="442" spans="1:32" x14ac:dyDescent="0.3">
      <c r="A442" t="s">
        <v>51</v>
      </c>
      <c r="B442">
        <v>2019</v>
      </c>
      <c r="C442" s="6">
        <f>DATE(finance[[#This Row],[Year1]],1,1)</f>
        <v>43466</v>
      </c>
      <c r="D442">
        <v>4239689</v>
      </c>
      <c r="E442">
        <v>71719267</v>
      </c>
      <c r="F442">
        <v>69274063</v>
      </c>
      <c r="G442">
        <v>58584003</v>
      </c>
      <c r="H442">
        <v>61334541</v>
      </c>
      <c r="I442">
        <v>9431888</v>
      </c>
      <c r="J442">
        <v>17753608</v>
      </c>
      <c r="K442">
        <v>1199646</v>
      </c>
      <c r="L442">
        <v>2723947</v>
      </c>
      <c r="M442">
        <v>31805410</v>
      </c>
      <c r="N442">
        <v>1607730</v>
      </c>
      <c r="O442">
        <v>13405242</v>
      </c>
      <c r="P442">
        <v>1084666</v>
      </c>
      <c r="Q442">
        <v>109128749</v>
      </c>
      <c r="R442">
        <v>1725067</v>
      </c>
      <c r="S442">
        <v>9908172</v>
      </c>
      <c r="T442">
        <v>7224405</v>
      </c>
      <c r="U442">
        <v>287917</v>
      </c>
      <c r="V442">
        <v>43784898</v>
      </c>
      <c r="W442">
        <v>24818872</v>
      </c>
      <c r="X442">
        <v>224698</v>
      </c>
      <c r="Y442">
        <v>2433337</v>
      </c>
      <c r="Z442">
        <v>78663118</v>
      </c>
      <c r="AA442">
        <v>7201637</v>
      </c>
      <c r="AB442">
        <v>3055001</v>
      </c>
      <c r="AC442">
        <v>2748254</v>
      </c>
      <c r="AD442">
        <v>5729050</v>
      </c>
      <c r="AE442">
        <v>950183</v>
      </c>
      <c r="AF442">
        <v>600701</v>
      </c>
    </row>
    <row r="443" spans="1:32" x14ac:dyDescent="0.3">
      <c r="A443" t="s">
        <v>52</v>
      </c>
      <c r="B443">
        <v>1992</v>
      </c>
      <c r="C443" s="6">
        <f>DATE(finance[[#This Row],[Year1]],1,1)</f>
        <v>33604</v>
      </c>
      <c r="D443">
        <v>1053852</v>
      </c>
      <c r="E443">
        <v>26298149</v>
      </c>
      <c r="F443">
        <v>25527211</v>
      </c>
      <c r="G443">
        <v>21845184</v>
      </c>
      <c r="H443">
        <v>22079192</v>
      </c>
      <c r="I443">
        <v>3774516</v>
      </c>
      <c r="J443">
        <v>6134453</v>
      </c>
      <c r="K443">
        <v>730604</v>
      </c>
      <c r="L443">
        <v>1323038</v>
      </c>
      <c r="M443">
        <v>11279170</v>
      </c>
      <c r="N443">
        <v>854828</v>
      </c>
      <c r="O443">
        <v>7415632</v>
      </c>
      <c r="P443">
        <v>1426744</v>
      </c>
      <c r="Q443">
        <v>31201931</v>
      </c>
      <c r="R443">
        <v>1343071</v>
      </c>
      <c r="S443">
        <v>6976517</v>
      </c>
      <c r="T443">
        <v>2220187</v>
      </c>
      <c r="U443">
        <v>238690</v>
      </c>
      <c r="V443">
        <v>12130839</v>
      </c>
      <c r="W443">
        <v>5579489</v>
      </c>
      <c r="X443">
        <v>94194</v>
      </c>
      <c r="Y443">
        <v>1482396</v>
      </c>
      <c r="Z443">
        <v>10356583</v>
      </c>
      <c r="AA443">
        <v>3301399</v>
      </c>
      <c r="AB443">
        <v>637860</v>
      </c>
      <c r="AC443">
        <v>637860</v>
      </c>
      <c r="AD443">
        <v>2140249</v>
      </c>
      <c r="AE443">
        <v>588889</v>
      </c>
      <c r="AF443">
        <v>205664</v>
      </c>
    </row>
    <row r="444" spans="1:32" x14ac:dyDescent="0.3">
      <c r="A444" t="s">
        <v>52</v>
      </c>
      <c r="B444">
        <v>1993</v>
      </c>
      <c r="C444" s="6">
        <f>DATE(finance[[#This Row],[Year1]],1,1)</f>
        <v>33970</v>
      </c>
      <c r="D444">
        <v>1186649</v>
      </c>
      <c r="E444">
        <v>28448915</v>
      </c>
      <c r="F444">
        <v>27050527</v>
      </c>
      <c r="G444">
        <v>23357795</v>
      </c>
      <c r="H444">
        <v>24327143</v>
      </c>
      <c r="I444">
        <v>3666916</v>
      </c>
      <c r="J444">
        <v>6621344</v>
      </c>
      <c r="K444">
        <v>764939</v>
      </c>
      <c r="L444">
        <v>1370333</v>
      </c>
      <c r="M444">
        <v>12865907</v>
      </c>
      <c r="N444">
        <v>909743</v>
      </c>
      <c r="O444">
        <v>7952268</v>
      </c>
      <c r="P444">
        <v>1431157</v>
      </c>
      <c r="Q444">
        <v>33032886</v>
      </c>
      <c r="R444">
        <v>1470953</v>
      </c>
      <c r="S444">
        <v>7693539</v>
      </c>
      <c r="T444">
        <v>2167941</v>
      </c>
      <c r="U444">
        <v>341293</v>
      </c>
      <c r="V444">
        <v>12769892</v>
      </c>
      <c r="W444">
        <v>6197064</v>
      </c>
      <c r="X444">
        <v>88618</v>
      </c>
      <c r="Y444">
        <v>1635383</v>
      </c>
      <c r="Z444">
        <v>11007877</v>
      </c>
      <c r="AA444">
        <v>3318592</v>
      </c>
      <c r="AB444">
        <v>650698</v>
      </c>
      <c r="AC444">
        <v>650698</v>
      </c>
      <c r="AD444">
        <v>2125518</v>
      </c>
      <c r="AE444">
        <v>529204</v>
      </c>
      <c r="AF444">
        <v>201056</v>
      </c>
    </row>
    <row r="445" spans="1:32" x14ac:dyDescent="0.3">
      <c r="A445" t="s">
        <v>52</v>
      </c>
      <c r="B445">
        <v>1994</v>
      </c>
      <c r="C445" s="6">
        <f>DATE(finance[[#This Row],[Year1]],1,1)</f>
        <v>34335</v>
      </c>
      <c r="D445">
        <v>1523926</v>
      </c>
      <c r="E445">
        <v>31814257</v>
      </c>
      <c r="F445">
        <v>29305100</v>
      </c>
      <c r="G445">
        <v>25862008</v>
      </c>
      <c r="H445">
        <v>27049926</v>
      </c>
      <c r="I445">
        <v>4311943</v>
      </c>
      <c r="J445">
        <v>7139231</v>
      </c>
      <c r="K445">
        <v>816635</v>
      </c>
      <c r="L445">
        <v>1542885</v>
      </c>
      <c r="M445">
        <v>15419391</v>
      </c>
      <c r="N445">
        <v>1029221</v>
      </c>
      <c r="O445">
        <v>8740829</v>
      </c>
      <c r="P445">
        <v>1369068</v>
      </c>
      <c r="Q445">
        <v>36296492</v>
      </c>
      <c r="R445">
        <v>1935439</v>
      </c>
      <c r="S445">
        <v>8864360</v>
      </c>
      <c r="T445">
        <v>2278195</v>
      </c>
      <c r="U445">
        <v>438273</v>
      </c>
      <c r="V445">
        <v>13842941</v>
      </c>
      <c r="W445">
        <v>6863499</v>
      </c>
      <c r="X445">
        <v>89382</v>
      </c>
      <c r="Y445">
        <v>1715245</v>
      </c>
      <c r="Z445">
        <v>11505325</v>
      </c>
      <c r="AA445">
        <v>3084993</v>
      </c>
      <c r="AB445">
        <v>619812</v>
      </c>
      <c r="AC445">
        <v>619812</v>
      </c>
      <c r="AD445">
        <v>1619378</v>
      </c>
      <c r="AE445">
        <v>793761</v>
      </c>
      <c r="AF445">
        <v>211747</v>
      </c>
    </row>
    <row r="446" spans="1:32" x14ac:dyDescent="0.3">
      <c r="A446" t="s">
        <v>52</v>
      </c>
      <c r="B446">
        <v>1995</v>
      </c>
      <c r="C446" s="6">
        <f>DATE(finance[[#This Row],[Year1]],1,1)</f>
        <v>34700</v>
      </c>
      <c r="D446">
        <v>1437985</v>
      </c>
      <c r="E446">
        <v>35328334</v>
      </c>
      <c r="F446">
        <v>34668698</v>
      </c>
      <c r="G446">
        <v>30875320</v>
      </c>
      <c r="H446">
        <v>30217499</v>
      </c>
      <c r="I446">
        <v>4652797</v>
      </c>
      <c r="J446">
        <v>7518487</v>
      </c>
      <c r="K446">
        <v>853459</v>
      </c>
      <c r="L446">
        <v>1801147</v>
      </c>
      <c r="M446">
        <v>17723494</v>
      </c>
      <c r="N446">
        <v>1184528</v>
      </c>
      <c r="O446">
        <v>13888845</v>
      </c>
      <c r="P446">
        <v>1296917</v>
      </c>
      <c r="Q446">
        <v>39872130</v>
      </c>
      <c r="R446">
        <v>1882415</v>
      </c>
      <c r="S446">
        <v>13590202</v>
      </c>
      <c r="T446">
        <v>2412342</v>
      </c>
      <c r="U446">
        <v>307574</v>
      </c>
      <c r="V446">
        <v>14190991</v>
      </c>
      <c r="W446">
        <v>6178800</v>
      </c>
      <c r="X446">
        <v>60355</v>
      </c>
      <c r="Y446">
        <v>1832096</v>
      </c>
      <c r="Z446">
        <v>12535217</v>
      </c>
      <c r="AA446">
        <v>3437144</v>
      </c>
      <c r="AB446">
        <v>715459</v>
      </c>
      <c r="AC446">
        <v>715459</v>
      </c>
      <c r="AD446">
        <v>1899563</v>
      </c>
      <c r="AE446">
        <v>1599433</v>
      </c>
      <c r="AF446">
        <v>219852</v>
      </c>
    </row>
    <row r="447" spans="1:32" x14ac:dyDescent="0.3">
      <c r="A447" t="s">
        <v>52</v>
      </c>
      <c r="B447">
        <v>1996</v>
      </c>
      <c r="C447" s="6">
        <f>DATE(finance[[#This Row],[Year1]],1,1)</f>
        <v>35065</v>
      </c>
      <c r="D447">
        <v>1582487</v>
      </c>
      <c r="E447">
        <v>37617587</v>
      </c>
      <c r="F447">
        <v>35079667</v>
      </c>
      <c r="G447">
        <v>31643604</v>
      </c>
      <c r="H447">
        <v>31699469</v>
      </c>
      <c r="I447">
        <v>5443159</v>
      </c>
      <c r="J447">
        <v>7759959</v>
      </c>
      <c r="K447">
        <v>982069</v>
      </c>
      <c r="L447">
        <v>1737677</v>
      </c>
      <c r="M447">
        <v>18699069</v>
      </c>
      <c r="N447">
        <v>1240703</v>
      </c>
      <c r="O447">
        <v>13811857</v>
      </c>
      <c r="P447">
        <v>1186972</v>
      </c>
      <c r="Q447">
        <v>46643106</v>
      </c>
      <c r="R447">
        <v>1957679</v>
      </c>
      <c r="S447">
        <v>13299101</v>
      </c>
      <c r="T447">
        <v>2691069</v>
      </c>
      <c r="U447">
        <v>401096</v>
      </c>
      <c r="V447">
        <v>15249252</v>
      </c>
      <c r="W447">
        <v>6440111</v>
      </c>
      <c r="X447">
        <v>59467</v>
      </c>
      <c r="Y447">
        <v>1935622</v>
      </c>
      <c r="Z447">
        <v>13667509</v>
      </c>
      <c r="AA447">
        <v>3065625</v>
      </c>
      <c r="AB447">
        <v>696230</v>
      </c>
      <c r="AC447">
        <v>696230</v>
      </c>
      <c r="AD447">
        <v>2040027</v>
      </c>
      <c r="AE447">
        <v>1764230</v>
      </c>
      <c r="AF447">
        <v>229261</v>
      </c>
    </row>
    <row r="448" spans="1:32" x14ac:dyDescent="0.3">
      <c r="A448" t="s">
        <v>52</v>
      </c>
      <c r="B448">
        <v>1997</v>
      </c>
      <c r="C448" s="6">
        <f>DATE(finance[[#This Row],[Year1]],1,1)</f>
        <v>35431</v>
      </c>
      <c r="D448">
        <v>1502725</v>
      </c>
      <c r="E448">
        <v>45509221</v>
      </c>
      <c r="F448">
        <v>36092175</v>
      </c>
      <c r="G448">
        <v>32546413</v>
      </c>
      <c r="H448">
        <v>33857435</v>
      </c>
      <c r="I448">
        <v>11168953</v>
      </c>
      <c r="J448">
        <v>8267080</v>
      </c>
      <c r="K448">
        <v>1016050</v>
      </c>
      <c r="L448">
        <v>1739707</v>
      </c>
      <c r="M448">
        <v>19855941</v>
      </c>
      <c r="N448">
        <v>1291102</v>
      </c>
      <c r="O448">
        <v>14308911</v>
      </c>
      <c r="P448">
        <v>1022686</v>
      </c>
      <c r="Q448">
        <v>60166323</v>
      </c>
      <c r="R448">
        <v>2046674</v>
      </c>
      <c r="S448">
        <v>14145451</v>
      </c>
      <c r="T448">
        <v>2559395</v>
      </c>
      <c r="U448">
        <v>325276</v>
      </c>
      <c r="V448">
        <v>15462769</v>
      </c>
      <c r="W448">
        <v>6722557</v>
      </c>
      <c r="X448">
        <v>54927</v>
      </c>
      <c r="Y448">
        <v>2058795</v>
      </c>
      <c r="Z448">
        <v>14431375</v>
      </c>
      <c r="AA448">
        <v>3171551</v>
      </c>
      <c r="AB448">
        <v>786993</v>
      </c>
      <c r="AC448">
        <v>786993</v>
      </c>
      <c r="AD448">
        <v>2296498</v>
      </c>
      <c r="AE448">
        <v>1808917</v>
      </c>
      <c r="AF448">
        <v>253342</v>
      </c>
    </row>
    <row r="449" spans="1:32" x14ac:dyDescent="0.3">
      <c r="A449" t="s">
        <v>52</v>
      </c>
      <c r="B449">
        <v>1998</v>
      </c>
      <c r="C449" s="6">
        <f>DATE(finance[[#This Row],[Year1]],1,1)</f>
        <v>35796</v>
      </c>
      <c r="D449">
        <v>1624034</v>
      </c>
      <c r="E449">
        <v>40069007</v>
      </c>
      <c r="F449">
        <v>37409791</v>
      </c>
      <c r="G449">
        <v>34066033</v>
      </c>
      <c r="H449">
        <v>36084560</v>
      </c>
      <c r="I449">
        <v>3470557</v>
      </c>
      <c r="J449">
        <v>8557047</v>
      </c>
      <c r="K449">
        <v>1104998</v>
      </c>
      <c r="L449">
        <v>1928658</v>
      </c>
      <c r="M449">
        <v>21215742</v>
      </c>
      <c r="N449">
        <v>1314740</v>
      </c>
      <c r="O449">
        <v>15405529</v>
      </c>
      <c r="P449">
        <v>998553</v>
      </c>
      <c r="Q449">
        <v>66027442</v>
      </c>
      <c r="R449">
        <v>2200499</v>
      </c>
      <c r="S449">
        <v>15430418</v>
      </c>
      <c r="T449">
        <v>2696727</v>
      </c>
      <c r="U449">
        <v>376934</v>
      </c>
      <c r="V449">
        <v>15534549</v>
      </c>
      <c r="W449">
        <v>6835409</v>
      </c>
      <c r="X449">
        <v>46635</v>
      </c>
      <c r="Y449">
        <v>2186323</v>
      </c>
      <c r="Z449">
        <v>16147205</v>
      </c>
      <c r="AA449">
        <v>2948674</v>
      </c>
      <c r="AB449">
        <v>873563</v>
      </c>
      <c r="AC449">
        <v>873563</v>
      </c>
      <c r="AD449">
        <v>2562533</v>
      </c>
      <c r="AE449">
        <v>1938408</v>
      </c>
      <c r="AF449">
        <v>255842</v>
      </c>
    </row>
    <row r="450" spans="1:32" x14ac:dyDescent="0.3">
      <c r="A450" t="s">
        <v>52</v>
      </c>
      <c r="B450">
        <v>1999</v>
      </c>
      <c r="C450" s="6">
        <f>DATE(finance[[#This Row],[Year1]],1,1)</f>
        <v>36161</v>
      </c>
      <c r="D450">
        <v>2005930</v>
      </c>
      <c r="E450">
        <v>46724414</v>
      </c>
      <c r="F450">
        <v>38798045</v>
      </c>
      <c r="G450">
        <v>35122756</v>
      </c>
      <c r="H450">
        <v>36791405</v>
      </c>
      <c r="I450">
        <v>9411619</v>
      </c>
      <c r="J450">
        <v>8769848</v>
      </c>
      <c r="K450">
        <v>1152815</v>
      </c>
      <c r="L450">
        <v>2065607</v>
      </c>
      <c r="M450">
        <v>21856552</v>
      </c>
      <c r="N450">
        <v>1512887</v>
      </c>
      <c r="O450">
        <v>16200622</v>
      </c>
      <c r="P450">
        <v>829346</v>
      </c>
      <c r="Q450">
        <v>69710647</v>
      </c>
      <c r="R450">
        <v>2408275</v>
      </c>
      <c r="S450">
        <v>16030447</v>
      </c>
      <c r="T450">
        <v>2770870</v>
      </c>
      <c r="U450">
        <v>391734</v>
      </c>
      <c r="V450">
        <v>15788233</v>
      </c>
      <c r="W450">
        <v>6268362</v>
      </c>
      <c r="X450">
        <v>109517</v>
      </c>
      <c r="Y450">
        <v>2408208</v>
      </c>
      <c r="Z450">
        <v>16188975</v>
      </c>
      <c r="AA450">
        <v>3252263</v>
      </c>
      <c r="AB450">
        <v>891826</v>
      </c>
      <c r="AC450">
        <v>891826</v>
      </c>
      <c r="AD450">
        <v>2450648</v>
      </c>
      <c r="AE450">
        <v>2041501</v>
      </c>
      <c r="AF450">
        <v>293517</v>
      </c>
    </row>
    <row r="451" spans="1:32" x14ac:dyDescent="0.3">
      <c r="A451" t="s">
        <v>52</v>
      </c>
      <c r="B451">
        <v>2000</v>
      </c>
      <c r="C451" s="6">
        <f>DATE(finance[[#This Row],[Year1]],1,1)</f>
        <v>36526</v>
      </c>
      <c r="D451">
        <v>1982355</v>
      </c>
      <c r="E451">
        <v>49511464</v>
      </c>
      <c r="F451">
        <v>42748895</v>
      </c>
      <c r="G451">
        <v>39003752</v>
      </c>
      <c r="H451">
        <v>39490569</v>
      </c>
      <c r="I451">
        <v>9453583</v>
      </c>
      <c r="J451">
        <v>9370103</v>
      </c>
      <c r="K451">
        <v>1208337</v>
      </c>
      <c r="L451">
        <v>2118324</v>
      </c>
      <c r="M451">
        <v>22756403</v>
      </c>
      <c r="N451">
        <v>1537371</v>
      </c>
      <c r="O451">
        <v>17460528</v>
      </c>
      <c r="P451">
        <v>717924</v>
      </c>
      <c r="Q451">
        <v>77921530</v>
      </c>
      <c r="R451">
        <v>2699196</v>
      </c>
      <c r="S451">
        <v>17201031</v>
      </c>
      <c r="T451">
        <v>2859950</v>
      </c>
      <c r="U451">
        <v>408078</v>
      </c>
      <c r="V451">
        <v>18647172</v>
      </c>
      <c r="W451">
        <v>8023945</v>
      </c>
      <c r="X451">
        <v>131894</v>
      </c>
      <c r="Y451">
        <v>2625159</v>
      </c>
      <c r="Z451">
        <v>19444881</v>
      </c>
      <c r="AA451">
        <v>3280572</v>
      </c>
      <c r="AB451">
        <v>919841</v>
      </c>
      <c r="AC451">
        <v>919841</v>
      </c>
      <c r="AD451">
        <v>3180963</v>
      </c>
      <c r="AE451">
        <v>2190440</v>
      </c>
      <c r="AF451">
        <v>310014</v>
      </c>
    </row>
    <row r="452" spans="1:32" x14ac:dyDescent="0.3">
      <c r="A452" t="s">
        <v>52</v>
      </c>
      <c r="B452">
        <v>2001</v>
      </c>
      <c r="C452" s="6">
        <f>DATE(finance[[#This Row],[Year1]],1,1)</f>
        <v>36892</v>
      </c>
      <c r="D452">
        <v>2010442</v>
      </c>
      <c r="E452">
        <v>43042720</v>
      </c>
      <c r="F452">
        <v>46537374</v>
      </c>
      <c r="G452">
        <v>42132010</v>
      </c>
      <c r="H452">
        <v>40315349</v>
      </c>
      <c r="I452">
        <v>2135287</v>
      </c>
      <c r="J452">
        <v>10724125</v>
      </c>
      <c r="K452">
        <v>1228719</v>
      </c>
      <c r="L452">
        <v>2159575</v>
      </c>
      <c r="M452">
        <v>22263902</v>
      </c>
      <c r="N452">
        <v>1675379</v>
      </c>
      <c r="O452">
        <v>18293323</v>
      </c>
      <c r="P452">
        <v>587067</v>
      </c>
      <c r="Q452">
        <v>78067671</v>
      </c>
      <c r="R452">
        <v>2721049</v>
      </c>
      <c r="S452">
        <v>18145167</v>
      </c>
      <c r="T452">
        <v>3203944</v>
      </c>
      <c r="U452">
        <v>480943</v>
      </c>
      <c r="V452">
        <v>20815177</v>
      </c>
      <c r="W452">
        <v>9103944</v>
      </c>
      <c r="X452">
        <v>135422</v>
      </c>
      <c r="Y452">
        <v>2688407</v>
      </c>
      <c r="Z452">
        <v>20114054</v>
      </c>
      <c r="AA452">
        <v>3919889</v>
      </c>
      <c r="AB452">
        <v>1059632</v>
      </c>
      <c r="AC452">
        <v>1059632</v>
      </c>
      <c r="AD452">
        <v>3049983</v>
      </c>
      <c r="AE452">
        <v>2260220</v>
      </c>
      <c r="AF452">
        <v>312540</v>
      </c>
    </row>
    <row r="453" spans="1:32" x14ac:dyDescent="0.3">
      <c r="A453" t="s">
        <v>52</v>
      </c>
      <c r="B453">
        <v>2002</v>
      </c>
      <c r="C453" s="6">
        <f>DATE(finance[[#This Row],[Year1]],1,1)</f>
        <v>37257</v>
      </c>
      <c r="D453">
        <v>1988060</v>
      </c>
      <c r="E453">
        <v>43935634</v>
      </c>
      <c r="F453">
        <v>49027432</v>
      </c>
      <c r="G453">
        <v>43827413</v>
      </c>
      <c r="H453">
        <v>40886394</v>
      </c>
      <c r="I453">
        <v>2441827</v>
      </c>
      <c r="J453">
        <v>11507263</v>
      </c>
      <c r="K453">
        <v>1297312</v>
      </c>
      <c r="L453">
        <v>2284982</v>
      </c>
      <c r="M453">
        <v>21864052</v>
      </c>
      <c r="N453">
        <v>1690175</v>
      </c>
      <c r="O453">
        <v>19132555</v>
      </c>
      <c r="P453">
        <v>696416</v>
      </c>
      <c r="Q453">
        <v>76473352</v>
      </c>
      <c r="R453">
        <v>2939984</v>
      </c>
      <c r="S453">
        <v>19067058</v>
      </c>
      <c r="T453">
        <v>3154636</v>
      </c>
      <c r="U453">
        <v>507993</v>
      </c>
      <c r="V453">
        <v>21513029</v>
      </c>
      <c r="W453">
        <v>9524431</v>
      </c>
      <c r="X453">
        <v>197888</v>
      </c>
      <c r="Y453">
        <v>2716985</v>
      </c>
      <c r="Z453">
        <v>21947042</v>
      </c>
      <c r="AA453">
        <v>4699232</v>
      </c>
      <c r="AB453">
        <v>1063637</v>
      </c>
      <c r="AC453">
        <v>1063637</v>
      </c>
      <c r="AD453">
        <v>2895333</v>
      </c>
      <c r="AE453">
        <v>2306939</v>
      </c>
      <c r="AF453">
        <v>336613</v>
      </c>
    </row>
    <row r="454" spans="1:32" x14ac:dyDescent="0.3">
      <c r="A454" t="s">
        <v>52</v>
      </c>
      <c r="B454">
        <v>2003</v>
      </c>
      <c r="C454" s="6">
        <f>DATE(finance[[#This Row],[Year1]],1,1)</f>
        <v>37622</v>
      </c>
      <c r="D454">
        <v>1828224</v>
      </c>
      <c r="E454">
        <v>50076603</v>
      </c>
      <c r="F454">
        <v>51016280</v>
      </c>
      <c r="G454">
        <v>44522173</v>
      </c>
      <c r="H454">
        <v>43010240</v>
      </c>
      <c r="I454">
        <v>6428193</v>
      </c>
      <c r="J454">
        <v>12221555</v>
      </c>
      <c r="K454">
        <v>1339579</v>
      </c>
      <c r="L454">
        <v>2508924</v>
      </c>
      <c r="M454">
        <v>22748159</v>
      </c>
      <c r="N454">
        <v>1678957</v>
      </c>
      <c r="O454">
        <v>19262143</v>
      </c>
      <c r="P454">
        <v>777955</v>
      </c>
      <c r="Q454">
        <v>65431886</v>
      </c>
      <c r="R454">
        <v>3748496</v>
      </c>
      <c r="S454">
        <v>19851778</v>
      </c>
      <c r="T454">
        <v>3330487</v>
      </c>
      <c r="U454">
        <v>489925</v>
      </c>
      <c r="V454">
        <v>21540679</v>
      </c>
      <c r="W454">
        <v>9138181</v>
      </c>
      <c r="X454">
        <v>137989</v>
      </c>
      <c r="Y454">
        <v>2786999</v>
      </c>
      <c r="Z454">
        <v>22478857</v>
      </c>
      <c r="AA454">
        <v>5973023</v>
      </c>
      <c r="AB454">
        <v>1044621</v>
      </c>
      <c r="AC454">
        <v>1044621</v>
      </c>
      <c r="AD454">
        <v>2822110</v>
      </c>
      <c r="AE454">
        <v>2851633</v>
      </c>
      <c r="AF454">
        <v>320612</v>
      </c>
    </row>
    <row r="455" spans="1:32" x14ac:dyDescent="0.3">
      <c r="A455" t="s">
        <v>52</v>
      </c>
      <c r="B455">
        <v>2004</v>
      </c>
      <c r="C455" s="6">
        <f>DATE(finance[[#This Row],[Year1]],1,1)</f>
        <v>37987</v>
      </c>
      <c r="D455">
        <v>2126352</v>
      </c>
      <c r="E455">
        <v>55557297</v>
      </c>
      <c r="F455">
        <v>52489571</v>
      </c>
      <c r="G455">
        <v>46312233</v>
      </c>
      <c r="H455">
        <v>44876013</v>
      </c>
      <c r="I455">
        <v>10005537</v>
      </c>
      <c r="J455">
        <v>13398823</v>
      </c>
      <c r="K455">
        <v>1545457</v>
      </c>
      <c r="L455">
        <v>2949792</v>
      </c>
      <c r="M455">
        <v>22647281</v>
      </c>
      <c r="N455">
        <v>1637305</v>
      </c>
      <c r="O455">
        <v>20449929</v>
      </c>
      <c r="P455">
        <v>1128128</v>
      </c>
      <c r="Q455">
        <v>76823817</v>
      </c>
      <c r="R455">
        <v>3350239</v>
      </c>
      <c r="S455">
        <v>19035055</v>
      </c>
      <c r="T455">
        <v>3255033</v>
      </c>
      <c r="U455">
        <v>453032</v>
      </c>
      <c r="V455">
        <v>23475665</v>
      </c>
      <c r="W455">
        <v>9950158</v>
      </c>
      <c r="X455">
        <v>125377</v>
      </c>
      <c r="Y455">
        <v>2936147</v>
      </c>
      <c r="Z455">
        <v>25017987</v>
      </c>
      <c r="AA455">
        <v>5627428</v>
      </c>
      <c r="AB455">
        <v>1096943</v>
      </c>
      <c r="AC455">
        <v>1096943</v>
      </c>
      <c r="AD455">
        <v>3432955</v>
      </c>
      <c r="AE455">
        <v>2543199</v>
      </c>
      <c r="AF455">
        <v>295537</v>
      </c>
    </row>
    <row r="456" spans="1:32" x14ac:dyDescent="0.3">
      <c r="A456" t="s">
        <v>52</v>
      </c>
      <c r="B456">
        <v>2012</v>
      </c>
      <c r="C456" s="6">
        <f>DATE(finance[[#This Row],[Year1]],1,1)</f>
        <v>40909</v>
      </c>
      <c r="D456">
        <v>2269554</v>
      </c>
      <c r="E456">
        <v>64982528</v>
      </c>
      <c r="F456">
        <v>61726983</v>
      </c>
      <c r="G456">
        <v>51919398</v>
      </c>
      <c r="H456">
        <v>52875694</v>
      </c>
      <c r="I456">
        <v>11250117</v>
      </c>
      <c r="J456">
        <v>18054809</v>
      </c>
      <c r="K456">
        <v>1414986</v>
      </c>
      <c r="L456">
        <v>3720610</v>
      </c>
      <c r="M456">
        <v>23919741</v>
      </c>
      <c r="N456">
        <v>1643230</v>
      </c>
      <c r="O456">
        <v>22912611</v>
      </c>
      <c r="P456">
        <v>1258056</v>
      </c>
      <c r="Q456">
        <v>53095724</v>
      </c>
      <c r="R456">
        <v>1140438</v>
      </c>
      <c r="S456">
        <v>19021267</v>
      </c>
      <c r="T456">
        <v>2315059</v>
      </c>
      <c r="U456">
        <v>292562</v>
      </c>
      <c r="V456">
        <v>29062055</v>
      </c>
      <c r="W456">
        <v>14815977</v>
      </c>
      <c r="X456">
        <v>96729</v>
      </c>
      <c r="Y456">
        <v>2398563</v>
      </c>
      <c r="Z456">
        <v>30823672</v>
      </c>
      <c r="AA456">
        <v>9110862</v>
      </c>
      <c r="AB456">
        <v>1005189</v>
      </c>
      <c r="AC456">
        <v>1005189</v>
      </c>
      <c r="AD456">
        <v>3840654</v>
      </c>
      <c r="AE456">
        <v>2125138</v>
      </c>
      <c r="AF456">
        <v>306532</v>
      </c>
    </row>
    <row r="457" spans="1:32" x14ac:dyDescent="0.3">
      <c r="A457" t="s">
        <v>52</v>
      </c>
      <c r="B457">
        <v>2013</v>
      </c>
      <c r="C457" s="6">
        <f>DATE(finance[[#This Row],[Year1]],1,1)</f>
        <v>41275</v>
      </c>
      <c r="D457">
        <v>2008661</v>
      </c>
      <c r="E457">
        <v>68325124</v>
      </c>
      <c r="F457">
        <v>62945176</v>
      </c>
      <c r="G457">
        <v>53689542</v>
      </c>
      <c r="H457">
        <v>54343294</v>
      </c>
      <c r="I457">
        <v>13069718</v>
      </c>
      <c r="J457">
        <v>18007780</v>
      </c>
      <c r="K457">
        <v>1464607</v>
      </c>
      <c r="L457">
        <v>3832174</v>
      </c>
      <c r="M457">
        <v>24936087</v>
      </c>
      <c r="N457">
        <v>1857508</v>
      </c>
      <c r="O457">
        <v>22972166</v>
      </c>
      <c r="P457">
        <v>1233603</v>
      </c>
      <c r="Q457">
        <v>55301838</v>
      </c>
      <c r="R457">
        <v>1177682</v>
      </c>
      <c r="S457">
        <v>19389654</v>
      </c>
      <c r="T457">
        <v>2307716</v>
      </c>
      <c r="U457">
        <v>318918</v>
      </c>
      <c r="V457">
        <v>30360266</v>
      </c>
      <c r="W457">
        <v>14985940</v>
      </c>
      <c r="X457">
        <v>113369</v>
      </c>
      <c r="Y457">
        <v>2419026</v>
      </c>
      <c r="Z457">
        <v>30377220</v>
      </c>
      <c r="AA457">
        <v>8512973</v>
      </c>
      <c r="AB457">
        <v>1440019</v>
      </c>
      <c r="AC457">
        <v>1440019</v>
      </c>
      <c r="AD457">
        <v>4008425</v>
      </c>
      <c r="AE457">
        <v>2151876</v>
      </c>
      <c r="AF457">
        <v>401026</v>
      </c>
    </row>
    <row r="458" spans="1:32" x14ac:dyDescent="0.3">
      <c r="A458" t="s">
        <v>52</v>
      </c>
      <c r="B458">
        <v>2014</v>
      </c>
      <c r="C458" s="6">
        <f>DATE(finance[[#This Row],[Year1]],1,1)</f>
        <v>41640</v>
      </c>
      <c r="D458">
        <v>2369609</v>
      </c>
      <c r="E458">
        <v>70934951</v>
      </c>
      <c r="F458">
        <v>66319103</v>
      </c>
      <c r="G458">
        <v>55635488</v>
      </c>
      <c r="H458">
        <v>54855239</v>
      </c>
      <c r="I458">
        <v>15122648</v>
      </c>
      <c r="J458">
        <v>17929672</v>
      </c>
      <c r="K458">
        <v>1511695</v>
      </c>
      <c r="L458">
        <v>3890369</v>
      </c>
      <c r="M458">
        <v>25100605</v>
      </c>
      <c r="N458">
        <v>1877858</v>
      </c>
      <c r="O458">
        <v>23869946</v>
      </c>
      <c r="P458">
        <v>1288655</v>
      </c>
      <c r="Q458">
        <v>55926208</v>
      </c>
      <c r="R458">
        <v>1153303</v>
      </c>
      <c r="S458">
        <v>19779302</v>
      </c>
      <c r="T458">
        <v>2149526</v>
      </c>
      <c r="U458">
        <v>304113</v>
      </c>
      <c r="V458">
        <v>31467830</v>
      </c>
      <c r="W458">
        <v>15679575</v>
      </c>
      <c r="X458">
        <v>138101</v>
      </c>
      <c r="Y458">
        <v>2640761</v>
      </c>
      <c r="Z458">
        <v>31528074</v>
      </c>
      <c r="AA458">
        <v>9904339</v>
      </c>
      <c r="AB458">
        <v>1509368</v>
      </c>
      <c r="AC458">
        <v>1509368</v>
      </c>
      <c r="AD458">
        <v>4072771</v>
      </c>
      <c r="AE458">
        <v>2226991</v>
      </c>
      <c r="AF458">
        <v>432547</v>
      </c>
    </row>
    <row r="459" spans="1:32" x14ac:dyDescent="0.3">
      <c r="A459" t="s">
        <v>52</v>
      </c>
      <c r="B459">
        <v>2015</v>
      </c>
      <c r="C459" s="6">
        <f>DATE(finance[[#This Row],[Year1]],1,1)</f>
        <v>42005</v>
      </c>
      <c r="D459">
        <v>2011763</v>
      </c>
      <c r="E459">
        <v>66961570</v>
      </c>
      <c r="F459">
        <v>67661561</v>
      </c>
      <c r="G459">
        <v>59085103</v>
      </c>
      <c r="H459">
        <v>59727316</v>
      </c>
      <c r="I459">
        <v>6212364</v>
      </c>
      <c r="J459">
        <v>20487351</v>
      </c>
      <c r="K459">
        <v>1563500</v>
      </c>
      <c r="L459">
        <v>3912678</v>
      </c>
      <c r="M459">
        <v>26957337</v>
      </c>
      <c r="N459">
        <v>1888248</v>
      </c>
      <c r="O459">
        <v>24211552</v>
      </c>
      <c r="P459">
        <v>1226344</v>
      </c>
      <c r="Q459">
        <v>55560476</v>
      </c>
      <c r="R459">
        <v>1194651</v>
      </c>
      <c r="S459">
        <v>20487354</v>
      </c>
      <c r="T459">
        <v>2259442</v>
      </c>
      <c r="U459">
        <v>322223</v>
      </c>
      <c r="V459">
        <v>34688569</v>
      </c>
      <c r="W459">
        <v>18410125</v>
      </c>
      <c r="X459">
        <v>126274</v>
      </c>
      <c r="Y459">
        <v>2532511</v>
      </c>
      <c r="Z459">
        <v>33245109</v>
      </c>
      <c r="AA459">
        <v>7751529</v>
      </c>
      <c r="AB459">
        <v>1496002</v>
      </c>
      <c r="AC459">
        <v>1496002</v>
      </c>
      <c r="AD459">
        <v>4030656</v>
      </c>
      <c r="AE459">
        <v>2258433</v>
      </c>
      <c r="AF459">
        <v>470963</v>
      </c>
    </row>
    <row r="460" spans="1:32" x14ac:dyDescent="0.3">
      <c r="A460" t="s">
        <v>52</v>
      </c>
      <c r="B460">
        <v>2016</v>
      </c>
      <c r="C460" s="6">
        <f>DATE(finance[[#This Row],[Year1]],1,1)</f>
        <v>42370</v>
      </c>
      <c r="D460">
        <v>2287317</v>
      </c>
      <c r="E460">
        <v>71337749</v>
      </c>
      <c r="F460">
        <v>70110424</v>
      </c>
      <c r="G460">
        <v>61516323</v>
      </c>
      <c r="H460">
        <v>61404277</v>
      </c>
      <c r="I460">
        <v>8911582</v>
      </c>
      <c r="J460">
        <v>20908261</v>
      </c>
      <c r="K460">
        <v>1648758</v>
      </c>
      <c r="L460">
        <v>4067766</v>
      </c>
      <c r="M460">
        <v>27594781</v>
      </c>
      <c r="N460">
        <v>1900994</v>
      </c>
      <c r="O460">
        <v>25199445</v>
      </c>
      <c r="P460">
        <v>1372717</v>
      </c>
      <c r="Q460">
        <v>50666482</v>
      </c>
      <c r="R460">
        <v>1420142</v>
      </c>
      <c r="S460">
        <v>20818310</v>
      </c>
      <c r="T460">
        <v>2323623</v>
      </c>
      <c r="U460">
        <v>335415</v>
      </c>
      <c r="V460">
        <v>36195918</v>
      </c>
      <c r="W460">
        <v>18707348</v>
      </c>
      <c r="X460">
        <v>142474</v>
      </c>
      <c r="Y460">
        <v>2743085</v>
      </c>
      <c r="Z460">
        <v>33744508</v>
      </c>
      <c r="AA460">
        <v>7769172</v>
      </c>
      <c r="AB460">
        <v>1666990</v>
      </c>
      <c r="AC460">
        <v>1666990</v>
      </c>
      <c r="AD460">
        <v>4212837</v>
      </c>
      <c r="AE460">
        <v>2359734</v>
      </c>
      <c r="AF460">
        <v>487890</v>
      </c>
    </row>
    <row r="461" spans="1:32" x14ac:dyDescent="0.3">
      <c r="A461" t="s">
        <v>52</v>
      </c>
      <c r="B461">
        <v>2017</v>
      </c>
      <c r="C461" s="6">
        <f>DATE(finance[[#This Row],[Year1]],1,1)</f>
        <v>42736</v>
      </c>
      <c r="D461">
        <v>2529535</v>
      </c>
      <c r="E461">
        <v>79467808</v>
      </c>
      <c r="F461">
        <v>72071461</v>
      </c>
      <c r="G461">
        <v>63162776</v>
      </c>
      <c r="H461">
        <v>64476279</v>
      </c>
      <c r="I461">
        <v>13909273</v>
      </c>
      <c r="J461">
        <v>21350680</v>
      </c>
      <c r="K461">
        <v>1832320</v>
      </c>
      <c r="L461">
        <v>4327217</v>
      </c>
      <c r="M461">
        <v>29205910</v>
      </c>
      <c r="N461">
        <v>1894849</v>
      </c>
      <c r="O461">
        <v>25890299</v>
      </c>
      <c r="P461">
        <v>1449111</v>
      </c>
      <c r="Q461">
        <v>106030510</v>
      </c>
      <c r="R461">
        <v>1640230</v>
      </c>
      <c r="S461">
        <v>21294987</v>
      </c>
      <c r="T461">
        <v>3592272</v>
      </c>
      <c r="U461">
        <v>369721</v>
      </c>
      <c r="V461">
        <v>37318101</v>
      </c>
      <c r="W461">
        <v>18791853</v>
      </c>
      <c r="X461">
        <v>154384</v>
      </c>
      <c r="Y461">
        <v>3012998</v>
      </c>
      <c r="Z461">
        <v>30567333</v>
      </c>
      <c r="AA461">
        <v>8035914</v>
      </c>
      <c r="AB461">
        <v>1443813</v>
      </c>
      <c r="AC461">
        <v>1443813</v>
      </c>
      <c r="AD461">
        <v>4413599</v>
      </c>
      <c r="AE461">
        <v>2459223</v>
      </c>
      <c r="AF461">
        <v>501930</v>
      </c>
    </row>
    <row r="462" spans="1:32" x14ac:dyDescent="0.3">
      <c r="A462" t="s">
        <v>52</v>
      </c>
      <c r="B462">
        <v>2018</v>
      </c>
      <c r="C462" s="6">
        <f>DATE(finance[[#This Row],[Year1]],1,1)</f>
        <v>43101</v>
      </c>
      <c r="D462">
        <v>2716831</v>
      </c>
      <c r="E462">
        <v>81644738</v>
      </c>
      <c r="F462">
        <v>76304872</v>
      </c>
      <c r="G462">
        <v>67313325</v>
      </c>
      <c r="H462">
        <v>65660224</v>
      </c>
      <c r="I462">
        <v>14860861</v>
      </c>
      <c r="J462">
        <v>21365685</v>
      </c>
      <c r="K462">
        <v>1945619</v>
      </c>
      <c r="L462">
        <v>4802420</v>
      </c>
      <c r="M462">
        <v>30046808</v>
      </c>
      <c r="N462">
        <v>1914217</v>
      </c>
      <c r="O462">
        <v>27187531</v>
      </c>
      <c r="P462">
        <v>1570238</v>
      </c>
      <c r="Q462">
        <v>114153186</v>
      </c>
      <c r="R462">
        <v>2139562</v>
      </c>
      <c r="S462">
        <v>22745062</v>
      </c>
      <c r="T462">
        <v>3764526</v>
      </c>
      <c r="U462">
        <v>413764</v>
      </c>
      <c r="V462">
        <v>39584110</v>
      </c>
      <c r="W462">
        <v>19324550</v>
      </c>
      <c r="X462">
        <v>171084</v>
      </c>
      <c r="Y462">
        <v>3383237</v>
      </c>
      <c r="Z462">
        <v>30431567</v>
      </c>
      <c r="AA462">
        <v>8088517</v>
      </c>
      <c r="AB462">
        <v>1600114</v>
      </c>
      <c r="AC462">
        <v>1600114</v>
      </c>
      <c r="AD462">
        <v>4364384</v>
      </c>
      <c r="AE462">
        <v>2565068</v>
      </c>
      <c r="AF462">
        <v>521117</v>
      </c>
    </row>
    <row r="463" spans="1:32" x14ac:dyDescent="0.3">
      <c r="A463" t="s">
        <v>52</v>
      </c>
      <c r="B463">
        <v>2019</v>
      </c>
      <c r="C463" s="6">
        <f>DATE(finance[[#This Row],[Year1]],1,1)</f>
        <v>43466</v>
      </c>
      <c r="D463">
        <v>3055860</v>
      </c>
      <c r="E463">
        <v>78528113</v>
      </c>
      <c r="F463">
        <v>80474939</v>
      </c>
      <c r="G463">
        <v>71242329</v>
      </c>
      <c r="H463">
        <v>67979483</v>
      </c>
      <c r="I463">
        <v>9367148</v>
      </c>
      <c r="J463">
        <v>22714763</v>
      </c>
      <c r="K463">
        <v>2030560</v>
      </c>
      <c r="L463">
        <v>4733598</v>
      </c>
      <c r="M463">
        <v>30270130</v>
      </c>
      <c r="N463">
        <v>1938867</v>
      </c>
      <c r="O463">
        <v>27642874</v>
      </c>
      <c r="P463">
        <v>1656964</v>
      </c>
      <c r="Q463">
        <v>118706812</v>
      </c>
      <c r="R463">
        <v>2179728</v>
      </c>
      <c r="S463">
        <v>23597434</v>
      </c>
      <c r="T463">
        <v>4171712</v>
      </c>
      <c r="U463">
        <v>463896</v>
      </c>
      <c r="V463">
        <v>42133705</v>
      </c>
      <c r="W463">
        <v>21020491</v>
      </c>
      <c r="X463">
        <v>183966</v>
      </c>
      <c r="Y463">
        <v>3951165</v>
      </c>
      <c r="Z463">
        <v>31963637</v>
      </c>
      <c r="AA463">
        <v>8278341</v>
      </c>
      <c r="AB463">
        <v>1752635</v>
      </c>
      <c r="AC463">
        <v>1752635</v>
      </c>
      <c r="AD463">
        <v>4611397</v>
      </c>
      <c r="AE463">
        <v>2599182</v>
      </c>
      <c r="AF463">
        <v>555139</v>
      </c>
    </row>
    <row r="464" spans="1:32" x14ac:dyDescent="0.3">
      <c r="A464" t="s">
        <v>53</v>
      </c>
      <c r="B464">
        <v>1992</v>
      </c>
      <c r="C464" s="6">
        <f>DATE(finance[[#This Row],[Year1]],1,1)</f>
        <v>33604</v>
      </c>
      <c r="D464">
        <v>789399</v>
      </c>
      <c r="E464">
        <v>15090456</v>
      </c>
      <c r="F464">
        <v>13526177</v>
      </c>
      <c r="G464">
        <v>12321541</v>
      </c>
      <c r="H464">
        <v>12346845</v>
      </c>
      <c r="I464">
        <v>2743611</v>
      </c>
      <c r="J464">
        <v>2909750</v>
      </c>
      <c r="K464">
        <v>573240</v>
      </c>
      <c r="L464">
        <v>1168162</v>
      </c>
      <c r="M464">
        <v>7449787</v>
      </c>
      <c r="N464">
        <v>193832</v>
      </c>
      <c r="O464">
        <v>4556323</v>
      </c>
      <c r="P464">
        <v>627373</v>
      </c>
      <c r="Q464">
        <v>20880565</v>
      </c>
      <c r="R464">
        <v>392684</v>
      </c>
      <c r="S464">
        <v>4733385</v>
      </c>
      <c r="T464">
        <v>1455086</v>
      </c>
      <c r="U464">
        <v>282290</v>
      </c>
      <c r="V464">
        <v>5876867</v>
      </c>
      <c r="W464">
        <v>3024840</v>
      </c>
      <c r="X464">
        <v>71107</v>
      </c>
      <c r="Y464">
        <v>1043000</v>
      </c>
      <c r="Z464">
        <v>4143203</v>
      </c>
      <c r="AA464">
        <v>1204636</v>
      </c>
      <c r="AB464">
        <v>294517</v>
      </c>
      <c r="AC464">
        <v>294517</v>
      </c>
      <c r="AD464">
        <v>806806</v>
      </c>
      <c r="AE464">
        <v>95806</v>
      </c>
      <c r="AF464">
        <v>94852</v>
      </c>
    </row>
    <row r="465" spans="1:32" x14ac:dyDescent="0.3">
      <c r="A465" t="s">
        <v>53</v>
      </c>
      <c r="B465">
        <v>1993</v>
      </c>
      <c r="C465" s="6">
        <f>DATE(finance[[#This Row],[Year1]],1,1)</f>
        <v>33970</v>
      </c>
      <c r="D465">
        <v>873314</v>
      </c>
      <c r="E465">
        <v>16244971</v>
      </c>
      <c r="F465">
        <v>14295081</v>
      </c>
      <c r="G465">
        <v>13003118</v>
      </c>
      <c r="H465">
        <v>13396723</v>
      </c>
      <c r="I465">
        <v>2848248</v>
      </c>
      <c r="J465">
        <v>3247265</v>
      </c>
      <c r="K465">
        <v>623093</v>
      </c>
      <c r="L465">
        <v>1196078</v>
      </c>
      <c r="M465">
        <v>8137307</v>
      </c>
      <c r="N465">
        <v>205105</v>
      </c>
      <c r="O465">
        <v>4641905</v>
      </c>
      <c r="P465">
        <v>688145</v>
      </c>
      <c r="Q465">
        <v>22834691</v>
      </c>
      <c r="R465">
        <v>429462</v>
      </c>
      <c r="S465">
        <v>4803732</v>
      </c>
      <c r="T465">
        <v>1519495</v>
      </c>
      <c r="U465">
        <v>298797</v>
      </c>
      <c r="V465">
        <v>6330310</v>
      </c>
      <c r="W465">
        <v>3262296</v>
      </c>
      <c r="X465">
        <v>67865</v>
      </c>
      <c r="Y465">
        <v>1204389</v>
      </c>
      <c r="Z465">
        <v>4144533</v>
      </c>
      <c r="AA465">
        <v>1291963</v>
      </c>
      <c r="AB465">
        <v>307617</v>
      </c>
      <c r="AC465">
        <v>307617</v>
      </c>
      <c r="AD465">
        <v>787508</v>
      </c>
      <c r="AE465">
        <v>112452</v>
      </c>
      <c r="AF465">
        <v>103791</v>
      </c>
    </row>
    <row r="466" spans="1:32" x14ac:dyDescent="0.3">
      <c r="A466" t="s">
        <v>53</v>
      </c>
      <c r="B466">
        <v>1994</v>
      </c>
      <c r="C466" s="6">
        <f>DATE(finance[[#This Row],[Year1]],1,1)</f>
        <v>34335</v>
      </c>
      <c r="D466">
        <v>780302</v>
      </c>
      <c r="E466">
        <v>17181599</v>
      </c>
      <c r="F466">
        <v>15278260</v>
      </c>
      <c r="G466">
        <v>13951717</v>
      </c>
      <c r="H466">
        <v>14212231</v>
      </c>
      <c r="I466">
        <v>2969368</v>
      </c>
      <c r="J466">
        <v>3472473</v>
      </c>
      <c r="K466">
        <v>664057</v>
      </c>
      <c r="L466">
        <v>1312793</v>
      </c>
      <c r="M466">
        <v>8650998</v>
      </c>
      <c r="N466">
        <v>234109</v>
      </c>
      <c r="O466">
        <v>5231085</v>
      </c>
      <c r="P466">
        <v>715311</v>
      </c>
      <c r="Q466">
        <v>25794214</v>
      </c>
      <c r="R466">
        <v>412413</v>
      </c>
      <c r="S466">
        <v>5378559</v>
      </c>
      <c r="T466">
        <v>1635395</v>
      </c>
      <c r="U466">
        <v>324005</v>
      </c>
      <c r="V466">
        <v>6809833</v>
      </c>
      <c r="W466">
        <v>3620280</v>
      </c>
      <c r="X466">
        <v>73203</v>
      </c>
      <c r="Y466">
        <v>1054185</v>
      </c>
      <c r="Z466">
        <v>4351489</v>
      </c>
      <c r="AA466">
        <v>1326543</v>
      </c>
      <c r="AB466">
        <v>267712</v>
      </c>
      <c r="AC466">
        <v>267712</v>
      </c>
      <c r="AD466">
        <v>844314</v>
      </c>
      <c r="AE466">
        <v>156804</v>
      </c>
      <c r="AF466">
        <v>110064</v>
      </c>
    </row>
    <row r="467" spans="1:32" x14ac:dyDescent="0.3">
      <c r="A467" t="s">
        <v>53</v>
      </c>
      <c r="B467">
        <v>1995</v>
      </c>
      <c r="C467" s="6">
        <f>DATE(finance[[#This Row],[Year1]],1,1)</f>
        <v>34700</v>
      </c>
      <c r="D467">
        <v>752978</v>
      </c>
      <c r="E467">
        <v>18329240</v>
      </c>
      <c r="F467">
        <v>16379809</v>
      </c>
      <c r="G467">
        <v>14807966</v>
      </c>
      <c r="H467">
        <v>15210377</v>
      </c>
      <c r="I467">
        <v>3118863</v>
      </c>
      <c r="J467">
        <v>3569252</v>
      </c>
      <c r="K467">
        <v>711475</v>
      </c>
      <c r="L467">
        <v>1428084</v>
      </c>
      <c r="M467">
        <v>9327886</v>
      </c>
      <c r="N467">
        <v>246261</v>
      </c>
      <c r="O467">
        <v>5557649</v>
      </c>
      <c r="P467">
        <v>679783</v>
      </c>
      <c r="Q467">
        <v>26654673</v>
      </c>
      <c r="R467">
        <v>441257</v>
      </c>
      <c r="S467">
        <v>5628502</v>
      </c>
      <c r="T467">
        <v>1725021</v>
      </c>
      <c r="U467">
        <v>333108</v>
      </c>
      <c r="V467">
        <v>7471602</v>
      </c>
      <c r="W467">
        <v>3923072</v>
      </c>
      <c r="X467">
        <v>77748</v>
      </c>
      <c r="Y467">
        <v>1036394</v>
      </c>
      <c r="Z467">
        <v>4494029</v>
      </c>
      <c r="AA467">
        <v>1571843</v>
      </c>
      <c r="AB467">
        <v>275101</v>
      </c>
      <c r="AC467">
        <v>275101</v>
      </c>
      <c r="AD467">
        <v>951549</v>
      </c>
      <c r="AE467">
        <v>117451</v>
      </c>
      <c r="AF467">
        <v>114854</v>
      </c>
    </row>
    <row r="468" spans="1:32" x14ac:dyDescent="0.3">
      <c r="A468" t="s">
        <v>53</v>
      </c>
      <c r="B468">
        <v>1996</v>
      </c>
      <c r="C468" s="6">
        <f>DATE(finance[[#This Row],[Year1]],1,1)</f>
        <v>35065</v>
      </c>
      <c r="D468">
        <v>899030</v>
      </c>
      <c r="E468">
        <v>20525269</v>
      </c>
      <c r="F468">
        <v>17325287</v>
      </c>
      <c r="G468">
        <v>15749033</v>
      </c>
      <c r="H468">
        <v>16192328</v>
      </c>
      <c r="I468">
        <v>4332941</v>
      </c>
      <c r="J468">
        <v>3619824</v>
      </c>
      <c r="K468">
        <v>769236</v>
      </c>
      <c r="L468">
        <v>1592270</v>
      </c>
      <c r="M468">
        <v>10242646</v>
      </c>
      <c r="N468">
        <v>302255</v>
      </c>
      <c r="O468">
        <v>5783448</v>
      </c>
      <c r="P468">
        <v>670688</v>
      </c>
      <c r="Q468">
        <v>30369028</v>
      </c>
      <c r="R468">
        <v>511199</v>
      </c>
      <c r="S468">
        <v>6068273</v>
      </c>
      <c r="T468">
        <v>1880825</v>
      </c>
      <c r="U468">
        <v>329339</v>
      </c>
      <c r="V468">
        <v>7823406</v>
      </c>
      <c r="W468">
        <v>4129255</v>
      </c>
      <c r="X468">
        <v>88359</v>
      </c>
      <c r="Y468">
        <v>1213571</v>
      </c>
      <c r="Z468">
        <v>4858281</v>
      </c>
      <c r="AA468">
        <v>1576254</v>
      </c>
      <c r="AB468">
        <v>287636</v>
      </c>
      <c r="AC468">
        <v>287636</v>
      </c>
      <c r="AD468">
        <v>1005096</v>
      </c>
      <c r="AE468">
        <v>142368</v>
      </c>
      <c r="AF468">
        <v>88538</v>
      </c>
    </row>
    <row r="469" spans="1:32" x14ac:dyDescent="0.3">
      <c r="A469" t="s">
        <v>53</v>
      </c>
      <c r="B469">
        <v>1997</v>
      </c>
      <c r="C469" s="6">
        <f>DATE(finance[[#This Row],[Year1]],1,1)</f>
        <v>35431</v>
      </c>
      <c r="D469">
        <v>916841</v>
      </c>
      <c r="E469">
        <v>22881630</v>
      </c>
      <c r="F469">
        <v>18443264</v>
      </c>
      <c r="G469">
        <v>16795896</v>
      </c>
      <c r="H469">
        <v>17207455</v>
      </c>
      <c r="I469">
        <v>5674175</v>
      </c>
      <c r="J469">
        <v>3625727</v>
      </c>
      <c r="K469">
        <v>821373</v>
      </c>
      <c r="L469">
        <v>1661126</v>
      </c>
      <c r="M469">
        <v>11223269</v>
      </c>
      <c r="N469">
        <v>325355</v>
      </c>
      <c r="O469">
        <v>6175744</v>
      </c>
      <c r="P469">
        <v>683820</v>
      </c>
      <c r="Q469">
        <v>36924899</v>
      </c>
      <c r="R469">
        <v>501351</v>
      </c>
      <c r="S469">
        <v>6942130</v>
      </c>
      <c r="T469">
        <v>2300318</v>
      </c>
      <c r="U469">
        <v>360387</v>
      </c>
      <c r="V469">
        <v>7943828</v>
      </c>
      <c r="W469">
        <v>4458650</v>
      </c>
      <c r="X469">
        <v>98614</v>
      </c>
      <c r="Y469">
        <v>1255439</v>
      </c>
      <c r="Z469">
        <v>4862084</v>
      </c>
      <c r="AA469">
        <v>1647368</v>
      </c>
      <c r="AB469">
        <v>309277</v>
      </c>
      <c r="AC469">
        <v>309277</v>
      </c>
      <c r="AD469">
        <v>1096472</v>
      </c>
      <c r="AE469">
        <v>147964</v>
      </c>
      <c r="AF469">
        <v>89160</v>
      </c>
    </row>
    <row r="470" spans="1:32" x14ac:dyDescent="0.3">
      <c r="A470" t="s">
        <v>53</v>
      </c>
      <c r="B470">
        <v>1998</v>
      </c>
      <c r="C470" s="6">
        <f>DATE(finance[[#This Row],[Year1]],1,1)</f>
        <v>35796</v>
      </c>
      <c r="D470">
        <v>1108448</v>
      </c>
      <c r="E470">
        <v>24508758</v>
      </c>
      <c r="F470">
        <v>18418302</v>
      </c>
      <c r="G470">
        <v>16662336</v>
      </c>
      <c r="H470">
        <v>17856170</v>
      </c>
      <c r="I470">
        <v>6652588</v>
      </c>
      <c r="J470">
        <v>3938396</v>
      </c>
      <c r="K470">
        <v>875040</v>
      </c>
      <c r="L470">
        <v>1689402</v>
      </c>
      <c r="M470">
        <v>11503928</v>
      </c>
      <c r="N470">
        <v>332410</v>
      </c>
      <c r="O470">
        <v>6481515</v>
      </c>
      <c r="P470">
        <v>611656</v>
      </c>
      <c r="Q470">
        <v>44816421</v>
      </c>
      <c r="R470">
        <v>467222</v>
      </c>
      <c r="S470">
        <v>6022123</v>
      </c>
      <c r="T470">
        <v>1736115</v>
      </c>
      <c r="U470">
        <v>396474</v>
      </c>
      <c r="V470">
        <v>8610822</v>
      </c>
      <c r="W470">
        <v>4558705</v>
      </c>
      <c r="X470">
        <v>125068</v>
      </c>
      <c r="Y470">
        <v>1240704</v>
      </c>
      <c r="Z470">
        <v>5332686</v>
      </c>
      <c r="AA470">
        <v>1755966</v>
      </c>
      <c r="AB470">
        <v>309287</v>
      </c>
      <c r="AC470">
        <v>309287</v>
      </c>
      <c r="AD470">
        <v>1247103</v>
      </c>
      <c r="AE470">
        <v>192886</v>
      </c>
      <c r="AF470">
        <v>114120</v>
      </c>
    </row>
    <row r="471" spans="1:32" x14ac:dyDescent="0.3">
      <c r="A471" t="s">
        <v>53</v>
      </c>
      <c r="B471">
        <v>1999</v>
      </c>
      <c r="C471" s="6">
        <f>DATE(finance[[#This Row],[Year1]],1,1)</f>
        <v>36161</v>
      </c>
      <c r="D471">
        <v>1159138</v>
      </c>
      <c r="E471">
        <v>25089186</v>
      </c>
      <c r="F471">
        <v>20387584</v>
      </c>
      <c r="G471">
        <v>18409825</v>
      </c>
      <c r="H471">
        <v>19131407</v>
      </c>
      <c r="I471">
        <v>5957779</v>
      </c>
      <c r="J471">
        <v>4044605</v>
      </c>
      <c r="K471">
        <v>879188</v>
      </c>
      <c r="L471">
        <v>1890335</v>
      </c>
      <c r="M471">
        <v>12481688</v>
      </c>
      <c r="N471">
        <v>332749</v>
      </c>
      <c r="O471">
        <v>7110380</v>
      </c>
      <c r="P471">
        <v>551559</v>
      </c>
      <c r="Q471">
        <v>49462047</v>
      </c>
      <c r="R471">
        <v>425013</v>
      </c>
      <c r="S471">
        <v>7004803</v>
      </c>
      <c r="T471">
        <v>2196970</v>
      </c>
      <c r="U471">
        <v>471808</v>
      </c>
      <c r="V471">
        <v>9268921</v>
      </c>
      <c r="W471">
        <v>4925987</v>
      </c>
      <c r="X471">
        <v>124507</v>
      </c>
      <c r="Y471">
        <v>1346099</v>
      </c>
      <c r="Z471">
        <v>5485156</v>
      </c>
      <c r="AA471">
        <v>1977759</v>
      </c>
      <c r="AB471">
        <v>425404</v>
      </c>
      <c r="AC471">
        <v>425404</v>
      </c>
      <c r="AD471">
        <v>1383283</v>
      </c>
      <c r="AE471">
        <v>222313</v>
      </c>
      <c r="AF471">
        <v>121734</v>
      </c>
    </row>
    <row r="472" spans="1:32" x14ac:dyDescent="0.3">
      <c r="A472" t="s">
        <v>53</v>
      </c>
      <c r="B472">
        <v>2000</v>
      </c>
      <c r="C472" s="6">
        <f>DATE(finance[[#This Row],[Year1]],1,1)</f>
        <v>36526</v>
      </c>
      <c r="D472">
        <v>1182732</v>
      </c>
      <c r="E472">
        <v>26888542</v>
      </c>
      <c r="F472">
        <v>23326005</v>
      </c>
      <c r="G472">
        <v>20974542</v>
      </c>
      <c r="H472">
        <v>20971355</v>
      </c>
      <c r="I472">
        <v>5917187</v>
      </c>
      <c r="J472">
        <v>4450677</v>
      </c>
      <c r="K472">
        <v>977006</v>
      </c>
      <c r="L472">
        <v>2051589</v>
      </c>
      <c r="M472">
        <v>13338532</v>
      </c>
      <c r="N472">
        <v>364821</v>
      </c>
      <c r="O472">
        <v>7765396</v>
      </c>
      <c r="P472">
        <v>567684</v>
      </c>
      <c r="Q472">
        <v>53966626</v>
      </c>
      <c r="R472">
        <v>455586</v>
      </c>
      <c r="S472">
        <v>7610072</v>
      </c>
      <c r="T472">
        <v>3525241</v>
      </c>
      <c r="U472">
        <v>506907</v>
      </c>
      <c r="V472">
        <v>11264739</v>
      </c>
      <c r="W472">
        <v>5360619</v>
      </c>
      <c r="X472">
        <v>120100</v>
      </c>
      <c r="Y472">
        <v>1478430</v>
      </c>
      <c r="Z472">
        <v>5602052</v>
      </c>
      <c r="AA472">
        <v>2351463</v>
      </c>
      <c r="AB472">
        <v>349315</v>
      </c>
      <c r="AC472">
        <v>349315</v>
      </c>
      <c r="AD472">
        <v>1850639</v>
      </c>
      <c r="AE472">
        <v>235616</v>
      </c>
      <c r="AF472">
        <v>142487</v>
      </c>
    </row>
    <row r="473" spans="1:32" x14ac:dyDescent="0.3">
      <c r="A473" t="s">
        <v>53</v>
      </c>
      <c r="B473">
        <v>2001</v>
      </c>
      <c r="C473" s="6">
        <f>DATE(finance[[#This Row],[Year1]],1,1)</f>
        <v>36892</v>
      </c>
      <c r="D473">
        <v>1193692</v>
      </c>
      <c r="E473">
        <v>26135477</v>
      </c>
      <c r="F473">
        <v>24612196</v>
      </c>
      <c r="G473">
        <v>21958545</v>
      </c>
      <c r="H473">
        <v>21750282</v>
      </c>
      <c r="I473">
        <v>4385195</v>
      </c>
      <c r="J473">
        <v>4981133</v>
      </c>
      <c r="K473">
        <v>810126</v>
      </c>
      <c r="L473">
        <v>2092013</v>
      </c>
      <c r="M473">
        <v>13534585</v>
      </c>
      <c r="N473">
        <v>381037</v>
      </c>
      <c r="O473">
        <v>8459037</v>
      </c>
      <c r="P473">
        <v>612464</v>
      </c>
      <c r="Q473">
        <v>53464608</v>
      </c>
      <c r="R473">
        <v>473095</v>
      </c>
      <c r="S473">
        <v>8196532</v>
      </c>
      <c r="T473">
        <v>3083814</v>
      </c>
      <c r="U473">
        <v>531448</v>
      </c>
      <c r="V473">
        <v>11618830</v>
      </c>
      <c r="W473">
        <v>5978430</v>
      </c>
      <c r="X473">
        <v>135983</v>
      </c>
      <c r="Y473">
        <v>1505330</v>
      </c>
      <c r="Z473">
        <v>5623878</v>
      </c>
      <c r="AA473">
        <v>2653651</v>
      </c>
      <c r="AB473">
        <v>337027</v>
      </c>
      <c r="AC473">
        <v>337027</v>
      </c>
      <c r="AD473">
        <v>1762893</v>
      </c>
      <c r="AE473">
        <v>223361</v>
      </c>
      <c r="AF473">
        <v>168712</v>
      </c>
    </row>
    <row r="474" spans="1:32" x14ac:dyDescent="0.3">
      <c r="A474" t="s">
        <v>53</v>
      </c>
      <c r="B474">
        <v>2002</v>
      </c>
      <c r="C474" s="6">
        <f>DATE(finance[[#This Row],[Year1]],1,1)</f>
        <v>37257</v>
      </c>
      <c r="D474">
        <v>1275643</v>
      </c>
      <c r="E474">
        <v>22438505</v>
      </c>
      <c r="F474">
        <v>26692608</v>
      </c>
      <c r="G474">
        <v>23477924</v>
      </c>
      <c r="H474">
        <v>21909597</v>
      </c>
      <c r="I474">
        <v>528908</v>
      </c>
      <c r="J474">
        <v>5426937</v>
      </c>
      <c r="K474">
        <v>863831</v>
      </c>
      <c r="L474">
        <v>2025864</v>
      </c>
      <c r="M474">
        <v>13224036</v>
      </c>
      <c r="N474">
        <v>417273</v>
      </c>
      <c r="O474">
        <v>8819706</v>
      </c>
      <c r="P474">
        <v>674311</v>
      </c>
      <c r="Q474">
        <v>53130424</v>
      </c>
      <c r="R474">
        <v>492480</v>
      </c>
      <c r="S474">
        <v>8271462</v>
      </c>
      <c r="T474">
        <v>3223558</v>
      </c>
      <c r="U474">
        <v>542161</v>
      </c>
      <c r="V474">
        <v>12902138</v>
      </c>
      <c r="W474">
        <v>6741114</v>
      </c>
      <c r="X474">
        <v>140020</v>
      </c>
      <c r="Y474">
        <v>1665910</v>
      </c>
      <c r="Z474">
        <v>6408289</v>
      </c>
      <c r="AA474">
        <v>3214684</v>
      </c>
      <c r="AB474">
        <v>354370</v>
      </c>
      <c r="AC474">
        <v>354370</v>
      </c>
      <c r="AD474">
        <v>1719658</v>
      </c>
      <c r="AE474">
        <v>615695</v>
      </c>
      <c r="AF474">
        <v>202552</v>
      </c>
    </row>
    <row r="475" spans="1:32" x14ac:dyDescent="0.3">
      <c r="A475" t="s">
        <v>53</v>
      </c>
      <c r="B475">
        <v>2003</v>
      </c>
      <c r="C475" s="6">
        <f>DATE(finance[[#This Row],[Year1]],1,1)</f>
        <v>37622</v>
      </c>
      <c r="D475">
        <v>1374433</v>
      </c>
      <c r="E475">
        <v>25596307</v>
      </c>
      <c r="F475">
        <v>28898514</v>
      </c>
      <c r="G475">
        <v>25383926</v>
      </c>
      <c r="H475">
        <v>23072489</v>
      </c>
      <c r="I475">
        <v>2523818</v>
      </c>
      <c r="J475">
        <v>5982225</v>
      </c>
      <c r="K475">
        <v>909927</v>
      </c>
      <c r="L475">
        <v>2162044</v>
      </c>
      <c r="M475">
        <v>13981287</v>
      </c>
      <c r="N475">
        <v>403527</v>
      </c>
      <c r="O475">
        <v>9727645</v>
      </c>
      <c r="P475">
        <v>763675</v>
      </c>
      <c r="Q475">
        <v>50295826</v>
      </c>
      <c r="R475">
        <v>560327</v>
      </c>
      <c r="S475">
        <v>9618471</v>
      </c>
      <c r="T475">
        <v>2819163</v>
      </c>
      <c r="U475">
        <v>531913</v>
      </c>
      <c r="V475">
        <v>13352931</v>
      </c>
      <c r="W475">
        <v>7890539</v>
      </c>
      <c r="X475">
        <v>130431</v>
      </c>
      <c r="Y475">
        <v>1839550</v>
      </c>
      <c r="Z475">
        <v>7150401</v>
      </c>
      <c r="AA475">
        <v>3403050</v>
      </c>
      <c r="AB475">
        <v>385954</v>
      </c>
      <c r="AC475">
        <v>385954</v>
      </c>
      <c r="AD475">
        <v>1372618</v>
      </c>
      <c r="AE475">
        <v>1034465</v>
      </c>
      <c r="AF475">
        <v>225726</v>
      </c>
    </row>
    <row r="476" spans="1:32" x14ac:dyDescent="0.3">
      <c r="A476" t="s">
        <v>53</v>
      </c>
      <c r="B476">
        <v>2004</v>
      </c>
      <c r="C476" s="6">
        <f>DATE(finance[[#This Row],[Year1]],1,1)</f>
        <v>37987</v>
      </c>
      <c r="D476">
        <v>1311478</v>
      </c>
      <c r="E476">
        <v>29708220</v>
      </c>
      <c r="F476">
        <v>28226351</v>
      </c>
      <c r="G476">
        <v>24778412</v>
      </c>
      <c r="H476">
        <v>24217043</v>
      </c>
      <c r="I476">
        <v>5491177</v>
      </c>
      <c r="J476">
        <v>6379798</v>
      </c>
      <c r="K476">
        <v>941783</v>
      </c>
      <c r="L476">
        <v>2317528</v>
      </c>
      <c r="M476">
        <v>14734921</v>
      </c>
      <c r="N476">
        <v>411061</v>
      </c>
      <c r="O476">
        <v>9872469</v>
      </c>
      <c r="P476">
        <v>756958</v>
      </c>
      <c r="Q476">
        <v>50745807</v>
      </c>
      <c r="R476">
        <v>516458</v>
      </c>
      <c r="S476">
        <v>9638153</v>
      </c>
      <c r="T476">
        <v>2253954</v>
      </c>
      <c r="U476">
        <v>457951</v>
      </c>
      <c r="V476">
        <v>12794900</v>
      </c>
      <c r="W476">
        <v>7486297</v>
      </c>
      <c r="X476">
        <v>184080</v>
      </c>
      <c r="Y476">
        <v>1927251</v>
      </c>
      <c r="Z476">
        <v>6665669</v>
      </c>
      <c r="AA476">
        <v>3346880</v>
      </c>
      <c r="AB476">
        <v>377982</v>
      </c>
      <c r="AC476">
        <v>377982</v>
      </c>
      <c r="AD476">
        <v>1198668</v>
      </c>
      <c r="AE476">
        <v>1062053</v>
      </c>
      <c r="AF476">
        <v>244479</v>
      </c>
    </row>
    <row r="477" spans="1:32" x14ac:dyDescent="0.3">
      <c r="A477" t="s">
        <v>53</v>
      </c>
      <c r="B477">
        <v>2012</v>
      </c>
      <c r="C477" s="6">
        <f>DATE(finance[[#This Row],[Year1]],1,1)</f>
        <v>40909</v>
      </c>
      <c r="D477">
        <v>1430240</v>
      </c>
      <c r="E477">
        <v>37996954</v>
      </c>
      <c r="F477">
        <v>38233383</v>
      </c>
      <c r="G477">
        <v>33031089</v>
      </c>
      <c r="H477">
        <v>33603391</v>
      </c>
      <c r="I477">
        <v>4393554</v>
      </c>
      <c r="J477">
        <v>8955578</v>
      </c>
      <c r="K477">
        <v>1186734</v>
      </c>
      <c r="L477">
        <v>4197014</v>
      </c>
      <c r="M477">
        <v>20560540</v>
      </c>
      <c r="N477">
        <v>449756</v>
      </c>
      <c r="O477">
        <v>12632651</v>
      </c>
      <c r="P477">
        <v>997783</v>
      </c>
      <c r="Q477">
        <v>40830988</v>
      </c>
      <c r="R477">
        <v>310424</v>
      </c>
      <c r="S477">
        <v>10686244</v>
      </c>
      <c r="T477">
        <v>749923</v>
      </c>
      <c r="U477">
        <v>548963</v>
      </c>
      <c r="V477">
        <v>19024501</v>
      </c>
      <c r="W477">
        <v>11798762</v>
      </c>
      <c r="X477">
        <v>205104</v>
      </c>
      <c r="Y477">
        <v>2119684</v>
      </c>
      <c r="Z477">
        <v>13230223</v>
      </c>
      <c r="AA477">
        <v>5196332</v>
      </c>
      <c r="AB477">
        <v>898283</v>
      </c>
      <c r="AC477">
        <v>898283</v>
      </c>
      <c r="AD477">
        <v>1690445</v>
      </c>
      <c r="AE477">
        <v>1180546</v>
      </c>
      <c r="AF477">
        <v>358787</v>
      </c>
    </row>
    <row r="478" spans="1:32" x14ac:dyDescent="0.3">
      <c r="A478" t="s">
        <v>53</v>
      </c>
      <c r="B478">
        <v>2013</v>
      </c>
      <c r="C478" s="6">
        <f>DATE(finance[[#This Row],[Year1]],1,1)</f>
        <v>41275</v>
      </c>
      <c r="D478">
        <v>1700526</v>
      </c>
      <c r="E478">
        <v>47097056</v>
      </c>
      <c r="F478">
        <v>39556269</v>
      </c>
      <c r="G478">
        <v>34669727</v>
      </c>
      <c r="H478">
        <v>35815313</v>
      </c>
      <c r="I478">
        <v>11281734</v>
      </c>
      <c r="J478">
        <v>8578279</v>
      </c>
      <c r="K478">
        <v>1188142</v>
      </c>
      <c r="L478">
        <v>4220041</v>
      </c>
      <c r="M478">
        <v>22895574</v>
      </c>
      <c r="N478">
        <v>478173</v>
      </c>
      <c r="O478">
        <v>15000426</v>
      </c>
      <c r="P478">
        <v>994649</v>
      </c>
      <c r="Q478">
        <v>44124474</v>
      </c>
      <c r="R478">
        <v>361222</v>
      </c>
      <c r="S478">
        <v>12811585</v>
      </c>
      <c r="T478">
        <v>901196</v>
      </c>
      <c r="U478">
        <v>598618</v>
      </c>
      <c r="V478">
        <v>18594039</v>
      </c>
      <c r="W478">
        <v>10991508</v>
      </c>
      <c r="X478">
        <v>216255</v>
      </c>
      <c r="Y478">
        <v>2499722</v>
      </c>
      <c r="Z478">
        <v>13674984</v>
      </c>
      <c r="AA478">
        <v>4875924</v>
      </c>
      <c r="AB478">
        <v>579546</v>
      </c>
      <c r="AC478">
        <v>579546</v>
      </c>
      <c r="AD478">
        <v>1950399</v>
      </c>
      <c r="AE478">
        <v>1223555</v>
      </c>
      <c r="AF478">
        <v>376768</v>
      </c>
    </row>
    <row r="479" spans="1:32" x14ac:dyDescent="0.3">
      <c r="A479" t="s">
        <v>53</v>
      </c>
      <c r="B479">
        <v>2014</v>
      </c>
      <c r="C479" s="6">
        <f>DATE(finance[[#This Row],[Year1]],1,1)</f>
        <v>41640</v>
      </c>
      <c r="D479">
        <v>1965538</v>
      </c>
      <c r="E479">
        <v>49278338</v>
      </c>
      <c r="F479">
        <v>42501434</v>
      </c>
      <c r="G479">
        <v>36576560</v>
      </c>
      <c r="H479">
        <v>36991393</v>
      </c>
      <c r="I479">
        <v>12188292</v>
      </c>
      <c r="J479">
        <v>9166229</v>
      </c>
      <c r="K479">
        <v>1330394</v>
      </c>
      <c r="L479">
        <v>4311599</v>
      </c>
      <c r="M479">
        <v>23245827</v>
      </c>
      <c r="N479">
        <v>505734</v>
      </c>
      <c r="O479">
        <v>14729835</v>
      </c>
      <c r="P479">
        <v>1014571</v>
      </c>
      <c r="Q479">
        <v>51830622</v>
      </c>
      <c r="R479">
        <v>414936</v>
      </c>
      <c r="S479">
        <v>12697290</v>
      </c>
      <c r="T479">
        <v>1094985</v>
      </c>
      <c r="U479">
        <v>705108</v>
      </c>
      <c r="V479">
        <v>20725112</v>
      </c>
      <c r="W479">
        <v>12145202</v>
      </c>
      <c r="X479">
        <v>273650</v>
      </c>
      <c r="Y479">
        <v>2840225</v>
      </c>
      <c r="Z479">
        <v>15818353</v>
      </c>
      <c r="AA479">
        <v>5553243</v>
      </c>
      <c r="AB479">
        <v>545680</v>
      </c>
      <c r="AC479">
        <v>544232</v>
      </c>
      <c r="AD479">
        <v>1933428</v>
      </c>
      <c r="AE479">
        <v>1256174</v>
      </c>
      <c r="AF479">
        <v>412197</v>
      </c>
    </row>
    <row r="480" spans="1:32" x14ac:dyDescent="0.3">
      <c r="A480" t="s">
        <v>53</v>
      </c>
      <c r="B480">
        <v>2015</v>
      </c>
      <c r="C480" s="6">
        <f>DATE(finance[[#This Row],[Year1]],1,1)</f>
        <v>42005</v>
      </c>
      <c r="D480">
        <v>2038989</v>
      </c>
      <c r="E480">
        <v>47030522</v>
      </c>
      <c r="F480">
        <v>43075825</v>
      </c>
      <c r="G480">
        <v>37570750</v>
      </c>
      <c r="H480">
        <v>40246716</v>
      </c>
      <c r="I480">
        <v>6682162</v>
      </c>
      <c r="J480">
        <v>11028737</v>
      </c>
      <c r="K480">
        <v>1392055</v>
      </c>
      <c r="L480">
        <v>4469620</v>
      </c>
      <c r="M480">
        <v>24479856</v>
      </c>
      <c r="N480">
        <v>528792</v>
      </c>
      <c r="O480">
        <v>14289649</v>
      </c>
      <c r="P480">
        <v>1000588</v>
      </c>
      <c r="Q480">
        <v>57321673</v>
      </c>
      <c r="R480">
        <v>431389</v>
      </c>
      <c r="S480">
        <v>12937507</v>
      </c>
      <c r="T480">
        <v>1218633</v>
      </c>
      <c r="U480">
        <v>723936</v>
      </c>
      <c r="V480">
        <v>21326812</v>
      </c>
      <c r="W480">
        <v>12761965</v>
      </c>
      <c r="X480">
        <v>278624</v>
      </c>
      <c r="Y480">
        <v>2982144</v>
      </c>
      <c r="Z480">
        <v>15862174</v>
      </c>
      <c r="AA480">
        <v>5137416</v>
      </c>
      <c r="AB480">
        <v>634513</v>
      </c>
      <c r="AC480">
        <v>631598</v>
      </c>
      <c r="AD480">
        <v>2066537</v>
      </c>
      <c r="AE480">
        <v>1287714</v>
      </c>
      <c r="AF480">
        <v>436648</v>
      </c>
    </row>
    <row r="481" spans="1:32" x14ac:dyDescent="0.3">
      <c r="A481" t="s">
        <v>53</v>
      </c>
      <c r="B481">
        <v>2016</v>
      </c>
      <c r="C481" s="6">
        <f>DATE(finance[[#This Row],[Year1]],1,1)</f>
        <v>42370</v>
      </c>
      <c r="D481">
        <v>2461311</v>
      </c>
      <c r="E481">
        <v>44304334</v>
      </c>
      <c r="F481">
        <v>46326308</v>
      </c>
      <c r="G481">
        <v>40547925</v>
      </c>
      <c r="H481">
        <v>41270639</v>
      </c>
      <c r="I481">
        <v>2930421</v>
      </c>
      <c r="J481">
        <v>11351831</v>
      </c>
      <c r="K481">
        <v>1426235</v>
      </c>
      <c r="L481">
        <v>4536737</v>
      </c>
      <c r="M481">
        <v>25189128</v>
      </c>
      <c r="N481">
        <v>563078</v>
      </c>
      <c r="O481">
        <v>15029858</v>
      </c>
      <c r="P481">
        <v>1058742</v>
      </c>
      <c r="Q481">
        <v>54448550</v>
      </c>
      <c r="R481">
        <v>486653</v>
      </c>
      <c r="S481">
        <v>13351607</v>
      </c>
      <c r="T481">
        <v>1362435</v>
      </c>
      <c r="U481">
        <v>656749</v>
      </c>
      <c r="V481">
        <v>23451827</v>
      </c>
      <c r="W481">
        <v>14449694</v>
      </c>
      <c r="X481">
        <v>297225</v>
      </c>
      <c r="Y481">
        <v>3199357</v>
      </c>
      <c r="Z481">
        <v>16332086</v>
      </c>
      <c r="AA481">
        <v>5353191</v>
      </c>
      <c r="AB481">
        <v>649630</v>
      </c>
      <c r="AC481">
        <v>647046</v>
      </c>
      <c r="AD481">
        <v>1975968</v>
      </c>
      <c r="AE481">
        <v>1393979</v>
      </c>
      <c r="AF481">
        <v>432066</v>
      </c>
    </row>
    <row r="482" spans="1:32" x14ac:dyDescent="0.3">
      <c r="A482" t="s">
        <v>53</v>
      </c>
      <c r="B482">
        <v>2017</v>
      </c>
      <c r="C482" s="6">
        <f>DATE(finance[[#This Row],[Year1]],1,1)</f>
        <v>42736</v>
      </c>
      <c r="D482">
        <v>2022308</v>
      </c>
      <c r="E482">
        <v>53737337</v>
      </c>
      <c r="F482">
        <v>47247086</v>
      </c>
      <c r="G482">
        <v>41301553</v>
      </c>
      <c r="H482">
        <v>41455933</v>
      </c>
      <c r="I482">
        <v>12177282</v>
      </c>
      <c r="J482">
        <v>10984816</v>
      </c>
      <c r="K482">
        <v>1477319</v>
      </c>
      <c r="L482">
        <v>4718840</v>
      </c>
      <c r="M482">
        <v>25594522</v>
      </c>
      <c r="N482">
        <v>578693</v>
      </c>
      <c r="O482">
        <v>16103496</v>
      </c>
      <c r="P482">
        <v>1093828</v>
      </c>
      <c r="Q482">
        <v>87175076</v>
      </c>
      <c r="R482">
        <v>599078</v>
      </c>
      <c r="S482">
        <v>13754361</v>
      </c>
      <c r="T482">
        <v>2780767</v>
      </c>
      <c r="U482">
        <v>678074</v>
      </c>
      <c r="V482">
        <v>24279033</v>
      </c>
      <c r="W482">
        <v>14160731</v>
      </c>
      <c r="X482">
        <v>295517</v>
      </c>
      <c r="Y482">
        <v>2797257</v>
      </c>
      <c r="Z482">
        <v>16361948</v>
      </c>
      <c r="AA482">
        <v>5468041</v>
      </c>
      <c r="AB482">
        <v>629515</v>
      </c>
      <c r="AC482">
        <v>629472</v>
      </c>
      <c r="AD482">
        <v>2053646</v>
      </c>
      <c r="AE482">
        <v>1326335</v>
      </c>
      <c r="AF482">
        <v>476588</v>
      </c>
    </row>
    <row r="483" spans="1:32" x14ac:dyDescent="0.3">
      <c r="A483" t="s">
        <v>53</v>
      </c>
      <c r="B483">
        <v>2018</v>
      </c>
      <c r="C483" s="6">
        <f>DATE(finance[[#This Row],[Year1]],1,1)</f>
        <v>43101</v>
      </c>
      <c r="D483">
        <v>1674123</v>
      </c>
      <c r="E483">
        <v>58515701</v>
      </c>
      <c r="F483">
        <v>49784361</v>
      </c>
      <c r="G483">
        <v>43617042</v>
      </c>
      <c r="H483">
        <v>44508071</v>
      </c>
      <c r="I483">
        <v>13904613</v>
      </c>
      <c r="J483">
        <v>11773755</v>
      </c>
      <c r="K483">
        <v>1476228</v>
      </c>
      <c r="L483">
        <v>4784552</v>
      </c>
      <c r="M483">
        <v>26697469</v>
      </c>
      <c r="N483">
        <v>655852</v>
      </c>
      <c r="O483">
        <v>16412608</v>
      </c>
      <c r="P483">
        <v>1244855</v>
      </c>
      <c r="Q483">
        <v>93332706</v>
      </c>
      <c r="R483">
        <v>576722</v>
      </c>
      <c r="S483">
        <v>14232133</v>
      </c>
      <c r="T483">
        <v>2813937</v>
      </c>
      <c r="U483">
        <v>654407</v>
      </c>
      <c r="V483">
        <v>26462022</v>
      </c>
      <c r="W483">
        <v>16079050</v>
      </c>
      <c r="X483">
        <v>275483</v>
      </c>
      <c r="Y483">
        <v>2764069</v>
      </c>
      <c r="Z483">
        <v>16600028</v>
      </c>
      <c r="AA483">
        <v>5598698</v>
      </c>
      <c r="AB483">
        <v>572530</v>
      </c>
      <c r="AC483">
        <v>572530</v>
      </c>
      <c r="AD483">
        <v>3108156</v>
      </c>
      <c r="AE483">
        <v>1367099</v>
      </c>
      <c r="AF483">
        <v>496571</v>
      </c>
    </row>
    <row r="484" spans="1:32" x14ac:dyDescent="0.3">
      <c r="A484" t="s">
        <v>53</v>
      </c>
      <c r="B484">
        <v>2019</v>
      </c>
      <c r="C484" s="6">
        <f>DATE(finance[[#This Row],[Year1]],1,1)</f>
        <v>43466</v>
      </c>
      <c r="D484">
        <v>1898139</v>
      </c>
      <c r="E484">
        <v>57263936</v>
      </c>
      <c r="F484">
        <v>50944993</v>
      </c>
      <c r="G484">
        <v>44756565</v>
      </c>
      <c r="H484">
        <v>45716403</v>
      </c>
      <c r="I484">
        <v>11437734</v>
      </c>
      <c r="J484">
        <v>11803107</v>
      </c>
      <c r="K484">
        <v>1495685</v>
      </c>
      <c r="L484">
        <v>4963954</v>
      </c>
      <c r="M484">
        <v>28175795</v>
      </c>
      <c r="N484">
        <v>660882</v>
      </c>
      <c r="O484">
        <v>16238777</v>
      </c>
      <c r="P484">
        <v>1274320</v>
      </c>
      <c r="Q484">
        <v>98071308</v>
      </c>
      <c r="R484">
        <v>604680</v>
      </c>
      <c r="S484">
        <v>14965157</v>
      </c>
      <c r="T484">
        <v>3114727</v>
      </c>
      <c r="U484">
        <v>720032</v>
      </c>
      <c r="V484">
        <v>26402183</v>
      </c>
      <c r="W484">
        <v>16126298</v>
      </c>
      <c r="X484">
        <v>295005</v>
      </c>
      <c r="Y484">
        <v>3128440</v>
      </c>
      <c r="Z484">
        <v>17113745</v>
      </c>
      <c r="AA484">
        <v>5793409</v>
      </c>
      <c r="AB484">
        <v>611785</v>
      </c>
      <c r="AC484">
        <v>611785</v>
      </c>
      <c r="AD484">
        <v>2750380</v>
      </c>
      <c r="AE484">
        <v>1398816</v>
      </c>
      <c r="AF484">
        <v>605841</v>
      </c>
    </row>
    <row r="485" spans="1:32" x14ac:dyDescent="0.3">
      <c r="A485" t="s">
        <v>54</v>
      </c>
      <c r="B485">
        <v>1992</v>
      </c>
      <c r="C485" s="6">
        <f>DATE(finance[[#This Row],[Year1]],1,1)</f>
        <v>33604</v>
      </c>
      <c r="D485">
        <v>477498</v>
      </c>
      <c r="E485">
        <v>6177389</v>
      </c>
      <c r="F485">
        <v>5762085</v>
      </c>
      <c r="G485">
        <v>5216887</v>
      </c>
      <c r="H485">
        <v>5289771</v>
      </c>
      <c r="I485">
        <v>764788</v>
      </c>
      <c r="J485">
        <v>2077281</v>
      </c>
      <c r="K485">
        <v>155912</v>
      </c>
      <c r="L485">
        <v>494777</v>
      </c>
      <c r="M485">
        <v>2494392</v>
      </c>
      <c r="N485">
        <v>87310</v>
      </c>
      <c r="O485">
        <v>1993166</v>
      </c>
      <c r="P485">
        <v>105325</v>
      </c>
      <c r="Q485">
        <v>7473451</v>
      </c>
      <c r="R485">
        <v>153976</v>
      </c>
      <c r="S485">
        <v>1765089</v>
      </c>
      <c r="T485">
        <v>559063</v>
      </c>
      <c r="U485">
        <v>125371</v>
      </c>
      <c r="V485">
        <v>2852119</v>
      </c>
      <c r="W485">
        <v>1210498</v>
      </c>
      <c r="X485">
        <v>23769</v>
      </c>
      <c r="Y485">
        <v>538749</v>
      </c>
      <c r="Z485">
        <v>1625737</v>
      </c>
      <c r="AA485">
        <v>446313</v>
      </c>
      <c r="AB485">
        <v>115741</v>
      </c>
      <c r="AC485">
        <v>115741</v>
      </c>
      <c r="AD485">
        <v>223583</v>
      </c>
      <c r="AE485">
        <v>75462</v>
      </c>
      <c r="AF485">
        <v>36894</v>
      </c>
    </row>
    <row r="486" spans="1:32" x14ac:dyDescent="0.3">
      <c r="A486" t="s">
        <v>54</v>
      </c>
      <c r="B486">
        <v>1993</v>
      </c>
      <c r="C486" s="6">
        <f>DATE(finance[[#This Row],[Year1]],1,1)</f>
        <v>33970</v>
      </c>
      <c r="D486">
        <v>498350</v>
      </c>
      <c r="E486">
        <v>7180220</v>
      </c>
      <c r="F486">
        <v>6217303</v>
      </c>
      <c r="G486">
        <v>5585172</v>
      </c>
      <c r="H486">
        <v>6030790</v>
      </c>
      <c r="I486">
        <v>1025420</v>
      </c>
      <c r="J486">
        <v>2296460</v>
      </c>
      <c r="K486">
        <v>185070</v>
      </c>
      <c r="L486">
        <v>552605</v>
      </c>
      <c r="M486">
        <v>2983438</v>
      </c>
      <c r="N486">
        <v>91438</v>
      </c>
      <c r="O486">
        <v>2041912</v>
      </c>
      <c r="P486">
        <v>110321</v>
      </c>
      <c r="Q486">
        <v>9334817</v>
      </c>
      <c r="R486">
        <v>155442</v>
      </c>
      <c r="S486">
        <v>1946210</v>
      </c>
      <c r="T486">
        <v>582749</v>
      </c>
      <c r="U486">
        <v>212936</v>
      </c>
      <c r="V486">
        <v>3019856</v>
      </c>
      <c r="W486">
        <v>1349249</v>
      </c>
      <c r="X486">
        <v>34031</v>
      </c>
      <c r="Y486">
        <v>570838</v>
      </c>
      <c r="Z486">
        <v>1659010</v>
      </c>
      <c r="AA486">
        <v>532433</v>
      </c>
      <c r="AB486">
        <v>110133</v>
      </c>
      <c r="AC486">
        <v>110133</v>
      </c>
      <c r="AD486">
        <v>213452</v>
      </c>
      <c r="AE486">
        <v>72779</v>
      </c>
      <c r="AF486">
        <v>36713</v>
      </c>
    </row>
    <row r="487" spans="1:32" x14ac:dyDescent="0.3">
      <c r="A487" t="s">
        <v>54</v>
      </c>
      <c r="B487">
        <v>1994</v>
      </c>
      <c r="C487" s="6">
        <f>DATE(finance[[#This Row],[Year1]],1,1)</f>
        <v>34335</v>
      </c>
      <c r="D487">
        <v>546155</v>
      </c>
      <c r="E487">
        <v>7696865</v>
      </c>
      <c r="F487">
        <v>6796348</v>
      </c>
      <c r="G487">
        <v>6177031</v>
      </c>
      <c r="H487">
        <v>6607121</v>
      </c>
      <c r="I487">
        <v>960401</v>
      </c>
      <c r="J487">
        <v>2494417</v>
      </c>
      <c r="K487">
        <v>210330</v>
      </c>
      <c r="L487">
        <v>655481</v>
      </c>
      <c r="M487">
        <v>3325387</v>
      </c>
      <c r="N487">
        <v>103383</v>
      </c>
      <c r="O487">
        <v>2284893</v>
      </c>
      <c r="P487">
        <v>145187</v>
      </c>
      <c r="Q487">
        <v>11687414</v>
      </c>
      <c r="R487">
        <v>184112</v>
      </c>
      <c r="S487">
        <v>2070637</v>
      </c>
      <c r="T487">
        <v>646463</v>
      </c>
      <c r="U487">
        <v>149779</v>
      </c>
      <c r="V487">
        <v>3399050</v>
      </c>
      <c r="W487">
        <v>1593618</v>
      </c>
      <c r="X487">
        <v>59293</v>
      </c>
      <c r="Y487">
        <v>560284</v>
      </c>
      <c r="Z487">
        <v>2066203</v>
      </c>
      <c r="AA487">
        <v>515357</v>
      </c>
      <c r="AB487">
        <v>119962</v>
      </c>
      <c r="AC487">
        <v>119962</v>
      </c>
      <c r="AD487">
        <v>217735</v>
      </c>
      <c r="AE487">
        <v>67187</v>
      </c>
      <c r="AF487">
        <v>42014</v>
      </c>
    </row>
    <row r="488" spans="1:32" x14ac:dyDescent="0.3">
      <c r="A488" t="s">
        <v>54</v>
      </c>
      <c r="B488">
        <v>1995</v>
      </c>
      <c r="C488" s="6">
        <f>DATE(finance[[#This Row],[Year1]],1,1)</f>
        <v>34700</v>
      </c>
      <c r="D488">
        <v>572363</v>
      </c>
      <c r="E488">
        <v>8300728</v>
      </c>
      <c r="F488">
        <v>7413908</v>
      </c>
      <c r="G488">
        <v>6707914</v>
      </c>
      <c r="H488">
        <v>7055718</v>
      </c>
      <c r="I488">
        <v>1113829</v>
      </c>
      <c r="J488">
        <v>2556495</v>
      </c>
      <c r="K488">
        <v>226427</v>
      </c>
      <c r="L488">
        <v>730669</v>
      </c>
      <c r="M488">
        <v>3599244</v>
      </c>
      <c r="N488">
        <v>139495</v>
      </c>
      <c r="O488">
        <v>2494844</v>
      </c>
      <c r="P488">
        <v>108787</v>
      </c>
      <c r="Q488">
        <v>12547784</v>
      </c>
      <c r="R488">
        <v>193026</v>
      </c>
      <c r="S488">
        <v>2278909</v>
      </c>
      <c r="T488">
        <v>715932</v>
      </c>
      <c r="U488">
        <v>164255</v>
      </c>
      <c r="V488">
        <v>3737654</v>
      </c>
      <c r="W488">
        <v>1631094</v>
      </c>
      <c r="X488">
        <v>89931</v>
      </c>
      <c r="Y488">
        <v>584801</v>
      </c>
      <c r="Z488">
        <v>1924051</v>
      </c>
      <c r="AA488">
        <v>600559</v>
      </c>
      <c r="AB488">
        <v>115636</v>
      </c>
      <c r="AC488">
        <v>115636</v>
      </c>
      <c r="AD488">
        <v>247770</v>
      </c>
      <c r="AE488">
        <v>63908</v>
      </c>
      <c r="AF488">
        <v>49793</v>
      </c>
    </row>
    <row r="489" spans="1:32" x14ac:dyDescent="0.3">
      <c r="A489" t="s">
        <v>54</v>
      </c>
      <c r="B489">
        <v>1996</v>
      </c>
      <c r="C489" s="6">
        <f>DATE(finance[[#This Row],[Year1]],1,1)</f>
        <v>35065</v>
      </c>
      <c r="D489">
        <v>856423</v>
      </c>
      <c r="E489">
        <v>8864863</v>
      </c>
      <c r="F489">
        <v>8216867</v>
      </c>
      <c r="G489">
        <v>7436968</v>
      </c>
      <c r="H489">
        <v>7461122</v>
      </c>
      <c r="I489">
        <v>1269404</v>
      </c>
      <c r="J489">
        <v>2696263</v>
      </c>
      <c r="K489">
        <v>247462</v>
      </c>
      <c r="L489">
        <v>770439</v>
      </c>
      <c r="M489">
        <v>3860523</v>
      </c>
      <c r="N489">
        <v>230472</v>
      </c>
      <c r="O489">
        <v>2724296</v>
      </c>
      <c r="P489">
        <v>115827</v>
      </c>
      <c r="Q489">
        <v>13089366</v>
      </c>
      <c r="R489">
        <v>242541</v>
      </c>
      <c r="S489">
        <v>2506429</v>
      </c>
      <c r="T489">
        <v>791406</v>
      </c>
      <c r="U489">
        <v>168063</v>
      </c>
      <c r="V489">
        <v>3930553</v>
      </c>
      <c r="W489">
        <v>1657877</v>
      </c>
      <c r="X489">
        <v>108098</v>
      </c>
      <c r="Y489">
        <v>718420</v>
      </c>
      <c r="Z489">
        <v>2232015</v>
      </c>
      <c r="AA489">
        <v>671822</v>
      </c>
      <c r="AB489">
        <v>135813</v>
      </c>
      <c r="AC489">
        <v>135813</v>
      </c>
      <c r="AD489">
        <v>229338</v>
      </c>
      <c r="AE489">
        <v>66760</v>
      </c>
      <c r="AF489">
        <v>52324</v>
      </c>
    </row>
    <row r="490" spans="1:32" x14ac:dyDescent="0.3">
      <c r="A490" t="s">
        <v>54</v>
      </c>
      <c r="B490">
        <v>1997</v>
      </c>
      <c r="C490" s="6">
        <f>DATE(finance[[#This Row],[Year1]],1,1)</f>
        <v>35431</v>
      </c>
      <c r="D490">
        <v>925187</v>
      </c>
      <c r="E490">
        <v>9400400</v>
      </c>
      <c r="F490">
        <v>9005740</v>
      </c>
      <c r="G490">
        <v>8013965</v>
      </c>
      <c r="H490">
        <v>7895021</v>
      </c>
      <c r="I490">
        <v>1363046</v>
      </c>
      <c r="J490">
        <v>2904204</v>
      </c>
      <c r="K490">
        <v>266271</v>
      </c>
      <c r="L490">
        <v>748648</v>
      </c>
      <c r="M490">
        <v>4016549</v>
      </c>
      <c r="N490">
        <v>212029</v>
      </c>
      <c r="O490">
        <v>2751842</v>
      </c>
      <c r="P490">
        <v>129454</v>
      </c>
      <c r="Q490">
        <v>14574295</v>
      </c>
      <c r="R490">
        <v>247910</v>
      </c>
      <c r="S490">
        <v>2685689</v>
      </c>
      <c r="T490">
        <v>961575</v>
      </c>
      <c r="U490">
        <v>162509</v>
      </c>
      <c r="V490">
        <v>4236392</v>
      </c>
      <c r="W490">
        <v>1891305</v>
      </c>
      <c r="X490">
        <v>115962</v>
      </c>
      <c r="Y490">
        <v>775672</v>
      </c>
      <c r="Z490">
        <v>2454627</v>
      </c>
      <c r="AA490">
        <v>877487</v>
      </c>
      <c r="AB490">
        <v>151531</v>
      </c>
      <c r="AC490">
        <v>151531</v>
      </c>
      <c r="AD490">
        <v>231664</v>
      </c>
      <c r="AE490">
        <v>68236</v>
      </c>
      <c r="AF490">
        <v>56158</v>
      </c>
    </row>
    <row r="491" spans="1:32" x14ac:dyDescent="0.3">
      <c r="A491" t="s">
        <v>54</v>
      </c>
      <c r="B491">
        <v>1998</v>
      </c>
      <c r="C491" s="6">
        <f>DATE(finance[[#This Row],[Year1]],1,1)</f>
        <v>35796</v>
      </c>
      <c r="D491">
        <v>1013915</v>
      </c>
      <c r="E491">
        <v>10611243</v>
      </c>
      <c r="F491">
        <v>9335836</v>
      </c>
      <c r="G491">
        <v>8526198</v>
      </c>
      <c r="H491">
        <v>8399929</v>
      </c>
      <c r="I491">
        <v>2062956</v>
      </c>
      <c r="J491">
        <v>2947073</v>
      </c>
      <c r="K491">
        <v>300255</v>
      </c>
      <c r="L491">
        <v>763267</v>
      </c>
      <c r="M491">
        <v>4242525</v>
      </c>
      <c r="N491">
        <v>220605</v>
      </c>
      <c r="O491">
        <v>3041818</v>
      </c>
      <c r="P491">
        <v>146971</v>
      </c>
      <c r="Q491">
        <v>16484105</v>
      </c>
      <c r="R491">
        <v>248810</v>
      </c>
      <c r="S491">
        <v>2876187</v>
      </c>
      <c r="T491">
        <v>1019722</v>
      </c>
      <c r="U491">
        <v>190599</v>
      </c>
      <c r="V491">
        <v>4452290</v>
      </c>
      <c r="W491">
        <v>1887879</v>
      </c>
      <c r="X491">
        <v>138674</v>
      </c>
      <c r="Y491">
        <v>867780</v>
      </c>
      <c r="Z491">
        <v>2673577</v>
      </c>
      <c r="AA491">
        <v>690420</v>
      </c>
      <c r="AB491">
        <v>156053</v>
      </c>
      <c r="AC491">
        <v>156053</v>
      </c>
      <c r="AD491">
        <v>427970</v>
      </c>
      <c r="AE491">
        <v>52823</v>
      </c>
      <c r="AF491">
        <v>55715</v>
      </c>
    </row>
    <row r="492" spans="1:32" x14ac:dyDescent="0.3">
      <c r="A492" t="s">
        <v>54</v>
      </c>
      <c r="B492">
        <v>1999</v>
      </c>
      <c r="C492" s="6">
        <f>DATE(finance[[#This Row],[Year1]],1,1)</f>
        <v>36161</v>
      </c>
      <c r="D492">
        <v>905315</v>
      </c>
      <c r="E492">
        <v>10700917</v>
      </c>
      <c r="F492">
        <v>9926812</v>
      </c>
      <c r="G492">
        <v>9072583</v>
      </c>
      <c r="H492">
        <v>8971867</v>
      </c>
      <c r="I492">
        <v>1572633</v>
      </c>
      <c r="J492">
        <v>3098579</v>
      </c>
      <c r="K492">
        <v>281555</v>
      </c>
      <c r="L492">
        <v>798107</v>
      </c>
      <c r="M492">
        <v>4573823</v>
      </c>
      <c r="N492">
        <v>237733</v>
      </c>
      <c r="O492">
        <v>3179212</v>
      </c>
      <c r="P492">
        <v>147102</v>
      </c>
      <c r="Q492">
        <v>18275051</v>
      </c>
      <c r="R492">
        <v>269645</v>
      </c>
      <c r="S492">
        <v>3018675</v>
      </c>
      <c r="T492">
        <v>1150575</v>
      </c>
      <c r="U492">
        <v>202585</v>
      </c>
      <c r="V492">
        <v>4962236</v>
      </c>
      <c r="W492">
        <v>2184860</v>
      </c>
      <c r="X492">
        <v>50256</v>
      </c>
      <c r="Y492">
        <v>920104</v>
      </c>
      <c r="Z492">
        <v>3224428</v>
      </c>
      <c r="AA492">
        <v>728577</v>
      </c>
      <c r="AB492">
        <v>164907</v>
      </c>
      <c r="AC492">
        <v>164907</v>
      </c>
      <c r="AD492">
        <v>451313</v>
      </c>
      <c r="AE492">
        <v>51306</v>
      </c>
      <c r="AF492">
        <v>58444</v>
      </c>
    </row>
    <row r="493" spans="1:32" x14ac:dyDescent="0.3">
      <c r="A493" t="s">
        <v>54</v>
      </c>
      <c r="B493">
        <v>2000</v>
      </c>
      <c r="C493" s="6">
        <f>DATE(finance[[#This Row],[Year1]],1,1)</f>
        <v>36526</v>
      </c>
      <c r="D493">
        <v>980128</v>
      </c>
      <c r="E493">
        <v>12181038</v>
      </c>
      <c r="F493">
        <v>10972174</v>
      </c>
      <c r="G493">
        <v>10049045</v>
      </c>
      <c r="H493">
        <v>9635757</v>
      </c>
      <c r="I493">
        <v>2380520</v>
      </c>
      <c r="J493">
        <v>3469583</v>
      </c>
      <c r="K493">
        <v>278803</v>
      </c>
      <c r="L493">
        <v>813552</v>
      </c>
      <c r="M493">
        <v>4711594</v>
      </c>
      <c r="N493">
        <v>256750</v>
      </c>
      <c r="O493">
        <v>3475688</v>
      </c>
      <c r="P493">
        <v>156596</v>
      </c>
      <c r="Q493">
        <v>21915232</v>
      </c>
      <c r="R493">
        <v>291496</v>
      </c>
      <c r="S493">
        <v>3248019</v>
      </c>
      <c r="T493">
        <v>1171818</v>
      </c>
      <c r="U493">
        <v>232460</v>
      </c>
      <c r="V493">
        <v>5615302</v>
      </c>
      <c r="W493">
        <v>2532682</v>
      </c>
      <c r="X493">
        <v>50249</v>
      </c>
      <c r="Y493">
        <v>964873</v>
      </c>
      <c r="Z493">
        <v>3222129</v>
      </c>
      <c r="AA493">
        <v>789655</v>
      </c>
      <c r="AB493">
        <v>182474</v>
      </c>
      <c r="AC493">
        <v>182474</v>
      </c>
      <c r="AD493">
        <v>548298</v>
      </c>
      <c r="AE493">
        <v>51477</v>
      </c>
      <c r="AF493">
        <v>68782</v>
      </c>
    </row>
    <row r="494" spans="1:32" x14ac:dyDescent="0.3">
      <c r="A494" t="s">
        <v>54</v>
      </c>
      <c r="B494">
        <v>2001</v>
      </c>
      <c r="C494" s="6">
        <f>DATE(finance[[#This Row],[Year1]],1,1)</f>
        <v>36892</v>
      </c>
      <c r="D494">
        <v>913532</v>
      </c>
      <c r="E494">
        <v>11692949</v>
      </c>
      <c r="F494">
        <v>11727422</v>
      </c>
      <c r="G494">
        <v>10610118</v>
      </c>
      <c r="H494">
        <v>10320074</v>
      </c>
      <c r="I494">
        <v>1204020</v>
      </c>
      <c r="J494">
        <v>3856416</v>
      </c>
      <c r="K494">
        <v>304063</v>
      </c>
      <c r="L494">
        <v>811664</v>
      </c>
      <c r="M494">
        <v>4749481</v>
      </c>
      <c r="N494">
        <v>271627</v>
      </c>
      <c r="O494">
        <v>3662650</v>
      </c>
      <c r="P494">
        <v>171780</v>
      </c>
      <c r="Q494">
        <v>23109542</v>
      </c>
      <c r="R494">
        <v>281956</v>
      </c>
      <c r="S494">
        <v>3354226</v>
      </c>
      <c r="T494">
        <v>1233871</v>
      </c>
      <c r="U494">
        <v>213993</v>
      </c>
      <c r="V494">
        <v>6118400</v>
      </c>
      <c r="W494">
        <v>2856361</v>
      </c>
      <c r="X494">
        <v>73404</v>
      </c>
      <c r="Y494">
        <v>862068</v>
      </c>
      <c r="Z494">
        <v>3819476</v>
      </c>
      <c r="AA494">
        <v>980663</v>
      </c>
      <c r="AB494">
        <v>188821</v>
      </c>
      <c r="AC494">
        <v>188821</v>
      </c>
      <c r="AD494">
        <v>632501</v>
      </c>
      <c r="AE494">
        <v>63971</v>
      </c>
      <c r="AF494">
        <v>71659</v>
      </c>
    </row>
    <row r="495" spans="1:32" x14ac:dyDescent="0.3">
      <c r="A495" t="s">
        <v>54</v>
      </c>
      <c r="B495">
        <v>2002</v>
      </c>
      <c r="C495" s="6">
        <f>DATE(finance[[#This Row],[Year1]],1,1)</f>
        <v>37257</v>
      </c>
      <c r="D495">
        <v>992105</v>
      </c>
      <c r="E495">
        <v>11052453</v>
      </c>
      <c r="F495">
        <v>12742438</v>
      </c>
      <c r="G495">
        <v>11461763</v>
      </c>
      <c r="H495">
        <v>11043568</v>
      </c>
      <c r="I495">
        <v>-167140</v>
      </c>
      <c r="J495">
        <v>4534595</v>
      </c>
      <c r="K495">
        <v>301354</v>
      </c>
      <c r="L495">
        <v>842849</v>
      </c>
      <c r="M495">
        <v>4728905</v>
      </c>
      <c r="N495">
        <v>272024</v>
      </c>
      <c r="O495">
        <v>3922172</v>
      </c>
      <c r="P495">
        <v>170082</v>
      </c>
      <c r="Q495">
        <v>21777391</v>
      </c>
      <c r="R495">
        <v>267921</v>
      </c>
      <c r="S495">
        <v>3456588</v>
      </c>
      <c r="T495">
        <v>1234666</v>
      </c>
      <c r="U495">
        <v>198375</v>
      </c>
      <c r="V495">
        <v>6774658</v>
      </c>
      <c r="W495">
        <v>3412798</v>
      </c>
      <c r="X495">
        <v>37484</v>
      </c>
      <c r="Y495">
        <v>968774</v>
      </c>
      <c r="Z495">
        <v>4159879</v>
      </c>
      <c r="AA495">
        <v>1138143</v>
      </c>
      <c r="AB495">
        <v>210862</v>
      </c>
      <c r="AC495">
        <v>210862</v>
      </c>
      <c r="AD495">
        <v>586749</v>
      </c>
      <c r="AE495">
        <v>63297</v>
      </c>
      <c r="AF495">
        <v>67902</v>
      </c>
    </row>
    <row r="496" spans="1:32" x14ac:dyDescent="0.3">
      <c r="A496" t="s">
        <v>54</v>
      </c>
      <c r="B496">
        <v>2003</v>
      </c>
      <c r="C496" s="6">
        <f>DATE(finance[[#This Row],[Year1]],1,1)</f>
        <v>37622</v>
      </c>
      <c r="D496">
        <v>951104</v>
      </c>
      <c r="E496">
        <v>13393021</v>
      </c>
      <c r="F496">
        <v>13502885</v>
      </c>
      <c r="G496">
        <v>12094517</v>
      </c>
      <c r="H496">
        <v>11873033</v>
      </c>
      <c r="I496">
        <v>1335666</v>
      </c>
      <c r="J496">
        <v>5086417</v>
      </c>
      <c r="K496">
        <v>314482</v>
      </c>
      <c r="L496">
        <v>844894</v>
      </c>
      <c r="M496">
        <v>4999144</v>
      </c>
      <c r="N496">
        <v>295629</v>
      </c>
      <c r="O496">
        <v>4028841</v>
      </c>
      <c r="P496">
        <v>164132</v>
      </c>
      <c r="Q496">
        <v>22100380</v>
      </c>
      <c r="R496">
        <v>285729</v>
      </c>
      <c r="S496">
        <v>3665580</v>
      </c>
      <c r="T496">
        <v>1343849</v>
      </c>
      <c r="U496">
        <v>214849</v>
      </c>
      <c r="V496">
        <v>7263115</v>
      </c>
      <c r="W496">
        <v>3712507</v>
      </c>
      <c r="X496">
        <v>43360</v>
      </c>
      <c r="Y496">
        <v>974381</v>
      </c>
      <c r="Z496">
        <v>4166614</v>
      </c>
      <c r="AA496">
        <v>1259038</v>
      </c>
      <c r="AB496">
        <v>199916</v>
      </c>
      <c r="AC496">
        <v>199916</v>
      </c>
      <c r="AD496">
        <v>542397</v>
      </c>
      <c r="AE496">
        <v>70978</v>
      </c>
      <c r="AF496">
        <v>68338</v>
      </c>
    </row>
    <row r="497" spans="1:32" x14ac:dyDescent="0.3">
      <c r="A497" t="s">
        <v>54</v>
      </c>
      <c r="B497">
        <v>2004</v>
      </c>
      <c r="C497" s="6">
        <f>DATE(finance[[#This Row],[Year1]],1,1)</f>
        <v>37987</v>
      </c>
      <c r="D497">
        <v>966268</v>
      </c>
      <c r="E497">
        <v>15351077</v>
      </c>
      <c r="F497">
        <v>14263288</v>
      </c>
      <c r="G497">
        <v>12766451</v>
      </c>
      <c r="H497">
        <v>12196208</v>
      </c>
      <c r="I497">
        <v>2961351</v>
      </c>
      <c r="J497">
        <v>5424813</v>
      </c>
      <c r="K497">
        <v>318488</v>
      </c>
      <c r="L497">
        <v>908294</v>
      </c>
      <c r="M497">
        <v>5124730</v>
      </c>
      <c r="N497">
        <v>306477</v>
      </c>
      <c r="O497">
        <v>4310712</v>
      </c>
      <c r="P497">
        <v>157645</v>
      </c>
      <c r="Q497">
        <v>23288104</v>
      </c>
      <c r="R497">
        <v>297655</v>
      </c>
      <c r="S497">
        <v>3880446</v>
      </c>
      <c r="T497">
        <v>1321903</v>
      </c>
      <c r="U497">
        <v>235490</v>
      </c>
      <c r="V497">
        <v>7719170</v>
      </c>
      <c r="W497">
        <v>3981710</v>
      </c>
      <c r="X497">
        <v>45853</v>
      </c>
      <c r="Y497">
        <v>1012320</v>
      </c>
      <c r="Z497">
        <v>4378804</v>
      </c>
      <c r="AA497">
        <v>1339387</v>
      </c>
      <c r="AB497">
        <v>200372</v>
      </c>
      <c r="AC497">
        <v>200372</v>
      </c>
      <c r="AD497">
        <v>435408</v>
      </c>
      <c r="AE497">
        <v>109490</v>
      </c>
      <c r="AF497">
        <v>75257</v>
      </c>
    </row>
    <row r="498" spans="1:32" x14ac:dyDescent="0.3">
      <c r="A498" t="s">
        <v>54</v>
      </c>
      <c r="B498">
        <v>2012</v>
      </c>
      <c r="C498" s="6">
        <f>DATE(finance[[#This Row],[Year1]],1,1)</f>
        <v>40909</v>
      </c>
      <c r="D498">
        <v>1252894</v>
      </c>
      <c r="E498">
        <v>18765204</v>
      </c>
      <c r="F498">
        <v>20051299</v>
      </c>
      <c r="G498">
        <v>17373134</v>
      </c>
      <c r="H498">
        <v>17034877</v>
      </c>
      <c r="I498">
        <v>1459125</v>
      </c>
      <c r="J498">
        <v>7809467</v>
      </c>
      <c r="K498">
        <v>517983</v>
      </c>
      <c r="L498">
        <v>1324426</v>
      </c>
      <c r="M498">
        <v>6953365</v>
      </c>
      <c r="N498">
        <v>360649</v>
      </c>
      <c r="O498">
        <v>5561568</v>
      </c>
      <c r="P498">
        <v>258895</v>
      </c>
      <c r="Q498">
        <v>21185818</v>
      </c>
      <c r="R498">
        <v>361049</v>
      </c>
      <c r="S498">
        <v>5138081</v>
      </c>
      <c r="T498">
        <v>1340135</v>
      </c>
      <c r="U498">
        <v>290930</v>
      </c>
      <c r="V498">
        <v>10643190</v>
      </c>
      <c r="W498">
        <v>5440263</v>
      </c>
      <c r="X498">
        <v>84340</v>
      </c>
      <c r="Y498">
        <v>1452220</v>
      </c>
      <c r="Z498">
        <v>7194251</v>
      </c>
      <c r="AA498">
        <v>2458855</v>
      </c>
      <c r="AB498">
        <v>299384</v>
      </c>
      <c r="AC498">
        <v>299384</v>
      </c>
      <c r="AD498">
        <v>577506</v>
      </c>
      <c r="AE498">
        <v>141767</v>
      </c>
      <c r="AF498">
        <v>113297</v>
      </c>
    </row>
    <row r="499" spans="1:32" x14ac:dyDescent="0.3">
      <c r="A499" t="s">
        <v>54</v>
      </c>
      <c r="B499">
        <v>2013</v>
      </c>
      <c r="C499" s="6">
        <f>DATE(finance[[#This Row],[Year1]],1,1)</f>
        <v>41275</v>
      </c>
      <c r="D499">
        <v>1190761</v>
      </c>
      <c r="E499">
        <v>22145435</v>
      </c>
      <c r="F499">
        <v>20101927</v>
      </c>
      <c r="G499">
        <v>17386707</v>
      </c>
      <c r="H499">
        <v>17510532</v>
      </c>
      <c r="I499">
        <v>4352720</v>
      </c>
      <c r="J499">
        <v>7649292</v>
      </c>
      <c r="K499">
        <v>530010</v>
      </c>
      <c r="L499">
        <v>1379611</v>
      </c>
      <c r="M499">
        <v>7402725</v>
      </c>
      <c r="N499">
        <v>376455</v>
      </c>
      <c r="O499">
        <v>5456159</v>
      </c>
      <c r="P499">
        <v>280220</v>
      </c>
      <c r="Q499">
        <v>23432723</v>
      </c>
      <c r="R499">
        <v>347276</v>
      </c>
      <c r="S499">
        <v>5053070</v>
      </c>
      <c r="T499">
        <v>1024941</v>
      </c>
      <c r="U499">
        <v>291359</v>
      </c>
      <c r="V499">
        <v>10814367</v>
      </c>
      <c r="W499">
        <v>5816559</v>
      </c>
      <c r="X499">
        <v>89791</v>
      </c>
      <c r="Y499">
        <v>1376640</v>
      </c>
      <c r="Z499">
        <v>7112560</v>
      </c>
      <c r="AA499">
        <v>2488250</v>
      </c>
      <c r="AB499">
        <v>275259</v>
      </c>
      <c r="AC499">
        <v>275259</v>
      </c>
      <c r="AD499">
        <v>627621</v>
      </c>
      <c r="AE499">
        <v>130017</v>
      </c>
      <c r="AF499">
        <v>112169</v>
      </c>
    </row>
    <row r="500" spans="1:32" x14ac:dyDescent="0.3">
      <c r="A500" t="s">
        <v>54</v>
      </c>
      <c r="B500">
        <v>2014</v>
      </c>
      <c r="C500" s="6">
        <f>DATE(finance[[#This Row],[Year1]],1,1)</f>
        <v>41640</v>
      </c>
      <c r="D500">
        <v>1212041</v>
      </c>
      <c r="E500">
        <v>23266315</v>
      </c>
      <c r="F500">
        <v>20173971</v>
      </c>
      <c r="G500">
        <v>17374197</v>
      </c>
      <c r="H500">
        <v>17577089</v>
      </c>
      <c r="I500">
        <v>5396348</v>
      </c>
      <c r="J500">
        <v>7377669</v>
      </c>
      <c r="K500">
        <v>559218</v>
      </c>
      <c r="L500">
        <v>1401203</v>
      </c>
      <c r="M500">
        <v>7575395</v>
      </c>
      <c r="N500">
        <v>382143</v>
      </c>
      <c r="O500">
        <v>5545757</v>
      </c>
      <c r="P500">
        <v>308343</v>
      </c>
      <c r="Q500">
        <v>16140257</v>
      </c>
      <c r="R500">
        <v>324382</v>
      </c>
      <c r="S500">
        <v>4919968</v>
      </c>
      <c r="T500">
        <v>952867</v>
      </c>
      <c r="U500">
        <v>274342</v>
      </c>
      <c r="V500">
        <v>10888369</v>
      </c>
      <c r="W500">
        <v>5812078</v>
      </c>
      <c r="X500">
        <v>56098</v>
      </c>
      <c r="Y500">
        <v>1375932</v>
      </c>
      <c r="Z500">
        <v>7218459</v>
      </c>
      <c r="AA500">
        <v>2567215</v>
      </c>
      <c r="AB500">
        <v>278035</v>
      </c>
      <c r="AC500">
        <v>278035</v>
      </c>
      <c r="AD500">
        <v>640330</v>
      </c>
      <c r="AE500">
        <v>116696</v>
      </c>
      <c r="AF500">
        <v>116839</v>
      </c>
    </row>
    <row r="501" spans="1:32" x14ac:dyDescent="0.3">
      <c r="A501" t="s">
        <v>54</v>
      </c>
      <c r="B501">
        <v>2015</v>
      </c>
      <c r="C501" s="6">
        <f>DATE(finance[[#This Row],[Year1]],1,1)</f>
        <v>42005</v>
      </c>
      <c r="D501">
        <v>1376772</v>
      </c>
      <c r="E501">
        <v>21333157</v>
      </c>
      <c r="F501">
        <v>21139895</v>
      </c>
      <c r="G501">
        <v>18354508</v>
      </c>
      <c r="H501">
        <v>18689989</v>
      </c>
      <c r="I501">
        <v>2330234</v>
      </c>
      <c r="J501">
        <v>8024835</v>
      </c>
      <c r="K501">
        <v>606432</v>
      </c>
      <c r="L501">
        <v>1451003</v>
      </c>
      <c r="M501">
        <v>7902885</v>
      </c>
      <c r="N501">
        <v>371359</v>
      </c>
      <c r="O501">
        <v>5791535</v>
      </c>
      <c r="P501">
        <v>346575</v>
      </c>
      <c r="Q501">
        <v>20765445</v>
      </c>
      <c r="R501">
        <v>340349</v>
      </c>
      <c r="S501">
        <v>5138598</v>
      </c>
      <c r="T501">
        <v>1136137</v>
      </c>
      <c r="U501">
        <v>331887</v>
      </c>
      <c r="V501">
        <v>11539814</v>
      </c>
      <c r="W501">
        <v>6228236</v>
      </c>
      <c r="X501">
        <v>62572</v>
      </c>
      <c r="Y501">
        <v>1327966</v>
      </c>
      <c r="Z501">
        <v>7470450</v>
      </c>
      <c r="AA501">
        <v>2526839</v>
      </c>
      <c r="AB501">
        <v>211297</v>
      </c>
      <c r="AC501">
        <v>211297</v>
      </c>
      <c r="AD501">
        <v>562120</v>
      </c>
      <c r="AE501">
        <v>104691</v>
      </c>
      <c r="AF501">
        <v>162829</v>
      </c>
    </row>
    <row r="502" spans="1:32" x14ac:dyDescent="0.3">
      <c r="A502" t="s">
        <v>54</v>
      </c>
      <c r="B502">
        <v>2016</v>
      </c>
      <c r="C502" s="6">
        <f>DATE(finance[[#This Row],[Year1]],1,1)</f>
        <v>42370</v>
      </c>
      <c r="D502">
        <v>1112730</v>
      </c>
      <c r="E502">
        <v>20829497</v>
      </c>
      <c r="F502">
        <v>21860791</v>
      </c>
      <c r="G502">
        <v>18935661</v>
      </c>
      <c r="H502">
        <v>18902641</v>
      </c>
      <c r="I502">
        <v>1588885</v>
      </c>
      <c r="J502">
        <v>8293555</v>
      </c>
      <c r="K502">
        <v>553510</v>
      </c>
      <c r="L502">
        <v>1480034</v>
      </c>
      <c r="M502">
        <v>7660391</v>
      </c>
      <c r="N502">
        <v>336200</v>
      </c>
      <c r="O502">
        <v>6388842</v>
      </c>
      <c r="P502">
        <v>362632</v>
      </c>
      <c r="Q502">
        <v>20271744</v>
      </c>
      <c r="R502">
        <v>311368</v>
      </c>
      <c r="S502">
        <v>5267943</v>
      </c>
      <c r="T502">
        <v>679942</v>
      </c>
      <c r="U502">
        <v>275066</v>
      </c>
      <c r="V502">
        <v>12208851</v>
      </c>
      <c r="W502">
        <v>6572325</v>
      </c>
      <c r="X502">
        <v>44535</v>
      </c>
      <c r="Y502">
        <v>1054046</v>
      </c>
      <c r="Z502">
        <v>7283371</v>
      </c>
      <c r="AA502">
        <v>2645918</v>
      </c>
      <c r="AB502">
        <v>262717</v>
      </c>
      <c r="AC502">
        <v>262717</v>
      </c>
      <c r="AD502">
        <v>704057</v>
      </c>
      <c r="AE502">
        <v>65923</v>
      </c>
      <c r="AF502">
        <v>139520</v>
      </c>
    </row>
    <row r="503" spans="1:32" x14ac:dyDescent="0.3">
      <c r="A503" t="s">
        <v>54</v>
      </c>
      <c r="B503">
        <v>2017</v>
      </c>
      <c r="C503" s="6">
        <f>DATE(finance[[#This Row],[Year1]],1,1)</f>
        <v>42736</v>
      </c>
      <c r="D503">
        <v>1077774</v>
      </c>
      <c r="E503">
        <v>24731503</v>
      </c>
      <c r="F503">
        <v>21859932</v>
      </c>
      <c r="G503">
        <v>18940324</v>
      </c>
      <c r="H503">
        <v>19000703</v>
      </c>
      <c r="I503">
        <v>5381266</v>
      </c>
      <c r="J503">
        <v>8211496</v>
      </c>
      <c r="K503">
        <v>494921</v>
      </c>
      <c r="L503">
        <v>1466766</v>
      </c>
      <c r="M503">
        <v>7724629</v>
      </c>
      <c r="N503">
        <v>330802</v>
      </c>
      <c r="O503">
        <v>5924470</v>
      </c>
      <c r="P503">
        <v>398739</v>
      </c>
      <c r="Q503">
        <v>35381102</v>
      </c>
      <c r="R503">
        <v>387680</v>
      </c>
      <c r="S503">
        <v>4859603</v>
      </c>
      <c r="T503">
        <v>1609707</v>
      </c>
      <c r="U503">
        <v>301826</v>
      </c>
      <c r="V503">
        <v>12575906</v>
      </c>
      <c r="W503">
        <v>6645218</v>
      </c>
      <c r="X503">
        <v>37970</v>
      </c>
      <c r="Y503">
        <v>1163541</v>
      </c>
      <c r="Z503">
        <v>7470178</v>
      </c>
      <c r="AA503">
        <v>2632129</v>
      </c>
      <c r="AB503">
        <v>315781</v>
      </c>
      <c r="AC503">
        <v>315781</v>
      </c>
      <c r="AD503">
        <v>817214</v>
      </c>
      <c r="AE503">
        <v>72735</v>
      </c>
      <c r="AF503">
        <v>139942</v>
      </c>
    </row>
    <row r="504" spans="1:32" x14ac:dyDescent="0.3">
      <c r="A504" t="s">
        <v>54</v>
      </c>
      <c r="B504">
        <v>2018</v>
      </c>
      <c r="C504" s="6">
        <f>DATE(finance[[#This Row],[Year1]],1,1)</f>
        <v>43101</v>
      </c>
      <c r="D504">
        <v>1049451</v>
      </c>
      <c r="E504">
        <v>23839443</v>
      </c>
      <c r="F504">
        <v>21831201</v>
      </c>
      <c r="G504">
        <v>18783181</v>
      </c>
      <c r="H504">
        <v>19137029</v>
      </c>
      <c r="I504">
        <v>4342133</v>
      </c>
      <c r="J504">
        <v>8271815</v>
      </c>
      <c r="K504">
        <v>492415</v>
      </c>
      <c r="L504">
        <v>1473102</v>
      </c>
      <c r="M504">
        <v>7890571</v>
      </c>
      <c r="N504">
        <v>325624</v>
      </c>
      <c r="O504">
        <v>5823915</v>
      </c>
      <c r="P504">
        <v>403554</v>
      </c>
      <c r="Q504">
        <v>37860539</v>
      </c>
      <c r="R504">
        <v>394882</v>
      </c>
      <c r="S504">
        <v>4882566</v>
      </c>
      <c r="T504">
        <v>1653401</v>
      </c>
      <c r="U504">
        <v>312207</v>
      </c>
      <c r="V504">
        <v>12448326</v>
      </c>
      <c r="W504">
        <v>6555090</v>
      </c>
      <c r="X504">
        <v>40626</v>
      </c>
      <c r="Y504">
        <v>1156606</v>
      </c>
      <c r="Z504">
        <v>7252112</v>
      </c>
      <c r="AA504">
        <v>2751597</v>
      </c>
      <c r="AB504">
        <v>295707</v>
      </c>
      <c r="AC504">
        <v>295707</v>
      </c>
      <c r="AD504">
        <v>650172</v>
      </c>
      <c r="AE504">
        <v>76958</v>
      </c>
      <c r="AF504">
        <v>142346</v>
      </c>
    </row>
    <row r="505" spans="1:32" x14ac:dyDescent="0.3">
      <c r="A505" t="s">
        <v>54</v>
      </c>
      <c r="B505">
        <v>2019</v>
      </c>
      <c r="C505" s="6">
        <f>DATE(finance[[#This Row],[Year1]],1,1)</f>
        <v>43466</v>
      </c>
      <c r="D505">
        <v>981154</v>
      </c>
      <c r="E505">
        <v>23697177</v>
      </c>
      <c r="F505">
        <v>22361490</v>
      </c>
      <c r="G505">
        <v>19209166</v>
      </c>
      <c r="H505">
        <v>19731475</v>
      </c>
      <c r="I505">
        <v>3591908</v>
      </c>
      <c r="J505">
        <v>8330020</v>
      </c>
      <c r="K505">
        <v>512541</v>
      </c>
      <c r="L505">
        <v>1501171</v>
      </c>
      <c r="M505">
        <v>8288883</v>
      </c>
      <c r="N505">
        <v>328748</v>
      </c>
      <c r="O505">
        <v>5906131</v>
      </c>
      <c r="P505">
        <v>427358</v>
      </c>
      <c r="Q505">
        <v>39165798</v>
      </c>
      <c r="R505">
        <v>396486</v>
      </c>
      <c r="S505">
        <v>5175676</v>
      </c>
      <c r="T505">
        <v>1822056</v>
      </c>
      <c r="U505">
        <v>292725</v>
      </c>
      <c r="V505">
        <v>12620848</v>
      </c>
      <c r="W505">
        <v>6664922</v>
      </c>
      <c r="X505">
        <v>33578</v>
      </c>
      <c r="Y505">
        <v>1128882</v>
      </c>
      <c r="Z505">
        <v>7225292</v>
      </c>
      <c r="AA505">
        <v>2845248</v>
      </c>
      <c r="AB505">
        <v>311206</v>
      </c>
      <c r="AC505">
        <v>311206</v>
      </c>
      <c r="AD505">
        <v>696248</v>
      </c>
      <c r="AE505">
        <v>80103</v>
      </c>
      <c r="AF505">
        <v>154187</v>
      </c>
    </row>
    <row r="506" spans="1:32" x14ac:dyDescent="0.3">
      <c r="A506" t="s">
        <v>55</v>
      </c>
      <c r="B506">
        <v>1992</v>
      </c>
      <c r="C506" s="6">
        <f>DATE(finance[[#This Row],[Year1]],1,1)</f>
        <v>33604</v>
      </c>
      <c r="D506">
        <v>712495</v>
      </c>
      <c r="E506">
        <v>11619246</v>
      </c>
      <c r="F506">
        <v>10445849</v>
      </c>
      <c r="G506">
        <v>9513043</v>
      </c>
      <c r="H506">
        <v>9872284</v>
      </c>
      <c r="I506">
        <v>1746962</v>
      </c>
      <c r="J506">
        <v>2956376</v>
      </c>
      <c r="K506">
        <v>407396</v>
      </c>
      <c r="L506">
        <v>671959</v>
      </c>
      <c r="M506">
        <v>5131360</v>
      </c>
      <c r="N506">
        <v>201873</v>
      </c>
      <c r="O506">
        <v>3529312</v>
      </c>
      <c r="P506">
        <v>321312</v>
      </c>
      <c r="Q506">
        <v>17773841</v>
      </c>
      <c r="R506">
        <v>333158</v>
      </c>
      <c r="S506">
        <v>2773013</v>
      </c>
      <c r="T506">
        <v>537333</v>
      </c>
      <c r="U506">
        <v>213410</v>
      </c>
      <c r="V506">
        <v>5311631</v>
      </c>
      <c r="W506">
        <v>2516484</v>
      </c>
      <c r="X506">
        <v>32012</v>
      </c>
      <c r="Y506">
        <v>958218</v>
      </c>
      <c r="Z506">
        <v>6301143</v>
      </c>
      <c r="AA506">
        <v>932806</v>
      </c>
      <c r="AB506">
        <v>394592</v>
      </c>
      <c r="AC506">
        <v>394592</v>
      </c>
      <c r="AD506">
        <v>968100</v>
      </c>
      <c r="AE506">
        <v>61591</v>
      </c>
      <c r="AF506">
        <v>97446</v>
      </c>
    </row>
    <row r="507" spans="1:32" x14ac:dyDescent="0.3">
      <c r="A507" t="s">
        <v>55</v>
      </c>
      <c r="B507">
        <v>1993</v>
      </c>
      <c r="C507" s="6">
        <f>DATE(finance[[#This Row],[Year1]],1,1)</f>
        <v>33970</v>
      </c>
      <c r="D507">
        <v>867289</v>
      </c>
      <c r="E507">
        <v>12558767</v>
      </c>
      <c r="F507">
        <v>10893557</v>
      </c>
      <c r="G507">
        <v>9902150</v>
      </c>
      <c r="H507">
        <v>10334735</v>
      </c>
      <c r="I507">
        <v>2224032</v>
      </c>
      <c r="J507">
        <v>3220673</v>
      </c>
      <c r="K507">
        <v>439361</v>
      </c>
      <c r="L507">
        <v>749966</v>
      </c>
      <c r="M507">
        <v>5479884</v>
      </c>
      <c r="N507">
        <v>208022</v>
      </c>
      <c r="O507">
        <v>3700500</v>
      </c>
      <c r="P507">
        <v>348308</v>
      </c>
      <c r="Q507">
        <v>19344595</v>
      </c>
      <c r="R507">
        <v>388672</v>
      </c>
      <c r="S507">
        <v>2909208</v>
      </c>
      <c r="T507">
        <v>547089</v>
      </c>
      <c r="U507">
        <v>201863</v>
      </c>
      <c r="V507">
        <v>5349078</v>
      </c>
      <c r="W507">
        <v>2498383</v>
      </c>
      <c r="X507">
        <v>27161</v>
      </c>
      <c r="Y507">
        <v>938015</v>
      </c>
      <c r="Z507">
        <v>6516158</v>
      </c>
      <c r="AA507">
        <v>991407</v>
      </c>
      <c r="AB507">
        <v>428267</v>
      </c>
      <c r="AC507">
        <v>428267</v>
      </c>
      <c r="AD507">
        <v>759058</v>
      </c>
      <c r="AE507">
        <v>74684</v>
      </c>
      <c r="AF507">
        <v>104283</v>
      </c>
    </row>
    <row r="508" spans="1:32" x14ac:dyDescent="0.3">
      <c r="A508" t="s">
        <v>55</v>
      </c>
      <c r="B508">
        <v>1994</v>
      </c>
      <c r="C508" s="6">
        <f>DATE(finance[[#This Row],[Year1]],1,1)</f>
        <v>34335</v>
      </c>
      <c r="D508">
        <v>747704</v>
      </c>
      <c r="E508">
        <v>13358686</v>
      </c>
      <c r="F508">
        <v>11548995</v>
      </c>
      <c r="G508">
        <v>10589856</v>
      </c>
      <c r="H508">
        <v>11345021</v>
      </c>
      <c r="I508">
        <v>2013665</v>
      </c>
      <c r="J508">
        <v>3718513</v>
      </c>
      <c r="K508">
        <v>460153</v>
      </c>
      <c r="L508">
        <v>789837</v>
      </c>
      <c r="M508">
        <v>5909982</v>
      </c>
      <c r="N508">
        <v>221697</v>
      </c>
      <c r="O508">
        <v>3942657</v>
      </c>
      <c r="P508">
        <v>427402</v>
      </c>
      <c r="Q508">
        <v>20946819</v>
      </c>
      <c r="R508">
        <v>435920</v>
      </c>
      <c r="S508">
        <v>3250024</v>
      </c>
      <c r="T508">
        <v>719906</v>
      </c>
      <c r="U508">
        <v>208465</v>
      </c>
      <c r="V508">
        <v>5772480</v>
      </c>
      <c r="W508">
        <v>2665909</v>
      </c>
      <c r="X508">
        <v>23115</v>
      </c>
      <c r="Y508">
        <v>1110567</v>
      </c>
      <c r="Z508">
        <v>6511570</v>
      </c>
      <c r="AA508">
        <v>959139</v>
      </c>
      <c r="AB508">
        <v>392246</v>
      </c>
      <c r="AC508">
        <v>392246</v>
      </c>
      <c r="AD508">
        <v>778979</v>
      </c>
      <c r="AE508">
        <v>70188</v>
      </c>
      <c r="AF508">
        <v>116245</v>
      </c>
    </row>
    <row r="509" spans="1:32" x14ac:dyDescent="0.3">
      <c r="A509" t="s">
        <v>55</v>
      </c>
      <c r="B509">
        <v>1995</v>
      </c>
      <c r="C509" s="6">
        <f>DATE(finance[[#This Row],[Year1]],1,1)</f>
        <v>34700</v>
      </c>
      <c r="D509">
        <v>955731</v>
      </c>
      <c r="E509">
        <v>15586334</v>
      </c>
      <c r="F509">
        <v>12482046</v>
      </c>
      <c r="G509">
        <v>11400149</v>
      </c>
      <c r="H509">
        <v>12515675</v>
      </c>
      <c r="I509">
        <v>3070659</v>
      </c>
      <c r="J509">
        <v>3802198</v>
      </c>
      <c r="K509">
        <v>481194</v>
      </c>
      <c r="L509">
        <v>928478</v>
      </c>
      <c r="M509">
        <v>6751959</v>
      </c>
      <c r="N509">
        <v>265242</v>
      </c>
      <c r="O509">
        <v>4285044</v>
      </c>
      <c r="P509">
        <v>440156</v>
      </c>
      <c r="Q509">
        <v>27125007</v>
      </c>
      <c r="R509">
        <v>487949</v>
      </c>
      <c r="S509">
        <v>3461819</v>
      </c>
      <c r="T509">
        <v>732869</v>
      </c>
      <c r="U509">
        <v>237847</v>
      </c>
      <c r="V509">
        <v>6192522</v>
      </c>
      <c r="W509">
        <v>2887551</v>
      </c>
      <c r="X509">
        <v>26933</v>
      </c>
      <c r="Y509">
        <v>1159689</v>
      </c>
      <c r="Z509">
        <v>6714353</v>
      </c>
      <c r="AA509">
        <v>1081897</v>
      </c>
      <c r="AB509">
        <v>349921</v>
      </c>
      <c r="AC509">
        <v>349921</v>
      </c>
      <c r="AD509">
        <v>922345</v>
      </c>
      <c r="AE509">
        <v>89690</v>
      </c>
      <c r="AF509">
        <v>126120</v>
      </c>
    </row>
    <row r="510" spans="1:32" x14ac:dyDescent="0.3">
      <c r="A510" t="s">
        <v>55</v>
      </c>
      <c r="B510">
        <v>1996</v>
      </c>
      <c r="C510" s="6">
        <f>DATE(finance[[#This Row],[Year1]],1,1)</f>
        <v>35065</v>
      </c>
      <c r="D510">
        <v>1112757</v>
      </c>
      <c r="E510">
        <v>17050787</v>
      </c>
      <c r="F510">
        <v>12944475</v>
      </c>
      <c r="G510">
        <v>11854451</v>
      </c>
      <c r="H510">
        <v>13022026</v>
      </c>
      <c r="I510">
        <v>4028761</v>
      </c>
      <c r="J510">
        <v>3710742</v>
      </c>
      <c r="K510">
        <v>516491</v>
      </c>
      <c r="L510">
        <v>985987</v>
      </c>
      <c r="M510">
        <v>7210351</v>
      </c>
      <c r="N510">
        <v>312039</v>
      </c>
      <c r="O510">
        <v>4386693</v>
      </c>
      <c r="P510">
        <v>433122</v>
      </c>
      <c r="Q510">
        <v>29304753</v>
      </c>
      <c r="R510">
        <v>551261</v>
      </c>
      <c r="S510">
        <v>3434437</v>
      </c>
      <c r="T510">
        <v>765650</v>
      </c>
      <c r="U510">
        <v>230651</v>
      </c>
      <c r="V510">
        <v>6463709</v>
      </c>
      <c r="W510">
        <v>2898138</v>
      </c>
      <c r="X510">
        <v>28190</v>
      </c>
      <c r="Y510">
        <v>1151756</v>
      </c>
      <c r="Z510">
        <v>7128377</v>
      </c>
      <c r="AA510">
        <v>1090024</v>
      </c>
      <c r="AB510">
        <v>410426</v>
      </c>
      <c r="AC510">
        <v>410426</v>
      </c>
      <c r="AD510">
        <v>997509</v>
      </c>
      <c r="AE510">
        <v>76145</v>
      </c>
      <c r="AF510">
        <v>130094</v>
      </c>
    </row>
    <row r="511" spans="1:32" x14ac:dyDescent="0.3">
      <c r="A511" t="s">
        <v>55</v>
      </c>
      <c r="B511">
        <v>1997</v>
      </c>
      <c r="C511" s="6">
        <f>DATE(finance[[#This Row],[Year1]],1,1)</f>
        <v>35431</v>
      </c>
      <c r="D511">
        <v>1332136</v>
      </c>
      <c r="E511">
        <v>16600626</v>
      </c>
      <c r="F511">
        <v>14229714</v>
      </c>
      <c r="G511">
        <v>13082000</v>
      </c>
      <c r="H511">
        <v>13773787</v>
      </c>
      <c r="I511">
        <v>2826839</v>
      </c>
      <c r="J511">
        <v>3719819</v>
      </c>
      <c r="K511">
        <v>562367</v>
      </c>
      <c r="L511">
        <v>1109501</v>
      </c>
      <c r="M511">
        <v>7815966</v>
      </c>
      <c r="N511">
        <v>368118</v>
      </c>
      <c r="O511">
        <v>5051366</v>
      </c>
      <c r="P511">
        <v>430471</v>
      </c>
      <c r="Q511">
        <v>32266896</v>
      </c>
      <c r="R511">
        <v>569282</v>
      </c>
      <c r="S511">
        <v>3944195</v>
      </c>
      <c r="T511">
        <v>784523</v>
      </c>
      <c r="U511">
        <v>263132</v>
      </c>
      <c r="V511">
        <v>6932243</v>
      </c>
      <c r="W511">
        <v>3066313</v>
      </c>
      <c r="X511">
        <v>37805</v>
      </c>
      <c r="Y511">
        <v>1264747</v>
      </c>
      <c r="Z511">
        <v>7579129</v>
      </c>
      <c r="AA511">
        <v>1147714</v>
      </c>
      <c r="AB511">
        <v>442955</v>
      </c>
      <c r="AC511">
        <v>442955</v>
      </c>
      <c r="AD511">
        <v>1083961</v>
      </c>
      <c r="AE511">
        <v>102426</v>
      </c>
      <c r="AF511">
        <v>155908</v>
      </c>
    </row>
    <row r="512" spans="1:32" x14ac:dyDescent="0.3">
      <c r="A512" t="s">
        <v>55</v>
      </c>
      <c r="B512">
        <v>1998</v>
      </c>
      <c r="C512" s="6">
        <f>DATE(finance[[#This Row],[Year1]],1,1)</f>
        <v>35796</v>
      </c>
      <c r="D512">
        <v>1233932</v>
      </c>
      <c r="E512">
        <v>19020637</v>
      </c>
      <c r="F512">
        <v>15313244</v>
      </c>
      <c r="G512">
        <v>14191332</v>
      </c>
      <c r="H512">
        <v>14884052</v>
      </c>
      <c r="I512">
        <v>4136585</v>
      </c>
      <c r="J512">
        <v>4246338</v>
      </c>
      <c r="K512">
        <v>574521</v>
      </c>
      <c r="L512">
        <v>1171787</v>
      </c>
      <c r="M512">
        <v>8221876</v>
      </c>
      <c r="N512">
        <v>461253</v>
      </c>
      <c r="O512">
        <v>5450817</v>
      </c>
      <c r="P512">
        <v>449358</v>
      </c>
      <c r="Q512">
        <v>35726293</v>
      </c>
      <c r="R512">
        <v>603186</v>
      </c>
      <c r="S512">
        <v>4176567</v>
      </c>
      <c r="T512">
        <v>1166926</v>
      </c>
      <c r="U512">
        <v>247236</v>
      </c>
      <c r="V512">
        <v>7853817</v>
      </c>
      <c r="W512">
        <v>3301240</v>
      </c>
      <c r="X512">
        <v>38075</v>
      </c>
      <c r="Y512">
        <v>1278170</v>
      </c>
      <c r="Z512">
        <v>8091313</v>
      </c>
      <c r="AA512">
        <v>1121912</v>
      </c>
      <c r="AB512">
        <v>477658</v>
      </c>
      <c r="AC512">
        <v>477658</v>
      </c>
      <c r="AD512">
        <v>1214435</v>
      </c>
      <c r="AE512">
        <v>118108</v>
      </c>
      <c r="AF512">
        <v>154872</v>
      </c>
    </row>
    <row r="513" spans="1:32" x14ac:dyDescent="0.3">
      <c r="A513" t="s">
        <v>55</v>
      </c>
      <c r="B513">
        <v>1999</v>
      </c>
      <c r="C513" s="6">
        <f>DATE(finance[[#This Row],[Year1]],1,1)</f>
        <v>36161</v>
      </c>
      <c r="D513">
        <v>1400785</v>
      </c>
      <c r="E513">
        <v>19504680</v>
      </c>
      <c r="F513">
        <v>16524873</v>
      </c>
      <c r="G513">
        <v>15345903</v>
      </c>
      <c r="H513">
        <v>15770004</v>
      </c>
      <c r="I513">
        <v>3734676</v>
      </c>
      <c r="J513">
        <v>4733323</v>
      </c>
      <c r="K513">
        <v>603109</v>
      </c>
      <c r="L513">
        <v>1202390</v>
      </c>
      <c r="M513">
        <v>8563594</v>
      </c>
      <c r="N513">
        <v>492239</v>
      </c>
      <c r="O513">
        <v>5731961</v>
      </c>
      <c r="P513">
        <v>460993</v>
      </c>
      <c r="Q513">
        <v>39727822</v>
      </c>
      <c r="R513">
        <v>619811</v>
      </c>
      <c r="S513">
        <v>4441636</v>
      </c>
      <c r="T513">
        <v>1188146</v>
      </c>
      <c r="U513">
        <v>251546</v>
      </c>
      <c r="V513">
        <v>8542843</v>
      </c>
      <c r="W513">
        <v>3725982</v>
      </c>
      <c r="X513">
        <v>53725</v>
      </c>
      <c r="Y513">
        <v>1399336</v>
      </c>
      <c r="Z513">
        <v>8903117</v>
      </c>
      <c r="AA513">
        <v>1178970</v>
      </c>
      <c r="AB513">
        <v>499646</v>
      </c>
      <c r="AC513">
        <v>499646</v>
      </c>
      <c r="AD513">
        <v>1227903</v>
      </c>
      <c r="AE513">
        <v>138080</v>
      </c>
      <c r="AF513">
        <v>171600</v>
      </c>
    </row>
    <row r="514" spans="1:32" x14ac:dyDescent="0.3">
      <c r="A514" t="s">
        <v>55</v>
      </c>
      <c r="B514">
        <v>2000</v>
      </c>
      <c r="C514" s="6">
        <f>DATE(finance[[#This Row],[Year1]],1,1)</f>
        <v>36526</v>
      </c>
      <c r="D514">
        <v>1457676</v>
      </c>
      <c r="E514">
        <v>20309205</v>
      </c>
      <c r="F514">
        <v>17293111</v>
      </c>
      <c r="G514">
        <v>15837256</v>
      </c>
      <c r="H514">
        <v>16485555</v>
      </c>
      <c r="I514">
        <v>3823650</v>
      </c>
      <c r="J514">
        <v>5256129</v>
      </c>
      <c r="K514">
        <v>575609</v>
      </c>
      <c r="L514">
        <v>1244074</v>
      </c>
      <c r="M514">
        <v>8571548</v>
      </c>
      <c r="N514">
        <v>529451</v>
      </c>
      <c r="O514">
        <v>5949860</v>
      </c>
      <c r="P514">
        <v>490406</v>
      </c>
      <c r="Q514">
        <v>47592204</v>
      </c>
      <c r="R514">
        <v>591534</v>
      </c>
      <c r="S514">
        <v>4528746</v>
      </c>
      <c r="T514">
        <v>1135060</v>
      </c>
      <c r="U514">
        <v>284332</v>
      </c>
      <c r="V514">
        <v>8816971</v>
      </c>
      <c r="W514">
        <v>4006324</v>
      </c>
      <c r="X514">
        <v>42521</v>
      </c>
      <c r="Y514">
        <v>1491193</v>
      </c>
      <c r="Z514">
        <v>9819715</v>
      </c>
      <c r="AA514">
        <v>1455855</v>
      </c>
      <c r="AB514">
        <v>543457</v>
      </c>
      <c r="AC514">
        <v>543457</v>
      </c>
      <c r="AD514">
        <v>1306808</v>
      </c>
      <c r="AE514">
        <v>148583</v>
      </c>
      <c r="AF514">
        <v>158817</v>
      </c>
    </row>
    <row r="515" spans="1:32" x14ac:dyDescent="0.3">
      <c r="A515" t="s">
        <v>55</v>
      </c>
      <c r="B515">
        <v>2001</v>
      </c>
      <c r="C515" s="6">
        <f>DATE(finance[[#This Row],[Year1]],1,1)</f>
        <v>36892</v>
      </c>
      <c r="D515">
        <v>1407343</v>
      </c>
      <c r="E515">
        <v>20133937</v>
      </c>
      <c r="F515">
        <v>18888113</v>
      </c>
      <c r="G515">
        <v>17123078</v>
      </c>
      <c r="H515">
        <v>17527810</v>
      </c>
      <c r="I515">
        <v>2606127</v>
      </c>
      <c r="J515">
        <v>5612433</v>
      </c>
      <c r="K515">
        <v>587063</v>
      </c>
      <c r="L515">
        <v>1220236</v>
      </c>
      <c r="M515">
        <v>8837196</v>
      </c>
      <c r="N515">
        <v>604714</v>
      </c>
      <c r="O515">
        <v>6432878</v>
      </c>
      <c r="P515">
        <v>530522</v>
      </c>
      <c r="Q515">
        <v>44991145</v>
      </c>
      <c r="R515">
        <v>612744</v>
      </c>
      <c r="S515">
        <v>4802371</v>
      </c>
      <c r="T515">
        <v>903186</v>
      </c>
      <c r="U515">
        <v>312028</v>
      </c>
      <c r="V515">
        <v>9799623</v>
      </c>
      <c r="W515">
        <v>4678233</v>
      </c>
      <c r="X515">
        <v>41493</v>
      </c>
      <c r="Y515">
        <v>1545353</v>
      </c>
      <c r="Z515">
        <v>11373216</v>
      </c>
      <c r="AA515">
        <v>1765035</v>
      </c>
      <c r="AB515">
        <v>583219</v>
      </c>
      <c r="AC515">
        <v>583219</v>
      </c>
      <c r="AD515">
        <v>1629753</v>
      </c>
      <c r="AE515">
        <v>173551</v>
      </c>
      <c r="AF515">
        <v>177903</v>
      </c>
    </row>
    <row r="516" spans="1:32" x14ac:dyDescent="0.3">
      <c r="A516" t="s">
        <v>55</v>
      </c>
      <c r="B516">
        <v>2002</v>
      </c>
      <c r="C516" s="6">
        <f>DATE(finance[[#This Row],[Year1]],1,1)</f>
        <v>37257</v>
      </c>
      <c r="D516">
        <v>1556163</v>
      </c>
      <c r="E516">
        <v>19085356</v>
      </c>
      <c r="F516">
        <v>20840783</v>
      </c>
      <c r="G516">
        <v>18707684</v>
      </c>
      <c r="H516">
        <v>18653645</v>
      </c>
      <c r="I516">
        <v>431711</v>
      </c>
      <c r="J516">
        <v>6818675</v>
      </c>
      <c r="K516">
        <v>517675</v>
      </c>
      <c r="L516">
        <v>1285224</v>
      </c>
      <c r="M516">
        <v>8728932</v>
      </c>
      <c r="N516">
        <v>619674</v>
      </c>
      <c r="O516">
        <v>6717220</v>
      </c>
      <c r="P516">
        <v>589155</v>
      </c>
      <c r="Q516">
        <v>47734162</v>
      </c>
      <c r="R516">
        <v>485805</v>
      </c>
      <c r="S516">
        <v>5073185</v>
      </c>
      <c r="T516">
        <v>956587</v>
      </c>
      <c r="U516">
        <v>293627</v>
      </c>
      <c r="V516">
        <v>10921216</v>
      </c>
      <c r="W516">
        <v>5496624</v>
      </c>
      <c r="X516">
        <v>50672</v>
      </c>
      <c r="Y516">
        <v>1871062</v>
      </c>
      <c r="Z516">
        <v>12692540</v>
      </c>
      <c r="AA516">
        <v>2133099</v>
      </c>
      <c r="AB516">
        <v>567965</v>
      </c>
      <c r="AC516">
        <v>567965</v>
      </c>
      <c r="AD516">
        <v>1662365</v>
      </c>
      <c r="AE516">
        <v>155465</v>
      </c>
      <c r="AF516">
        <v>211894</v>
      </c>
    </row>
    <row r="517" spans="1:32" x14ac:dyDescent="0.3">
      <c r="A517" t="s">
        <v>55</v>
      </c>
      <c r="B517">
        <v>2003</v>
      </c>
      <c r="C517" s="6">
        <f>DATE(finance[[#This Row],[Year1]],1,1)</f>
        <v>37622</v>
      </c>
      <c r="D517">
        <v>1712778</v>
      </c>
      <c r="E517">
        <v>22023719</v>
      </c>
      <c r="F517">
        <v>21566197</v>
      </c>
      <c r="G517">
        <v>19137212</v>
      </c>
      <c r="H517">
        <v>19135079</v>
      </c>
      <c r="I517">
        <v>2888640</v>
      </c>
      <c r="J517">
        <v>7172806</v>
      </c>
      <c r="K517">
        <v>562934</v>
      </c>
      <c r="L517">
        <v>1406582</v>
      </c>
      <c r="M517">
        <v>8627396</v>
      </c>
      <c r="N517">
        <v>656273</v>
      </c>
      <c r="O517">
        <v>6732710</v>
      </c>
      <c r="P517">
        <v>596467</v>
      </c>
      <c r="Q517">
        <v>49558702</v>
      </c>
      <c r="R517">
        <v>585878</v>
      </c>
      <c r="S517">
        <v>5159094</v>
      </c>
      <c r="T517">
        <v>934041</v>
      </c>
      <c r="U517">
        <v>290176</v>
      </c>
      <c r="V517">
        <v>11063929</v>
      </c>
      <c r="W517">
        <v>5591971</v>
      </c>
      <c r="X517">
        <v>56018</v>
      </c>
      <c r="Y517">
        <v>1854329</v>
      </c>
      <c r="Z517">
        <v>13855016</v>
      </c>
      <c r="AA517">
        <v>2428979</v>
      </c>
      <c r="AB517">
        <v>604950</v>
      </c>
      <c r="AC517">
        <v>604950</v>
      </c>
      <c r="AD517">
        <v>1629129</v>
      </c>
      <c r="AE517">
        <v>112493</v>
      </c>
      <c r="AF517">
        <v>162920</v>
      </c>
    </row>
    <row r="518" spans="1:32" x14ac:dyDescent="0.3">
      <c r="A518" t="s">
        <v>55</v>
      </c>
      <c r="B518">
        <v>2004</v>
      </c>
      <c r="C518" s="6">
        <f>DATE(finance[[#This Row],[Year1]],1,1)</f>
        <v>37987</v>
      </c>
      <c r="D518">
        <v>1505282</v>
      </c>
      <c r="E518">
        <v>26237744</v>
      </c>
      <c r="F518">
        <v>22038965</v>
      </c>
      <c r="G518">
        <v>19487011</v>
      </c>
      <c r="H518">
        <v>20204731</v>
      </c>
      <c r="I518">
        <v>6033013</v>
      </c>
      <c r="J518">
        <v>7412108</v>
      </c>
      <c r="K518">
        <v>605590</v>
      </c>
      <c r="L518">
        <v>1518453</v>
      </c>
      <c r="M518">
        <v>9119664</v>
      </c>
      <c r="N518">
        <v>609300</v>
      </c>
      <c r="O518">
        <v>6868317</v>
      </c>
      <c r="P518">
        <v>653594</v>
      </c>
      <c r="Q518">
        <v>59430937</v>
      </c>
      <c r="R518">
        <v>665345</v>
      </c>
      <c r="S518">
        <v>5260101</v>
      </c>
      <c r="T518">
        <v>1022995</v>
      </c>
      <c r="U518">
        <v>325328</v>
      </c>
      <c r="V518">
        <v>11428958</v>
      </c>
      <c r="W518">
        <v>5657912</v>
      </c>
      <c r="X518">
        <v>52556</v>
      </c>
      <c r="Y518">
        <v>1853322</v>
      </c>
      <c r="Z518">
        <v>16218362</v>
      </c>
      <c r="AA518">
        <v>2551924</v>
      </c>
      <c r="AB518">
        <v>639106</v>
      </c>
      <c r="AC518">
        <v>639106</v>
      </c>
      <c r="AD518">
        <v>1788756</v>
      </c>
      <c r="AE518">
        <v>100451</v>
      </c>
      <c r="AF518">
        <v>134869</v>
      </c>
    </row>
    <row r="519" spans="1:32" x14ac:dyDescent="0.3">
      <c r="A519" t="s">
        <v>55</v>
      </c>
      <c r="B519">
        <v>2012</v>
      </c>
      <c r="C519" s="6">
        <f>DATE(finance[[#This Row],[Year1]],1,1)</f>
        <v>40909</v>
      </c>
      <c r="D519">
        <v>1807953</v>
      </c>
      <c r="E519">
        <v>30629290</v>
      </c>
      <c r="F519">
        <v>31621603</v>
      </c>
      <c r="G519">
        <v>27084434</v>
      </c>
      <c r="H519">
        <v>26613927</v>
      </c>
      <c r="I519">
        <v>4015363</v>
      </c>
      <c r="J519">
        <v>10873323</v>
      </c>
      <c r="K519">
        <v>563570</v>
      </c>
      <c r="L519">
        <v>1661530</v>
      </c>
      <c r="M519">
        <v>10801860</v>
      </c>
      <c r="N519">
        <v>777975</v>
      </c>
      <c r="O519">
        <v>9058258</v>
      </c>
      <c r="P519">
        <v>666707</v>
      </c>
      <c r="Q519">
        <v>53896989</v>
      </c>
      <c r="R519">
        <v>1450779</v>
      </c>
      <c r="S519">
        <v>5907898</v>
      </c>
      <c r="T519">
        <v>1342013</v>
      </c>
      <c r="U519">
        <v>350627</v>
      </c>
      <c r="V519">
        <v>17867600</v>
      </c>
      <c r="W519">
        <v>8321602</v>
      </c>
      <c r="X519">
        <v>34229</v>
      </c>
      <c r="Y519">
        <v>1821284</v>
      </c>
      <c r="Z519">
        <v>20385537</v>
      </c>
      <c r="AA519">
        <v>4530545</v>
      </c>
      <c r="AB519">
        <v>840900</v>
      </c>
      <c r="AC519">
        <v>840900</v>
      </c>
      <c r="AD519">
        <v>2309549</v>
      </c>
      <c r="AE519">
        <v>39983</v>
      </c>
      <c r="AF519">
        <v>298978</v>
      </c>
    </row>
    <row r="520" spans="1:32" x14ac:dyDescent="0.3">
      <c r="A520" t="s">
        <v>55</v>
      </c>
      <c r="B520">
        <v>2013</v>
      </c>
      <c r="C520" s="6">
        <f>DATE(finance[[#This Row],[Year1]],1,1)</f>
        <v>41275</v>
      </c>
      <c r="D520">
        <v>1481396</v>
      </c>
      <c r="E520">
        <v>35826577</v>
      </c>
      <c r="F520">
        <v>31046734</v>
      </c>
      <c r="G520">
        <v>26569161</v>
      </c>
      <c r="H520">
        <v>26740604</v>
      </c>
      <c r="I520">
        <v>9085973</v>
      </c>
      <c r="J520">
        <v>10511790</v>
      </c>
      <c r="K520">
        <v>549473</v>
      </c>
      <c r="L520">
        <v>1636512</v>
      </c>
      <c r="M520">
        <v>11139394</v>
      </c>
      <c r="N520">
        <v>791783</v>
      </c>
      <c r="O520">
        <v>8950544</v>
      </c>
      <c r="P520">
        <v>696207</v>
      </c>
      <c r="Q520">
        <v>60242065</v>
      </c>
      <c r="R520">
        <v>1530630</v>
      </c>
      <c r="S520">
        <v>5792122</v>
      </c>
      <c r="T520">
        <v>1283989</v>
      </c>
      <c r="U520">
        <v>340618</v>
      </c>
      <c r="V520">
        <v>17814702</v>
      </c>
      <c r="W520">
        <v>8180389</v>
      </c>
      <c r="X520">
        <v>37034</v>
      </c>
      <c r="Y520">
        <v>1554261</v>
      </c>
      <c r="Z520">
        <v>19307770</v>
      </c>
      <c r="AA520">
        <v>4470708</v>
      </c>
      <c r="AB520">
        <v>791599</v>
      </c>
      <c r="AC520">
        <v>791599</v>
      </c>
      <c r="AD520">
        <v>2339767</v>
      </c>
      <c r="AE520">
        <v>40969</v>
      </c>
      <c r="AF520">
        <v>253290</v>
      </c>
    </row>
    <row r="521" spans="1:32" x14ac:dyDescent="0.3">
      <c r="A521" t="s">
        <v>55</v>
      </c>
      <c r="B521">
        <v>2014</v>
      </c>
      <c r="C521" s="6">
        <f>DATE(finance[[#This Row],[Year1]],1,1)</f>
        <v>41640</v>
      </c>
      <c r="D521">
        <v>1342233</v>
      </c>
      <c r="E521">
        <v>38521675</v>
      </c>
      <c r="F521">
        <v>31544025</v>
      </c>
      <c r="G521">
        <v>26906482</v>
      </c>
      <c r="H521">
        <v>26752435</v>
      </c>
      <c r="I521">
        <v>11769240</v>
      </c>
      <c r="J521">
        <v>10423493</v>
      </c>
      <c r="K521">
        <v>564471</v>
      </c>
      <c r="L521">
        <v>1629647</v>
      </c>
      <c r="M521">
        <v>11240654</v>
      </c>
      <c r="N521">
        <v>809485</v>
      </c>
      <c r="O521">
        <v>9167299</v>
      </c>
      <c r="P521">
        <v>724003</v>
      </c>
      <c r="Q521">
        <v>54058121</v>
      </c>
      <c r="R521">
        <v>1560119</v>
      </c>
      <c r="S521">
        <v>5813775</v>
      </c>
      <c r="T521">
        <v>1251459</v>
      </c>
      <c r="U521">
        <v>341053</v>
      </c>
      <c r="V521">
        <v>18279587</v>
      </c>
      <c r="W521">
        <v>8383880</v>
      </c>
      <c r="X521">
        <v>42063</v>
      </c>
      <c r="Y521">
        <v>1428513</v>
      </c>
      <c r="Z521">
        <v>19041613</v>
      </c>
      <c r="AA521">
        <v>4630961</v>
      </c>
      <c r="AB521">
        <v>753466</v>
      </c>
      <c r="AC521">
        <v>753466</v>
      </c>
      <c r="AD521">
        <v>2302821</v>
      </c>
      <c r="AE521">
        <v>41273</v>
      </c>
      <c r="AF521">
        <v>241828</v>
      </c>
    </row>
    <row r="522" spans="1:32" x14ac:dyDescent="0.3">
      <c r="A522" t="s">
        <v>55</v>
      </c>
      <c r="B522">
        <v>2015</v>
      </c>
      <c r="C522" s="6">
        <f>DATE(finance[[#This Row],[Year1]],1,1)</f>
        <v>42005</v>
      </c>
      <c r="D522">
        <v>1388105</v>
      </c>
      <c r="E522">
        <v>34058252</v>
      </c>
      <c r="F522">
        <v>32251224</v>
      </c>
      <c r="G522">
        <v>27826546</v>
      </c>
      <c r="H522">
        <v>28144387</v>
      </c>
      <c r="I522">
        <v>5913865</v>
      </c>
      <c r="J522">
        <v>10746184</v>
      </c>
      <c r="K522">
        <v>596983</v>
      </c>
      <c r="L522">
        <v>1704177</v>
      </c>
      <c r="M522">
        <v>12005133</v>
      </c>
      <c r="N522">
        <v>770323</v>
      </c>
      <c r="O522">
        <v>9507971</v>
      </c>
      <c r="P522">
        <v>608339</v>
      </c>
      <c r="Q522">
        <v>49937081</v>
      </c>
      <c r="R522">
        <v>1659447</v>
      </c>
      <c r="S522">
        <v>6020864</v>
      </c>
      <c r="T522">
        <v>1350250</v>
      </c>
      <c r="U522">
        <v>356476</v>
      </c>
      <c r="V522">
        <v>19040558</v>
      </c>
      <c r="W522">
        <v>8676992</v>
      </c>
      <c r="X522">
        <v>53667</v>
      </c>
      <c r="Y522">
        <v>1424753</v>
      </c>
      <c r="Z522">
        <v>19396172</v>
      </c>
      <c r="AA522">
        <v>4416698</v>
      </c>
      <c r="AB522">
        <v>776660</v>
      </c>
      <c r="AC522">
        <v>776660</v>
      </c>
      <c r="AD522">
        <v>2449322</v>
      </c>
      <c r="AE522">
        <v>42032</v>
      </c>
      <c r="AF522">
        <v>250460</v>
      </c>
    </row>
    <row r="523" spans="1:32" x14ac:dyDescent="0.3">
      <c r="A523" t="s">
        <v>55</v>
      </c>
      <c r="B523">
        <v>2016</v>
      </c>
      <c r="C523" s="6">
        <f>DATE(finance[[#This Row],[Year1]],1,1)</f>
        <v>42370</v>
      </c>
      <c r="D523">
        <v>1317546</v>
      </c>
      <c r="E523">
        <v>33117194</v>
      </c>
      <c r="F523">
        <v>32964751</v>
      </c>
      <c r="G523">
        <v>28426704</v>
      </c>
      <c r="H523">
        <v>28955152</v>
      </c>
      <c r="I523">
        <v>4162042</v>
      </c>
      <c r="J523">
        <v>10994889</v>
      </c>
      <c r="K523">
        <v>599276</v>
      </c>
      <c r="L523">
        <v>1765868</v>
      </c>
      <c r="M523">
        <v>12297119</v>
      </c>
      <c r="N523">
        <v>764876</v>
      </c>
      <c r="O523">
        <v>9660500</v>
      </c>
      <c r="P523">
        <v>623842</v>
      </c>
      <c r="Q523">
        <v>48119245</v>
      </c>
      <c r="R523">
        <v>1753587</v>
      </c>
      <c r="S523">
        <v>6209802</v>
      </c>
      <c r="T523">
        <v>1331150</v>
      </c>
      <c r="U523">
        <v>363286</v>
      </c>
      <c r="V523">
        <v>19513333</v>
      </c>
      <c r="W523">
        <v>8897083</v>
      </c>
      <c r="X523">
        <v>76372</v>
      </c>
      <c r="Y523">
        <v>1330238</v>
      </c>
      <c r="Z523">
        <v>19103212</v>
      </c>
      <c r="AA523">
        <v>4530193</v>
      </c>
      <c r="AB523">
        <v>770035</v>
      </c>
      <c r="AC523">
        <v>770035</v>
      </c>
      <c r="AD523">
        <v>2591454</v>
      </c>
      <c r="AE523">
        <v>43142</v>
      </c>
      <c r="AF523">
        <v>240058</v>
      </c>
    </row>
    <row r="524" spans="1:32" x14ac:dyDescent="0.3">
      <c r="A524" t="s">
        <v>55</v>
      </c>
      <c r="B524">
        <v>2017</v>
      </c>
      <c r="C524" s="6">
        <f>DATE(finance[[#This Row],[Year1]],1,1)</f>
        <v>42736</v>
      </c>
      <c r="D524">
        <v>1303102</v>
      </c>
      <c r="E524">
        <v>40290686</v>
      </c>
      <c r="F524">
        <v>34107666</v>
      </c>
      <c r="G524">
        <v>29431604</v>
      </c>
      <c r="H524">
        <v>29579711</v>
      </c>
      <c r="I524">
        <v>10710975</v>
      </c>
      <c r="J524">
        <v>11349148</v>
      </c>
      <c r="K524">
        <v>588600</v>
      </c>
      <c r="L524">
        <v>1799366</v>
      </c>
      <c r="M524">
        <v>12493358</v>
      </c>
      <c r="N524">
        <v>772211</v>
      </c>
      <c r="O524">
        <v>9888910</v>
      </c>
      <c r="P524">
        <v>637600</v>
      </c>
      <c r="Q524">
        <v>90677279</v>
      </c>
      <c r="R524">
        <v>1955896</v>
      </c>
      <c r="S524">
        <v>6344342</v>
      </c>
      <c r="T524">
        <v>1520827</v>
      </c>
      <c r="U524">
        <v>372679</v>
      </c>
      <c r="V524">
        <v>20380032</v>
      </c>
      <c r="W524">
        <v>9227266</v>
      </c>
      <c r="X524">
        <v>63227</v>
      </c>
      <c r="Y524">
        <v>1338083</v>
      </c>
      <c r="Z524">
        <v>18419751</v>
      </c>
      <c r="AA524">
        <v>4669557</v>
      </c>
      <c r="AB524">
        <v>773033</v>
      </c>
      <c r="AC524">
        <v>773033</v>
      </c>
      <c r="AD524">
        <v>2607872</v>
      </c>
      <c r="AE524">
        <v>43911</v>
      </c>
      <c r="AF524">
        <v>250537</v>
      </c>
    </row>
    <row r="525" spans="1:32" x14ac:dyDescent="0.3">
      <c r="A525" t="s">
        <v>55</v>
      </c>
      <c r="B525">
        <v>2018</v>
      </c>
      <c r="C525" s="6">
        <f>DATE(finance[[#This Row],[Year1]],1,1)</f>
        <v>43101</v>
      </c>
      <c r="D525">
        <v>1346223</v>
      </c>
      <c r="E525">
        <v>40828091</v>
      </c>
      <c r="F525">
        <v>34968687</v>
      </c>
      <c r="G525">
        <v>30128067</v>
      </c>
      <c r="H525">
        <v>30927033</v>
      </c>
      <c r="I525">
        <v>9901058</v>
      </c>
      <c r="J525">
        <v>11957330</v>
      </c>
      <c r="K525">
        <v>596167</v>
      </c>
      <c r="L525">
        <v>1852953</v>
      </c>
      <c r="M525">
        <v>13025070</v>
      </c>
      <c r="N525">
        <v>783787</v>
      </c>
      <c r="O525">
        <v>9820813</v>
      </c>
      <c r="P525">
        <v>621873</v>
      </c>
      <c r="Q525">
        <v>94734204</v>
      </c>
      <c r="R525">
        <v>2006652</v>
      </c>
      <c r="S525">
        <v>6336547</v>
      </c>
      <c r="T525">
        <v>1469262</v>
      </c>
      <c r="U525">
        <v>375964</v>
      </c>
      <c r="V525">
        <v>21059634</v>
      </c>
      <c r="W525">
        <v>9685146</v>
      </c>
      <c r="X525">
        <v>41499</v>
      </c>
      <c r="Y525">
        <v>1488273</v>
      </c>
      <c r="Z525">
        <v>17854734</v>
      </c>
      <c r="AA525">
        <v>4834456</v>
      </c>
      <c r="AB525">
        <v>769954</v>
      </c>
      <c r="AC525">
        <v>769954</v>
      </c>
      <c r="AD525">
        <v>2805169</v>
      </c>
      <c r="AE525">
        <v>45728</v>
      </c>
      <c r="AF525">
        <v>258835</v>
      </c>
    </row>
    <row r="526" spans="1:32" x14ac:dyDescent="0.3">
      <c r="A526" t="s">
        <v>55</v>
      </c>
      <c r="B526">
        <v>2019</v>
      </c>
      <c r="C526" s="6">
        <f>DATE(finance[[#This Row],[Year1]],1,1)</f>
        <v>43466</v>
      </c>
      <c r="D526">
        <v>1294797</v>
      </c>
      <c r="E526">
        <v>39518558</v>
      </c>
      <c r="F526">
        <v>35295498</v>
      </c>
      <c r="G526">
        <v>30465170</v>
      </c>
      <c r="H526">
        <v>31349100</v>
      </c>
      <c r="I526">
        <v>8169458</v>
      </c>
      <c r="J526">
        <v>12012234</v>
      </c>
      <c r="K526">
        <v>628550</v>
      </c>
      <c r="L526">
        <v>1817109</v>
      </c>
      <c r="M526">
        <v>13181385</v>
      </c>
      <c r="N526">
        <v>804782</v>
      </c>
      <c r="O526">
        <v>10156760</v>
      </c>
      <c r="P526">
        <v>580811</v>
      </c>
      <c r="Q526">
        <v>98259648</v>
      </c>
      <c r="R526">
        <v>2040039</v>
      </c>
      <c r="S526">
        <v>6380912</v>
      </c>
      <c r="T526">
        <v>1505976</v>
      </c>
      <c r="U526">
        <v>187695</v>
      </c>
      <c r="V526">
        <v>21458662</v>
      </c>
      <c r="W526">
        <v>9652231</v>
      </c>
      <c r="X526">
        <v>41956</v>
      </c>
      <c r="Y526">
        <v>1467590</v>
      </c>
      <c r="Z526">
        <v>17068152</v>
      </c>
      <c r="AA526">
        <v>4824672</v>
      </c>
      <c r="AB526">
        <v>755644</v>
      </c>
      <c r="AC526">
        <v>755644</v>
      </c>
      <c r="AD526">
        <v>2881917</v>
      </c>
      <c r="AE526">
        <v>46696</v>
      </c>
      <c r="AF526">
        <v>256644</v>
      </c>
    </row>
    <row r="527" spans="1:32" x14ac:dyDescent="0.3">
      <c r="A527" t="s">
        <v>56</v>
      </c>
      <c r="B527">
        <v>1992</v>
      </c>
      <c r="C527" s="6">
        <f>DATE(finance[[#This Row],[Year1]],1,1)</f>
        <v>33604</v>
      </c>
      <c r="D527">
        <v>233948</v>
      </c>
      <c r="E527">
        <v>2745480</v>
      </c>
      <c r="F527">
        <v>2459779</v>
      </c>
      <c r="G527">
        <v>2108236</v>
      </c>
      <c r="H527">
        <v>2205009</v>
      </c>
      <c r="I527">
        <v>504065</v>
      </c>
      <c r="J527">
        <v>685573</v>
      </c>
      <c r="K527">
        <v>120083</v>
      </c>
      <c r="L527">
        <v>202157</v>
      </c>
      <c r="M527">
        <v>1034876</v>
      </c>
      <c r="N527">
        <v>37479</v>
      </c>
      <c r="O527">
        <v>789841</v>
      </c>
      <c r="P527">
        <v>59340</v>
      </c>
      <c r="Q527">
        <v>5154170</v>
      </c>
      <c r="R527">
        <v>84636</v>
      </c>
      <c r="S527">
        <v>610522</v>
      </c>
      <c r="T527">
        <v>193818</v>
      </c>
      <c r="U527">
        <v>94666</v>
      </c>
      <c r="V527">
        <v>1124492</v>
      </c>
      <c r="W527">
        <v>355035</v>
      </c>
      <c r="X527">
        <v>4720</v>
      </c>
      <c r="Y527">
        <v>283277</v>
      </c>
      <c r="Z527">
        <v>1867677</v>
      </c>
      <c r="AA527">
        <v>317671</v>
      </c>
      <c r="AB527">
        <v>113806</v>
      </c>
      <c r="AC527">
        <v>113806</v>
      </c>
      <c r="AD527">
        <v>312502</v>
      </c>
      <c r="AE527">
        <v>333415</v>
      </c>
      <c r="AF527">
        <v>23040</v>
      </c>
    </row>
    <row r="528" spans="1:32" x14ac:dyDescent="0.3">
      <c r="A528" t="s">
        <v>56</v>
      </c>
      <c r="B528">
        <v>1993</v>
      </c>
      <c r="C528" s="6">
        <f>DATE(finance[[#This Row],[Year1]],1,1)</f>
        <v>33970</v>
      </c>
      <c r="D528">
        <v>236771</v>
      </c>
      <c r="E528">
        <v>3022679</v>
      </c>
      <c r="F528">
        <v>2663089</v>
      </c>
      <c r="G528">
        <v>2283275</v>
      </c>
      <c r="H528">
        <v>2407806</v>
      </c>
      <c r="I528">
        <v>577907</v>
      </c>
      <c r="J528">
        <v>769582</v>
      </c>
      <c r="K528">
        <v>125738</v>
      </c>
      <c r="L528">
        <v>200143</v>
      </c>
      <c r="M528">
        <v>1129966</v>
      </c>
      <c r="N528">
        <v>39912</v>
      </c>
      <c r="O528">
        <v>848597</v>
      </c>
      <c r="P528">
        <v>65660</v>
      </c>
      <c r="Q528">
        <v>5441567</v>
      </c>
      <c r="R528">
        <v>96446</v>
      </c>
      <c r="S528">
        <v>659613</v>
      </c>
      <c r="T528">
        <v>207650</v>
      </c>
      <c r="U528">
        <v>97319</v>
      </c>
      <c r="V528">
        <v>1235667</v>
      </c>
      <c r="W528">
        <v>425696</v>
      </c>
      <c r="X528">
        <v>4297</v>
      </c>
      <c r="Y528">
        <v>284546</v>
      </c>
      <c r="Z528">
        <v>1749316</v>
      </c>
      <c r="AA528">
        <v>346164</v>
      </c>
      <c r="AB528">
        <v>119214</v>
      </c>
      <c r="AC528">
        <v>119214</v>
      </c>
      <c r="AD528">
        <v>327544</v>
      </c>
      <c r="AE528">
        <v>362044</v>
      </c>
      <c r="AF528">
        <v>24820</v>
      </c>
    </row>
    <row r="529" spans="1:32" x14ac:dyDescent="0.3">
      <c r="A529" t="s">
        <v>56</v>
      </c>
      <c r="B529">
        <v>1994</v>
      </c>
      <c r="C529" s="6">
        <f>DATE(finance[[#This Row],[Year1]],1,1)</f>
        <v>34335</v>
      </c>
      <c r="D529">
        <v>279055</v>
      </c>
      <c r="E529">
        <v>3166149</v>
      </c>
      <c r="F529">
        <v>2777675</v>
      </c>
      <c r="G529">
        <v>2393009</v>
      </c>
      <c r="H529">
        <v>2518229</v>
      </c>
      <c r="I529">
        <v>610703</v>
      </c>
      <c r="J529">
        <v>839586</v>
      </c>
      <c r="K529">
        <v>132624</v>
      </c>
      <c r="L529">
        <v>242219</v>
      </c>
      <c r="M529">
        <v>1160867</v>
      </c>
      <c r="N529">
        <v>40586</v>
      </c>
      <c r="O529">
        <v>895905</v>
      </c>
      <c r="P529">
        <v>72219</v>
      </c>
      <c r="Q529">
        <v>6359279</v>
      </c>
      <c r="R529">
        <v>108807</v>
      </c>
      <c r="S529">
        <v>675772</v>
      </c>
      <c r="T529">
        <v>226556</v>
      </c>
      <c r="U529">
        <v>93639</v>
      </c>
      <c r="V529">
        <v>1298898</v>
      </c>
      <c r="W529">
        <v>438128</v>
      </c>
      <c r="X529">
        <v>22980</v>
      </c>
      <c r="Y529">
        <v>301859</v>
      </c>
      <c r="Z529">
        <v>2107542</v>
      </c>
      <c r="AA529">
        <v>350885</v>
      </c>
      <c r="AB529">
        <v>100846</v>
      </c>
      <c r="AC529">
        <v>100846</v>
      </c>
      <c r="AD529">
        <v>318182</v>
      </c>
      <c r="AE529">
        <v>371508</v>
      </c>
      <c r="AF529">
        <v>26548</v>
      </c>
    </row>
    <row r="530" spans="1:32" x14ac:dyDescent="0.3">
      <c r="A530" t="s">
        <v>56</v>
      </c>
      <c r="B530">
        <v>1995</v>
      </c>
      <c r="C530" s="6">
        <f>DATE(finance[[#This Row],[Year1]],1,1)</f>
        <v>34700</v>
      </c>
      <c r="D530">
        <v>317778</v>
      </c>
      <c r="E530">
        <v>3292673</v>
      </c>
      <c r="F530">
        <v>2987807</v>
      </c>
      <c r="G530">
        <v>2564874</v>
      </c>
      <c r="H530">
        <v>2644417</v>
      </c>
      <c r="I530">
        <v>611015</v>
      </c>
      <c r="J530">
        <v>877193</v>
      </c>
      <c r="K530">
        <v>140549</v>
      </c>
      <c r="L530">
        <v>249108</v>
      </c>
      <c r="M530">
        <v>1214152</v>
      </c>
      <c r="N530">
        <v>49635</v>
      </c>
      <c r="O530">
        <v>980616</v>
      </c>
      <c r="P530">
        <v>82641</v>
      </c>
      <c r="Q530">
        <v>6642064</v>
      </c>
      <c r="R530">
        <v>116474</v>
      </c>
      <c r="S530">
        <v>684581</v>
      </c>
      <c r="T530">
        <v>242246</v>
      </c>
      <c r="U530">
        <v>127661</v>
      </c>
      <c r="V530">
        <v>1395406</v>
      </c>
      <c r="W530">
        <v>463383</v>
      </c>
      <c r="X530">
        <v>5104</v>
      </c>
      <c r="Y530">
        <v>298378</v>
      </c>
      <c r="Z530">
        <v>2209910</v>
      </c>
      <c r="AA530">
        <v>389535</v>
      </c>
      <c r="AB530">
        <v>117866</v>
      </c>
      <c r="AC530">
        <v>117866</v>
      </c>
      <c r="AD530">
        <v>320501</v>
      </c>
      <c r="AE530">
        <v>376882</v>
      </c>
      <c r="AF530">
        <v>28400</v>
      </c>
    </row>
    <row r="531" spans="1:32" x14ac:dyDescent="0.3">
      <c r="A531" t="s">
        <v>56</v>
      </c>
      <c r="B531">
        <v>1996</v>
      </c>
      <c r="C531" s="6">
        <f>DATE(finance[[#This Row],[Year1]],1,1)</f>
        <v>35065</v>
      </c>
      <c r="D531">
        <v>352265</v>
      </c>
      <c r="E531">
        <v>3430411</v>
      </c>
      <c r="F531">
        <v>3136205</v>
      </c>
      <c r="G531">
        <v>2729248</v>
      </c>
      <c r="H531">
        <v>2785538</v>
      </c>
      <c r="I531">
        <v>605781</v>
      </c>
      <c r="J531">
        <v>991179</v>
      </c>
      <c r="K531">
        <v>147824</v>
      </c>
      <c r="L531">
        <v>269478</v>
      </c>
      <c r="M531">
        <v>1211162</v>
      </c>
      <c r="N531">
        <v>66232</v>
      </c>
      <c r="O531">
        <v>1014273</v>
      </c>
      <c r="P531">
        <v>101490</v>
      </c>
      <c r="Q531">
        <v>6492104</v>
      </c>
      <c r="R531">
        <v>135250</v>
      </c>
      <c r="S531">
        <v>699428</v>
      </c>
      <c r="T531">
        <v>223239</v>
      </c>
      <c r="U531">
        <v>109983</v>
      </c>
      <c r="V531">
        <v>1469938</v>
      </c>
      <c r="W531">
        <v>509929</v>
      </c>
      <c r="X531">
        <v>5853</v>
      </c>
      <c r="Y531">
        <v>340020</v>
      </c>
      <c r="Z531">
        <v>2244202</v>
      </c>
      <c r="AA531">
        <v>376661</v>
      </c>
      <c r="AB531">
        <v>136423</v>
      </c>
      <c r="AC531">
        <v>136423</v>
      </c>
      <c r="AD531">
        <v>333609</v>
      </c>
      <c r="AE531">
        <v>335006</v>
      </c>
      <c r="AF531">
        <v>30181</v>
      </c>
    </row>
    <row r="532" spans="1:32" x14ac:dyDescent="0.3">
      <c r="A532" t="s">
        <v>56</v>
      </c>
      <c r="B532">
        <v>1997</v>
      </c>
      <c r="C532" s="6">
        <f>DATE(finance[[#This Row],[Year1]],1,1)</f>
        <v>35431</v>
      </c>
      <c r="D532">
        <v>346100</v>
      </c>
      <c r="E532">
        <v>3523812</v>
      </c>
      <c r="F532">
        <v>3203897</v>
      </c>
      <c r="G532">
        <v>2825746</v>
      </c>
      <c r="H532">
        <v>2878900</v>
      </c>
      <c r="I532">
        <v>612386</v>
      </c>
      <c r="J532">
        <v>959197</v>
      </c>
      <c r="K532">
        <v>151322</v>
      </c>
      <c r="L532">
        <v>274367</v>
      </c>
      <c r="M532">
        <v>1308855</v>
      </c>
      <c r="N532">
        <v>73189</v>
      </c>
      <c r="O532">
        <v>1019932</v>
      </c>
      <c r="P532">
        <v>65991</v>
      </c>
      <c r="Q532">
        <v>6727293</v>
      </c>
      <c r="R532">
        <v>162858</v>
      </c>
      <c r="S532">
        <v>714924</v>
      </c>
      <c r="T532">
        <v>238793</v>
      </c>
      <c r="U532">
        <v>145817</v>
      </c>
      <c r="V532">
        <v>1596989</v>
      </c>
      <c r="W532">
        <v>500598</v>
      </c>
      <c r="X532">
        <v>5651</v>
      </c>
      <c r="Y532">
        <v>343808</v>
      </c>
      <c r="Z532">
        <v>2055644</v>
      </c>
      <c r="AA532">
        <v>348904</v>
      </c>
      <c r="AB532">
        <v>130989</v>
      </c>
      <c r="AC532">
        <v>130989</v>
      </c>
      <c r="AD532">
        <v>335425</v>
      </c>
      <c r="AE532">
        <v>394891</v>
      </c>
      <c r="AF532">
        <v>32673</v>
      </c>
    </row>
    <row r="533" spans="1:32" x14ac:dyDescent="0.3">
      <c r="A533" t="s">
        <v>56</v>
      </c>
      <c r="B533">
        <v>1998</v>
      </c>
      <c r="C533" s="6">
        <f>DATE(finance[[#This Row],[Year1]],1,1)</f>
        <v>35796</v>
      </c>
      <c r="D533">
        <v>346427</v>
      </c>
      <c r="E533">
        <v>3625865</v>
      </c>
      <c r="F533">
        <v>3262167</v>
      </c>
      <c r="G533">
        <v>2889840</v>
      </c>
      <c r="H533">
        <v>2980419</v>
      </c>
      <c r="I533">
        <v>611455</v>
      </c>
      <c r="J533">
        <v>1047919</v>
      </c>
      <c r="K533">
        <v>156932</v>
      </c>
      <c r="L533">
        <v>274745</v>
      </c>
      <c r="M533">
        <v>1327652</v>
      </c>
      <c r="N533">
        <v>86907</v>
      </c>
      <c r="O533">
        <v>1058894</v>
      </c>
      <c r="P533">
        <v>59621</v>
      </c>
      <c r="Q533">
        <v>7240379</v>
      </c>
      <c r="R533">
        <v>188941</v>
      </c>
      <c r="S533">
        <v>712620</v>
      </c>
      <c r="T533">
        <v>201326</v>
      </c>
      <c r="U533">
        <v>148188</v>
      </c>
      <c r="V533">
        <v>1666753</v>
      </c>
      <c r="W533">
        <v>465737</v>
      </c>
      <c r="X533">
        <v>7099</v>
      </c>
      <c r="Y533">
        <v>349196</v>
      </c>
      <c r="Z533">
        <v>2258784</v>
      </c>
      <c r="AA533">
        <v>342408</v>
      </c>
      <c r="AB533">
        <v>134338</v>
      </c>
      <c r="AC533">
        <v>134338</v>
      </c>
      <c r="AD533">
        <v>309171</v>
      </c>
      <c r="AE533">
        <v>373886</v>
      </c>
      <c r="AF533">
        <v>34833</v>
      </c>
    </row>
    <row r="534" spans="1:32" x14ac:dyDescent="0.3">
      <c r="A534" t="s">
        <v>56</v>
      </c>
      <c r="B534">
        <v>1999</v>
      </c>
      <c r="C534" s="6">
        <f>DATE(finance[[#This Row],[Year1]],1,1)</f>
        <v>36161</v>
      </c>
      <c r="D534">
        <v>446292</v>
      </c>
      <c r="E534">
        <v>3725321</v>
      </c>
      <c r="F534">
        <v>3511965</v>
      </c>
      <c r="G534">
        <v>3135665</v>
      </c>
      <c r="H534">
        <v>3120522</v>
      </c>
      <c r="I534">
        <v>569445</v>
      </c>
      <c r="J534">
        <v>1151940</v>
      </c>
      <c r="K534">
        <v>116561</v>
      </c>
      <c r="L534">
        <v>304341</v>
      </c>
      <c r="M534">
        <v>1345730</v>
      </c>
      <c r="N534">
        <v>94084</v>
      </c>
      <c r="O534">
        <v>1106648</v>
      </c>
      <c r="P534">
        <v>56886</v>
      </c>
      <c r="Q534">
        <v>7568492</v>
      </c>
      <c r="R534">
        <v>198222</v>
      </c>
      <c r="S534">
        <v>708248</v>
      </c>
      <c r="T534">
        <v>253718</v>
      </c>
      <c r="U534">
        <v>161025</v>
      </c>
      <c r="V534">
        <v>1807393</v>
      </c>
      <c r="W534">
        <v>494796</v>
      </c>
      <c r="X534">
        <v>12760</v>
      </c>
      <c r="Y534">
        <v>402641</v>
      </c>
      <c r="Z534">
        <v>2355378</v>
      </c>
      <c r="AA534">
        <v>345586</v>
      </c>
      <c r="AB534">
        <v>147560</v>
      </c>
      <c r="AC534">
        <v>147560</v>
      </c>
      <c r="AD534">
        <v>311807</v>
      </c>
      <c r="AE534">
        <v>352172</v>
      </c>
      <c r="AF534">
        <v>38160</v>
      </c>
    </row>
    <row r="535" spans="1:32" x14ac:dyDescent="0.3">
      <c r="A535" t="s">
        <v>56</v>
      </c>
      <c r="B535">
        <v>2000</v>
      </c>
      <c r="C535" s="6">
        <f>DATE(finance[[#This Row],[Year1]],1,1)</f>
        <v>36526</v>
      </c>
      <c r="D535">
        <v>407119</v>
      </c>
      <c r="E535">
        <v>4204317</v>
      </c>
      <c r="F535">
        <v>3718168</v>
      </c>
      <c r="G535">
        <v>3324887</v>
      </c>
      <c r="H535">
        <v>3496185</v>
      </c>
      <c r="I535">
        <v>665505</v>
      </c>
      <c r="J535">
        <v>1205898</v>
      </c>
      <c r="K535">
        <v>123158</v>
      </c>
      <c r="L535">
        <v>343911</v>
      </c>
      <c r="M535">
        <v>1410760</v>
      </c>
      <c r="N535">
        <v>104223</v>
      </c>
      <c r="O535">
        <v>1148326</v>
      </c>
      <c r="P535">
        <v>62883</v>
      </c>
      <c r="Q535">
        <v>10184389</v>
      </c>
      <c r="R535">
        <v>215078</v>
      </c>
      <c r="S535">
        <v>760511</v>
      </c>
      <c r="T535">
        <v>281856</v>
      </c>
      <c r="U535">
        <v>154952</v>
      </c>
      <c r="V535">
        <v>1985315</v>
      </c>
      <c r="W535">
        <v>548277</v>
      </c>
      <c r="X535">
        <v>13975</v>
      </c>
      <c r="Y535">
        <v>434321</v>
      </c>
      <c r="Z535">
        <v>2557342</v>
      </c>
      <c r="AA535">
        <v>359814</v>
      </c>
      <c r="AB535">
        <v>142526</v>
      </c>
      <c r="AC535">
        <v>142526</v>
      </c>
      <c r="AD535">
        <v>542396</v>
      </c>
      <c r="AE535">
        <v>327658</v>
      </c>
      <c r="AF535">
        <v>37726</v>
      </c>
    </row>
    <row r="536" spans="1:32" x14ac:dyDescent="0.3">
      <c r="A536" t="s">
        <v>56</v>
      </c>
      <c r="B536">
        <v>2001</v>
      </c>
      <c r="C536" s="6">
        <f>DATE(finance[[#This Row],[Year1]],1,1)</f>
        <v>36892</v>
      </c>
      <c r="D536">
        <v>431048</v>
      </c>
      <c r="E536">
        <v>4224359</v>
      </c>
      <c r="F536">
        <v>4048049</v>
      </c>
      <c r="G536">
        <v>3619417</v>
      </c>
      <c r="H536">
        <v>3602354</v>
      </c>
      <c r="I536">
        <v>581127</v>
      </c>
      <c r="J536">
        <v>1318446</v>
      </c>
      <c r="K536">
        <v>124536</v>
      </c>
      <c r="L536">
        <v>352364</v>
      </c>
      <c r="M536">
        <v>1495810</v>
      </c>
      <c r="N536">
        <v>106955</v>
      </c>
      <c r="O536">
        <v>1205168</v>
      </c>
      <c r="P536">
        <v>68838</v>
      </c>
      <c r="Q536">
        <v>9756638</v>
      </c>
      <c r="R536">
        <v>233868</v>
      </c>
      <c r="S536">
        <v>863553</v>
      </c>
      <c r="T536">
        <v>358121</v>
      </c>
      <c r="U536">
        <v>218327</v>
      </c>
      <c r="V536">
        <v>2144785</v>
      </c>
      <c r="W536">
        <v>602847</v>
      </c>
      <c r="X536">
        <v>11199</v>
      </c>
      <c r="Y536">
        <v>427498</v>
      </c>
      <c r="Z536">
        <v>2739648</v>
      </c>
      <c r="AA536">
        <v>393436</v>
      </c>
      <c r="AB536">
        <v>146389</v>
      </c>
      <c r="AC536">
        <v>146389</v>
      </c>
      <c r="AD536">
        <v>432448</v>
      </c>
      <c r="AE536">
        <v>359225</v>
      </c>
      <c r="AF536">
        <v>40971</v>
      </c>
    </row>
    <row r="537" spans="1:32" x14ac:dyDescent="0.3">
      <c r="A537" t="s">
        <v>56</v>
      </c>
      <c r="B537">
        <v>2002</v>
      </c>
      <c r="C537" s="6">
        <f>DATE(finance[[#This Row],[Year1]],1,1)</f>
        <v>37257</v>
      </c>
      <c r="D537">
        <v>426510</v>
      </c>
      <c r="E537">
        <v>4033180</v>
      </c>
      <c r="F537">
        <v>4265076</v>
      </c>
      <c r="G537">
        <v>3784702</v>
      </c>
      <c r="H537">
        <v>3721242</v>
      </c>
      <c r="I537">
        <v>266309</v>
      </c>
      <c r="J537">
        <v>1426854</v>
      </c>
      <c r="K537">
        <v>199479</v>
      </c>
      <c r="L537">
        <v>370801</v>
      </c>
      <c r="M537">
        <v>1442731</v>
      </c>
      <c r="N537">
        <v>106311</v>
      </c>
      <c r="O537">
        <v>1289328</v>
      </c>
      <c r="P537">
        <v>74015</v>
      </c>
      <c r="Q537">
        <v>9877007</v>
      </c>
      <c r="R537">
        <v>253857</v>
      </c>
      <c r="S537">
        <v>910845</v>
      </c>
      <c r="T537">
        <v>379267</v>
      </c>
      <c r="U537">
        <v>182521</v>
      </c>
      <c r="V537">
        <v>2268655</v>
      </c>
      <c r="W537">
        <v>659976</v>
      </c>
      <c r="X537">
        <v>6468</v>
      </c>
      <c r="Y537">
        <v>452804</v>
      </c>
      <c r="Z537">
        <v>2751900</v>
      </c>
      <c r="AA537">
        <v>442388</v>
      </c>
      <c r="AB537">
        <v>142663</v>
      </c>
      <c r="AC537">
        <v>142663</v>
      </c>
      <c r="AD537">
        <v>464270</v>
      </c>
      <c r="AE537">
        <v>286710</v>
      </c>
      <c r="AF537">
        <v>43257</v>
      </c>
    </row>
    <row r="538" spans="1:32" x14ac:dyDescent="0.3">
      <c r="A538" t="s">
        <v>56</v>
      </c>
      <c r="B538">
        <v>2003</v>
      </c>
      <c r="C538" s="6">
        <f>DATE(finance[[#This Row],[Year1]],1,1)</f>
        <v>37622</v>
      </c>
      <c r="D538">
        <v>468124</v>
      </c>
      <c r="E538">
        <v>4608118</v>
      </c>
      <c r="F538">
        <v>4436890</v>
      </c>
      <c r="G538">
        <v>3917125</v>
      </c>
      <c r="H538">
        <v>3967788</v>
      </c>
      <c r="I538">
        <v>593375</v>
      </c>
      <c r="J538">
        <v>1582665</v>
      </c>
      <c r="K538">
        <v>207449</v>
      </c>
      <c r="L538">
        <v>385840</v>
      </c>
      <c r="M538">
        <v>1487019</v>
      </c>
      <c r="N538">
        <v>103384</v>
      </c>
      <c r="O538">
        <v>1372442</v>
      </c>
      <c r="P538">
        <v>76440</v>
      </c>
      <c r="Q538">
        <v>9802395</v>
      </c>
      <c r="R538">
        <v>262645</v>
      </c>
      <c r="S538">
        <v>938000</v>
      </c>
      <c r="T538">
        <v>371559</v>
      </c>
      <c r="U538">
        <v>187761</v>
      </c>
      <c r="V538">
        <v>2349347</v>
      </c>
      <c r="W538">
        <v>663613</v>
      </c>
      <c r="X538">
        <v>6319</v>
      </c>
      <c r="Y538">
        <v>495515</v>
      </c>
      <c r="Z538">
        <v>2879317</v>
      </c>
      <c r="AA538">
        <v>479761</v>
      </c>
      <c r="AB538">
        <v>125218</v>
      </c>
      <c r="AC538">
        <v>125218</v>
      </c>
      <c r="AD538">
        <v>469298</v>
      </c>
      <c r="AE538">
        <v>313763</v>
      </c>
      <c r="AF538">
        <v>45678</v>
      </c>
    </row>
    <row r="539" spans="1:32" x14ac:dyDescent="0.3">
      <c r="A539" t="s">
        <v>56</v>
      </c>
      <c r="B539">
        <v>2004</v>
      </c>
      <c r="C539" s="6">
        <f>DATE(finance[[#This Row],[Year1]],1,1)</f>
        <v>37987</v>
      </c>
      <c r="D539">
        <v>522585</v>
      </c>
      <c r="E539">
        <v>5349008</v>
      </c>
      <c r="F539">
        <v>4691318</v>
      </c>
      <c r="G539">
        <v>4119927</v>
      </c>
      <c r="H539">
        <v>4142628</v>
      </c>
      <c r="I539">
        <v>1156856</v>
      </c>
      <c r="J539">
        <v>1707215</v>
      </c>
      <c r="K539">
        <v>233372</v>
      </c>
      <c r="L539">
        <v>437051</v>
      </c>
      <c r="M539">
        <v>1625692</v>
      </c>
      <c r="N539">
        <v>121156</v>
      </c>
      <c r="O539">
        <v>1377921</v>
      </c>
      <c r="P539">
        <v>77941</v>
      </c>
      <c r="Q539">
        <v>11724183</v>
      </c>
      <c r="R539">
        <v>227881</v>
      </c>
      <c r="S539">
        <v>955378</v>
      </c>
      <c r="T539">
        <v>363748</v>
      </c>
      <c r="U539">
        <v>279892</v>
      </c>
      <c r="V539">
        <v>2483536</v>
      </c>
      <c r="W539">
        <v>762029</v>
      </c>
      <c r="X539">
        <v>14523</v>
      </c>
      <c r="Y539">
        <v>537810</v>
      </c>
      <c r="Z539">
        <v>3048862</v>
      </c>
      <c r="AA539">
        <v>528430</v>
      </c>
      <c r="AB539">
        <v>123448</v>
      </c>
      <c r="AC539">
        <v>123448</v>
      </c>
      <c r="AD539">
        <v>362622</v>
      </c>
      <c r="AE539">
        <v>281964</v>
      </c>
      <c r="AF539">
        <v>45940</v>
      </c>
    </row>
    <row r="540" spans="1:32" x14ac:dyDescent="0.3">
      <c r="A540" t="s">
        <v>56</v>
      </c>
      <c r="B540">
        <v>2012</v>
      </c>
      <c r="C540" s="6">
        <f>DATE(finance[[#This Row],[Year1]],1,1)</f>
        <v>40909</v>
      </c>
      <c r="D540">
        <v>464865</v>
      </c>
      <c r="E540">
        <v>6837054</v>
      </c>
      <c r="F540">
        <v>6362612</v>
      </c>
      <c r="G540">
        <v>5363469</v>
      </c>
      <c r="H540">
        <v>5916400</v>
      </c>
      <c r="I540">
        <v>842248</v>
      </c>
      <c r="J540">
        <v>2452393</v>
      </c>
      <c r="K540">
        <v>315571</v>
      </c>
      <c r="L540">
        <v>544733</v>
      </c>
      <c r="M540">
        <v>2459324</v>
      </c>
      <c r="N540">
        <v>179557</v>
      </c>
      <c r="O540">
        <v>1616458</v>
      </c>
      <c r="P540">
        <v>76998</v>
      </c>
      <c r="Q540">
        <v>13995722</v>
      </c>
      <c r="R540">
        <v>137409</v>
      </c>
      <c r="S540">
        <v>1030052</v>
      </c>
      <c r="T540">
        <v>270817</v>
      </c>
      <c r="U540">
        <v>228512</v>
      </c>
      <c r="V540">
        <v>3726396</v>
      </c>
      <c r="W540">
        <v>1270510</v>
      </c>
      <c r="X540">
        <v>38217</v>
      </c>
      <c r="Y540">
        <v>733851</v>
      </c>
      <c r="Z540">
        <v>3995366</v>
      </c>
      <c r="AA540">
        <v>915663</v>
      </c>
      <c r="AB540">
        <v>148638</v>
      </c>
      <c r="AC540">
        <v>148638</v>
      </c>
      <c r="AD540">
        <v>559067</v>
      </c>
      <c r="AE540">
        <v>566479</v>
      </c>
      <c r="AF540">
        <v>50151</v>
      </c>
    </row>
    <row r="541" spans="1:32" x14ac:dyDescent="0.3">
      <c r="A541" t="s">
        <v>56</v>
      </c>
      <c r="B541">
        <v>2013</v>
      </c>
      <c r="C541" s="6">
        <f>DATE(finance[[#This Row],[Year1]],1,1)</f>
        <v>41275</v>
      </c>
      <c r="D541">
        <v>400327</v>
      </c>
      <c r="E541">
        <v>7935950</v>
      </c>
      <c r="F541">
        <v>6477930</v>
      </c>
      <c r="G541">
        <v>5459486</v>
      </c>
      <c r="H541">
        <v>5899824</v>
      </c>
      <c r="I541">
        <v>1953979</v>
      </c>
      <c r="J541">
        <v>2364957</v>
      </c>
      <c r="K541">
        <v>320858</v>
      </c>
      <c r="L541">
        <v>558961</v>
      </c>
      <c r="M541">
        <v>2644610</v>
      </c>
      <c r="N541">
        <v>181838</v>
      </c>
      <c r="O541">
        <v>1668594</v>
      </c>
      <c r="P541">
        <v>81522</v>
      </c>
      <c r="Q541">
        <v>14109200</v>
      </c>
      <c r="R541">
        <v>141572</v>
      </c>
      <c r="S541">
        <v>1065644</v>
      </c>
      <c r="T541">
        <v>255518</v>
      </c>
      <c r="U541">
        <v>307808</v>
      </c>
      <c r="V541">
        <v>3853952</v>
      </c>
      <c r="W541">
        <v>1332897</v>
      </c>
      <c r="X541">
        <v>34372</v>
      </c>
      <c r="Y541">
        <v>642266</v>
      </c>
      <c r="Z541">
        <v>3516016</v>
      </c>
      <c r="AA541">
        <v>932023</v>
      </c>
      <c r="AB541">
        <v>144462</v>
      </c>
      <c r="AC541">
        <v>144462</v>
      </c>
      <c r="AD541">
        <v>428341</v>
      </c>
      <c r="AE541">
        <v>548292</v>
      </c>
      <c r="AF541">
        <v>47257</v>
      </c>
    </row>
    <row r="542" spans="1:32" x14ac:dyDescent="0.3">
      <c r="A542" t="s">
        <v>56</v>
      </c>
      <c r="B542">
        <v>2014</v>
      </c>
      <c r="C542" s="6">
        <f>DATE(finance[[#This Row],[Year1]],1,1)</f>
        <v>41640</v>
      </c>
      <c r="D542">
        <v>423505</v>
      </c>
      <c r="E542">
        <v>8330446</v>
      </c>
      <c r="F542">
        <v>6637771</v>
      </c>
      <c r="G542">
        <v>5589168</v>
      </c>
      <c r="H542">
        <v>6005763</v>
      </c>
      <c r="I542">
        <v>2239287</v>
      </c>
      <c r="J542">
        <v>2378831</v>
      </c>
      <c r="K542">
        <v>314271</v>
      </c>
      <c r="L542">
        <v>550254</v>
      </c>
      <c r="M542">
        <v>2655553</v>
      </c>
      <c r="N542">
        <v>189155</v>
      </c>
      <c r="O542">
        <v>1729038</v>
      </c>
      <c r="P542">
        <v>83195</v>
      </c>
      <c r="Q542">
        <v>14955096</v>
      </c>
      <c r="R542">
        <v>124473</v>
      </c>
      <c r="S542">
        <v>1121998</v>
      </c>
      <c r="T542">
        <v>284879</v>
      </c>
      <c r="U542">
        <v>232852</v>
      </c>
      <c r="V542">
        <v>3922291</v>
      </c>
      <c r="W542">
        <v>1419884</v>
      </c>
      <c r="X542">
        <v>37063</v>
      </c>
      <c r="Y542">
        <v>679324</v>
      </c>
      <c r="Z542">
        <v>3402199</v>
      </c>
      <c r="AA542">
        <v>956849</v>
      </c>
      <c r="AB542">
        <v>129933</v>
      </c>
      <c r="AC542">
        <v>129933</v>
      </c>
      <c r="AD542">
        <v>501353</v>
      </c>
      <c r="AE542">
        <v>577628</v>
      </c>
      <c r="AF542">
        <v>49885</v>
      </c>
    </row>
    <row r="543" spans="1:32" x14ac:dyDescent="0.3">
      <c r="A543" t="s">
        <v>56</v>
      </c>
      <c r="B543">
        <v>2015</v>
      </c>
      <c r="C543" s="6">
        <f>DATE(finance[[#This Row],[Year1]],1,1)</f>
        <v>42005</v>
      </c>
      <c r="D543">
        <v>433014</v>
      </c>
      <c r="E543">
        <v>7431634</v>
      </c>
      <c r="F543">
        <v>6733629</v>
      </c>
      <c r="G543">
        <v>5691082</v>
      </c>
      <c r="H543">
        <v>6230304</v>
      </c>
      <c r="I543">
        <v>1112018</v>
      </c>
      <c r="J543">
        <v>2452696</v>
      </c>
      <c r="K543">
        <v>350769</v>
      </c>
      <c r="L543">
        <v>603200</v>
      </c>
      <c r="M543">
        <v>2843465</v>
      </c>
      <c r="N543">
        <v>203181</v>
      </c>
      <c r="O543">
        <v>1798401</v>
      </c>
      <c r="P543">
        <v>87345</v>
      </c>
      <c r="Q543">
        <v>14219039</v>
      </c>
      <c r="R543">
        <v>118398</v>
      </c>
      <c r="S543">
        <v>1137099</v>
      </c>
      <c r="T543">
        <v>269962</v>
      </c>
      <c r="U543">
        <v>219559</v>
      </c>
      <c r="V543">
        <v>4006640</v>
      </c>
      <c r="W543">
        <v>1459870</v>
      </c>
      <c r="X543">
        <v>37460</v>
      </c>
      <c r="Y543">
        <v>692064</v>
      </c>
      <c r="Z543">
        <v>3206612</v>
      </c>
      <c r="AA543">
        <v>946581</v>
      </c>
      <c r="AB543">
        <v>122950</v>
      </c>
      <c r="AC543">
        <v>122950</v>
      </c>
      <c r="AD543">
        <v>456890</v>
      </c>
      <c r="AE543">
        <v>540979</v>
      </c>
      <c r="AF543">
        <v>53776</v>
      </c>
    </row>
    <row r="544" spans="1:32" x14ac:dyDescent="0.3">
      <c r="A544" t="s">
        <v>56</v>
      </c>
      <c r="B544">
        <v>2016</v>
      </c>
      <c r="C544" s="6">
        <f>DATE(finance[[#This Row],[Year1]],1,1)</f>
        <v>42370</v>
      </c>
      <c r="D544">
        <v>394219</v>
      </c>
      <c r="E544">
        <v>7052904</v>
      </c>
      <c r="F544">
        <v>7020952</v>
      </c>
      <c r="G544">
        <v>5976751</v>
      </c>
      <c r="H544">
        <v>6201323</v>
      </c>
      <c r="I544">
        <v>757585</v>
      </c>
      <c r="J544">
        <v>2611018</v>
      </c>
      <c r="K544">
        <v>319020</v>
      </c>
      <c r="L544">
        <v>562474</v>
      </c>
      <c r="M544">
        <v>2627943</v>
      </c>
      <c r="N544">
        <v>212080</v>
      </c>
      <c r="O544">
        <v>1870825</v>
      </c>
      <c r="P544">
        <v>83046</v>
      </c>
      <c r="Q544">
        <v>14678845</v>
      </c>
      <c r="R544">
        <v>126190</v>
      </c>
      <c r="S544">
        <v>1108914</v>
      </c>
      <c r="T544">
        <v>306862</v>
      </c>
      <c r="U544">
        <v>217495</v>
      </c>
      <c r="V544">
        <v>4374166</v>
      </c>
      <c r="W544">
        <v>1709086</v>
      </c>
      <c r="X544">
        <v>17185</v>
      </c>
      <c r="Y544">
        <v>646029</v>
      </c>
      <c r="Z544">
        <v>3052423</v>
      </c>
      <c r="AA544">
        <v>944516</v>
      </c>
      <c r="AB544">
        <v>116091</v>
      </c>
      <c r="AC544">
        <v>116091</v>
      </c>
      <c r="AD544">
        <v>476617</v>
      </c>
      <c r="AE544">
        <v>446438</v>
      </c>
      <c r="AF544">
        <v>55854</v>
      </c>
    </row>
    <row r="545" spans="1:32" x14ac:dyDescent="0.3">
      <c r="A545" t="s">
        <v>56</v>
      </c>
      <c r="B545">
        <v>2017</v>
      </c>
      <c r="C545" s="6">
        <f>DATE(finance[[#This Row],[Year1]],1,1)</f>
        <v>42736</v>
      </c>
      <c r="D545">
        <v>425854</v>
      </c>
      <c r="E545">
        <v>8992300</v>
      </c>
      <c r="F545">
        <v>7791483</v>
      </c>
      <c r="G545">
        <v>6645706</v>
      </c>
      <c r="H545">
        <v>6677139</v>
      </c>
      <c r="I545">
        <v>2218647</v>
      </c>
      <c r="J545">
        <v>3054845</v>
      </c>
      <c r="K545">
        <v>355602</v>
      </c>
      <c r="L545">
        <v>620235</v>
      </c>
      <c r="M545">
        <v>2729685</v>
      </c>
      <c r="N545">
        <v>212680</v>
      </c>
      <c r="O545">
        <v>1917487</v>
      </c>
      <c r="P545">
        <v>87961</v>
      </c>
      <c r="Q545">
        <v>19700024</v>
      </c>
      <c r="R545">
        <v>206634</v>
      </c>
      <c r="S545">
        <v>1143096</v>
      </c>
      <c r="T545">
        <v>477328</v>
      </c>
      <c r="U545">
        <v>285373</v>
      </c>
      <c r="V545">
        <v>4978610</v>
      </c>
      <c r="W545">
        <v>2169871</v>
      </c>
      <c r="X545">
        <v>17017</v>
      </c>
      <c r="Y545">
        <v>612622</v>
      </c>
      <c r="Z545">
        <v>2795614</v>
      </c>
      <c r="AA545">
        <v>1047137</v>
      </c>
      <c r="AB545">
        <v>108825</v>
      </c>
      <c r="AC545">
        <v>108825</v>
      </c>
      <c r="AD545">
        <v>357702</v>
      </c>
      <c r="AE545">
        <v>448683</v>
      </c>
      <c r="AF545">
        <v>56261</v>
      </c>
    </row>
    <row r="546" spans="1:32" x14ac:dyDescent="0.3">
      <c r="A546" t="s">
        <v>56</v>
      </c>
      <c r="B546">
        <v>2018</v>
      </c>
      <c r="C546" s="6">
        <f>DATE(finance[[#This Row],[Year1]],1,1)</f>
        <v>43101</v>
      </c>
      <c r="D546">
        <v>441912</v>
      </c>
      <c r="E546">
        <v>11189063</v>
      </c>
      <c r="F546">
        <v>7849765</v>
      </c>
      <c r="G546">
        <v>6664634</v>
      </c>
      <c r="H546">
        <v>7031628</v>
      </c>
      <c r="I546">
        <v>4058335</v>
      </c>
      <c r="J546">
        <v>3124693</v>
      </c>
      <c r="K546">
        <v>379198</v>
      </c>
      <c r="L546">
        <v>655034</v>
      </c>
      <c r="M546">
        <v>3003980</v>
      </c>
      <c r="N546">
        <v>220128</v>
      </c>
      <c r="O546">
        <v>1893109</v>
      </c>
      <c r="P546">
        <v>87500</v>
      </c>
      <c r="Q546">
        <v>20626059</v>
      </c>
      <c r="R546">
        <v>175282</v>
      </c>
      <c r="S546">
        <v>1114915</v>
      </c>
      <c r="T546">
        <v>465709</v>
      </c>
      <c r="U546">
        <v>311558</v>
      </c>
      <c r="V546">
        <v>5012732</v>
      </c>
      <c r="W546">
        <v>2220855</v>
      </c>
      <c r="X546">
        <v>16694</v>
      </c>
      <c r="Y546">
        <v>645093</v>
      </c>
      <c r="Z546">
        <v>2739404</v>
      </c>
      <c r="AA546">
        <v>1083716</v>
      </c>
      <c r="AB546">
        <v>108990</v>
      </c>
      <c r="AC546">
        <v>108990</v>
      </c>
      <c r="AD546">
        <v>344481</v>
      </c>
      <c r="AE546">
        <v>489479</v>
      </c>
      <c r="AF546">
        <v>54835</v>
      </c>
    </row>
    <row r="547" spans="1:32" x14ac:dyDescent="0.3">
      <c r="A547" t="s">
        <v>56</v>
      </c>
      <c r="B547">
        <v>2019</v>
      </c>
      <c r="C547" s="6">
        <f>DATE(finance[[#This Row],[Year1]],1,1)</f>
        <v>43466</v>
      </c>
      <c r="D547">
        <v>516407</v>
      </c>
      <c r="E547">
        <v>9070507</v>
      </c>
      <c r="F547">
        <v>8033903</v>
      </c>
      <c r="G547">
        <v>6818169</v>
      </c>
      <c r="H547">
        <v>7378199</v>
      </c>
      <c r="I547">
        <v>1587805</v>
      </c>
      <c r="J547">
        <v>3226125</v>
      </c>
      <c r="K547">
        <v>388817</v>
      </c>
      <c r="L547">
        <v>663096</v>
      </c>
      <c r="M547">
        <v>3168557</v>
      </c>
      <c r="N547">
        <v>214644</v>
      </c>
      <c r="O547">
        <v>1917262</v>
      </c>
      <c r="P547">
        <v>96855</v>
      </c>
      <c r="Q547">
        <v>21385152</v>
      </c>
      <c r="R547">
        <v>178277</v>
      </c>
      <c r="S547">
        <v>1152003</v>
      </c>
      <c r="T547">
        <v>466203</v>
      </c>
      <c r="U547">
        <v>283745</v>
      </c>
      <c r="V547">
        <v>5041323</v>
      </c>
      <c r="W547">
        <v>2257770</v>
      </c>
      <c r="X547">
        <v>17690</v>
      </c>
      <c r="Y547">
        <v>746869</v>
      </c>
      <c r="Z547">
        <v>2658644</v>
      </c>
      <c r="AA547">
        <v>1108997</v>
      </c>
      <c r="AB547">
        <v>118318</v>
      </c>
      <c r="AC547">
        <v>118318</v>
      </c>
      <c r="AD547">
        <v>419750</v>
      </c>
      <c r="AE547">
        <v>518684</v>
      </c>
      <c r="AF547">
        <v>59375</v>
      </c>
    </row>
    <row r="548" spans="1:32" x14ac:dyDescent="0.3">
      <c r="A548" t="s">
        <v>57</v>
      </c>
      <c r="B548">
        <v>1992</v>
      </c>
      <c r="C548" s="6">
        <f>DATE(finance[[#This Row],[Year1]],1,1)</f>
        <v>33604</v>
      </c>
      <c r="D548">
        <v>365268</v>
      </c>
      <c r="E548">
        <v>3752607</v>
      </c>
      <c r="F548">
        <v>3623768</v>
      </c>
      <c r="G548">
        <v>3535292</v>
      </c>
      <c r="H548">
        <v>3525758</v>
      </c>
      <c r="I548">
        <v>226849</v>
      </c>
      <c r="J548">
        <v>897151</v>
      </c>
      <c r="K548">
        <v>122367</v>
      </c>
      <c r="L548">
        <v>335754</v>
      </c>
      <c r="M548">
        <v>1889877</v>
      </c>
      <c r="N548">
        <v>73336</v>
      </c>
      <c r="O548">
        <v>1258940</v>
      </c>
      <c r="P548">
        <v>93233</v>
      </c>
      <c r="Q548">
        <v>3848450</v>
      </c>
      <c r="R548">
        <v>143469</v>
      </c>
      <c r="S548">
        <v>1047544</v>
      </c>
      <c r="T548">
        <v>293516</v>
      </c>
      <c r="U548">
        <v>107954</v>
      </c>
      <c r="V548">
        <v>1901333</v>
      </c>
      <c r="W548">
        <v>706417</v>
      </c>
      <c r="X548">
        <v>18239</v>
      </c>
      <c r="Y548">
        <v>442543</v>
      </c>
      <c r="Z548">
        <v>1754223</v>
      </c>
      <c r="AA548">
        <v>88476</v>
      </c>
      <c r="AB548">
        <v>127914</v>
      </c>
      <c r="AC548">
        <v>127914</v>
      </c>
      <c r="AD548">
        <v>286415</v>
      </c>
      <c r="AE548">
        <v>12342</v>
      </c>
      <c r="AF548">
        <v>35646</v>
      </c>
    </row>
    <row r="549" spans="1:32" x14ac:dyDescent="0.3">
      <c r="A549" t="s">
        <v>57</v>
      </c>
      <c r="B549">
        <v>1993</v>
      </c>
      <c r="C549" s="6">
        <f>DATE(finance[[#This Row],[Year1]],1,1)</f>
        <v>33970</v>
      </c>
      <c r="D549">
        <v>391972</v>
      </c>
      <c r="E549">
        <v>3890233</v>
      </c>
      <c r="F549">
        <v>3822975</v>
      </c>
      <c r="G549">
        <v>3717214</v>
      </c>
      <c r="H549">
        <v>3712109</v>
      </c>
      <c r="I549">
        <v>178124</v>
      </c>
      <c r="J549">
        <v>967907</v>
      </c>
      <c r="K549">
        <v>129260</v>
      </c>
      <c r="L549">
        <v>346184</v>
      </c>
      <c r="M549">
        <v>1981288</v>
      </c>
      <c r="N549">
        <v>83767</v>
      </c>
      <c r="O549">
        <v>1299879</v>
      </c>
      <c r="P549">
        <v>95895</v>
      </c>
      <c r="Q549">
        <v>4284164</v>
      </c>
      <c r="R549">
        <v>150157</v>
      </c>
      <c r="S549">
        <v>1029811</v>
      </c>
      <c r="T549">
        <v>254733</v>
      </c>
      <c r="U549">
        <v>111524</v>
      </c>
      <c r="V549">
        <v>2075995</v>
      </c>
      <c r="W549">
        <v>807939</v>
      </c>
      <c r="X549">
        <v>19064</v>
      </c>
      <c r="Y549">
        <v>480835</v>
      </c>
      <c r="Z549">
        <v>1587317</v>
      </c>
      <c r="AA549">
        <v>105761</v>
      </c>
      <c r="AB549">
        <v>123541</v>
      </c>
      <c r="AC549">
        <v>123541</v>
      </c>
      <c r="AD549">
        <v>284892</v>
      </c>
      <c r="AE549">
        <v>23143</v>
      </c>
      <c r="AF549">
        <v>38488</v>
      </c>
    </row>
    <row r="550" spans="1:32" x14ac:dyDescent="0.3">
      <c r="A550" t="s">
        <v>57</v>
      </c>
      <c r="B550">
        <v>1994</v>
      </c>
      <c r="C550" s="6">
        <f>DATE(finance[[#This Row],[Year1]],1,1)</f>
        <v>34335</v>
      </c>
      <c r="D550">
        <v>412106</v>
      </c>
      <c r="E550">
        <v>4446363</v>
      </c>
      <c r="F550">
        <v>3990927</v>
      </c>
      <c r="G550">
        <v>3886825</v>
      </c>
      <c r="H550">
        <v>4026566</v>
      </c>
      <c r="I550">
        <v>419797</v>
      </c>
      <c r="J550">
        <v>1078254</v>
      </c>
      <c r="K550">
        <v>144678</v>
      </c>
      <c r="L550">
        <v>401848</v>
      </c>
      <c r="M550">
        <v>2143628</v>
      </c>
      <c r="N550">
        <v>79018</v>
      </c>
      <c r="O550">
        <v>1353593</v>
      </c>
      <c r="P550">
        <v>96971</v>
      </c>
      <c r="Q550">
        <v>4331754</v>
      </c>
      <c r="R550">
        <v>160238</v>
      </c>
      <c r="S550">
        <v>1087419</v>
      </c>
      <c r="T550">
        <v>264116</v>
      </c>
      <c r="U550">
        <v>118214</v>
      </c>
      <c r="V550">
        <v>2183143</v>
      </c>
      <c r="W550">
        <v>872776</v>
      </c>
      <c r="X550">
        <v>18188</v>
      </c>
      <c r="Y550">
        <v>517242</v>
      </c>
      <c r="Z550">
        <v>1468413</v>
      </c>
      <c r="AA550">
        <v>104102</v>
      </c>
      <c r="AB550">
        <v>107186</v>
      </c>
      <c r="AC550">
        <v>107186</v>
      </c>
      <c r="AD550">
        <v>309450</v>
      </c>
      <c r="AE550">
        <v>21395</v>
      </c>
      <c r="AF550">
        <v>39074</v>
      </c>
    </row>
    <row r="551" spans="1:32" x14ac:dyDescent="0.3">
      <c r="A551" t="s">
        <v>57</v>
      </c>
      <c r="B551">
        <v>1995</v>
      </c>
      <c r="C551" s="6">
        <f>DATE(finance[[#This Row],[Year1]],1,1)</f>
        <v>34700</v>
      </c>
      <c r="D551">
        <v>480105</v>
      </c>
      <c r="E551">
        <v>4614629</v>
      </c>
      <c r="F551">
        <v>4250378</v>
      </c>
      <c r="G551">
        <v>4093751</v>
      </c>
      <c r="H551">
        <v>4194950</v>
      </c>
      <c r="I551">
        <v>419679</v>
      </c>
      <c r="J551">
        <v>1114224</v>
      </c>
      <c r="K551">
        <v>150584</v>
      </c>
      <c r="L551">
        <v>406310</v>
      </c>
      <c r="M551">
        <v>2219725</v>
      </c>
      <c r="N551">
        <v>84987</v>
      </c>
      <c r="O551">
        <v>1439574</v>
      </c>
      <c r="P551">
        <v>87440</v>
      </c>
      <c r="Q551">
        <v>5521258</v>
      </c>
      <c r="R551">
        <v>192394</v>
      </c>
      <c r="S551">
        <v>1143564</v>
      </c>
      <c r="T551">
        <v>274099</v>
      </c>
      <c r="U551">
        <v>127968</v>
      </c>
      <c r="V551">
        <v>2299166</v>
      </c>
      <c r="W551">
        <v>915665</v>
      </c>
      <c r="X551">
        <v>19476</v>
      </c>
      <c r="Y551">
        <v>544509</v>
      </c>
      <c r="Z551">
        <v>1367815</v>
      </c>
      <c r="AA551">
        <v>156627</v>
      </c>
      <c r="AB551">
        <v>83476</v>
      </c>
      <c r="AC551">
        <v>83476</v>
      </c>
      <c r="AD551">
        <v>321077</v>
      </c>
      <c r="AE551">
        <v>16906</v>
      </c>
      <c r="AF551">
        <v>40542</v>
      </c>
    </row>
    <row r="552" spans="1:32" x14ac:dyDescent="0.3">
      <c r="A552" t="s">
        <v>57</v>
      </c>
      <c r="B552">
        <v>1996</v>
      </c>
      <c r="C552" s="6">
        <f>DATE(finance[[#This Row],[Year1]],1,1)</f>
        <v>35065</v>
      </c>
      <c r="D552">
        <v>462086</v>
      </c>
      <c r="E552">
        <v>4998908</v>
      </c>
      <c r="F552">
        <v>4489725</v>
      </c>
      <c r="G552">
        <v>4320072</v>
      </c>
      <c r="H552">
        <v>4535936</v>
      </c>
      <c r="I552">
        <v>462972</v>
      </c>
      <c r="J552">
        <v>1189563</v>
      </c>
      <c r="K552">
        <v>158146</v>
      </c>
      <c r="L552">
        <v>409777</v>
      </c>
      <c r="M552">
        <v>2369462</v>
      </c>
      <c r="N552">
        <v>93638</v>
      </c>
      <c r="O552">
        <v>1513604</v>
      </c>
      <c r="P552">
        <v>93547</v>
      </c>
      <c r="Q552">
        <v>6259664</v>
      </c>
      <c r="R552">
        <v>215763</v>
      </c>
      <c r="S552">
        <v>1175780</v>
      </c>
      <c r="T552">
        <v>258524</v>
      </c>
      <c r="U552">
        <v>130391</v>
      </c>
      <c r="V552">
        <v>2503375</v>
      </c>
      <c r="W552">
        <v>975644</v>
      </c>
      <c r="X552">
        <v>20817</v>
      </c>
      <c r="Y552">
        <v>573918</v>
      </c>
      <c r="Z552">
        <v>1401777</v>
      </c>
      <c r="AA552">
        <v>169653</v>
      </c>
      <c r="AB552">
        <v>85284</v>
      </c>
      <c r="AC552">
        <v>85284</v>
      </c>
      <c r="AD552">
        <v>337143</v>
      </c>
      <c r="AE552">
        <v>19780</v>
      </c>
      <c r="AF552">
        <v>42758</v>
      </c>
    </row>
    <row r="553" spans="1:32" x14ac:dyDescent="0.3">
      <c r="A553" t="s">
        <v>57</v>
      </c>
      <c r="B553">
        <v>1997</v>
      </c>
      <c r="C553" s="6">
        <f>DATE(finance[[#This Row],[Year1]],1,1)</f>
        <v>35431</v>
      </c>
      <c r="D553">
        <v>506517</v>
      </c>
      <c r="E553">
        <v>5537331</v>
      </c>
      <c r="F553">
        <v>4801745</v>
      </c>
      <c r="G553">
        <v>4547500</v>
      </c>
      <c r="H553">
        <v>4740329</v>
      </c>
      <c r="I553">
        <v>797002</v>
      </c>
      <c r="J553">
        <v>1164360</v>
      </c>
      <c r="K553">
        <v>164907</v>
      </c>
      <c r="L553">
        <v>415642</v>
      </c>
      <c r="M553">
        <v>2548174</v>
      </c>
      <c r="N553">
        <v>105630</v>
      </c>
      <c r="O553">
        <v>1587703</v>
      </c>
      <c r="P553">
        <v>84320</v>
      </c>
      <c r="Q553">
        <v>6895323</v>
      </c>
      <c r="R553">
        <v>215305</v>
      </c>
      <c r="S553">
        <v>1210235</v>
      </c>
      <c r="T553">
        <v>266143</v>
      </c>
      <c r="U553">
        <v>130593</v>
      </c>
      <c r="V553">
        <v>2656228</v>
      </c>
      <c r="W553">
        <v>1030428</v>
      </c>
      <c r="X553">
        <v>23384</v>
      </c>
      <c r="Y553">
        <v>596154</v>
      </c>
      <c r="Z553">
        <v>1494425</v>
      </c>
      <c r="AA553">
        <v>254245</v>
      </c>
      <c r="AB553">
        <v>90200</v>
      </c>
      <c r="AC553">
        <v>90200</v>
      </c>
      <c r="AD553">
        <v>363087</v>
      </c>
      <c r="AE553">
        <v>27282</v>
      </c>
      <c r="AF553">
        <v>45551</v>
      </c>
    </row>
    <row r="554" spans="1:32" x14ac:dyDescent="0.3">
      <c r="A554" t="s">
        <v>57</v>
      </c>
      <c r="B554">
        <v>1998</v>
      </c>
      <c r="C554" s="6">
        <f>DATE(finance[[#This Row],[Year1]],1,1)</f>
        <v>35796</v>
      </c>
      <c r="D554">
        <v>487741</v>
      </c>
      <c r="E554">
        <v>5635696</v>
      </c>
      <c r="F554">
        <v>4753513</v>
      </c>
      <c r="G554">
        <v>4564582</v>
      </c>
      <c r="H554">
        <v>4829306</v>
      </c>
      <c r="I554">
        <v>806390</v>
      </c>
      <c r="J554">
        <v>1282063</v>
      </c>
      <c r="K554">
        <v>169034</v>
      </c>
      <c r="L554">
        <v>397756</v>
      </c>
      <c r="M554">
        <v>2633216</v>
      </c>
      <c r="N554">
        <v>118779</v>
      </c>
      <c r="O554">
        <v>1683083</v>
      </c>
      <c r="P554">
        <v>91291</v>
      </c>
      <c r="Q554">
        <v>8301315</v>
      </c>
      <c r="R554">
        <v>217079</v>
      </c>
      <c r="S554">
        <v>1291135</v>
      </c>
      <c r="T554">
        <v>278798</v>
      </c>
      <c r="U554">
        <v>135993</v>
      </c>
      <c r="V554">
        <v>2587584</v>
      </c>
      <c r="W554">
        <v>1108310</v>
      </c>
      <c r="X554">
        <v>26999</v>
      </c>
      <c r="Y554">
        <v>572780</v>
      </c>
      <c r="Z554">
        <v>1908357</v>
      </c>
      <c r="AA554">
        <v>188931</v>
      </c>
      <c r="AB554">
        <v>106831</v>
      </c>
      <c r="AC554">
        <v>106831</v>
      </c>
      <c r="AD554">
        <v>419830</v>
      </c>
      <c r="AE554">
        <v>30621</v>
      </c>
      <c r="AF554">
        <v>46980</v>
      </c>
    </row>
    <row r="555" spans="1:32" x14ac:dyDescent="0.3">
      <c r="A555" t="s">
        <v>57</v>
      </c>
      <c r="B555">
        <v>1999</v>
      </c>
      <c r="C555" s="6">
        <f>DATE(finance[[#This Row],[Year1]],1,1)</f>
        <v>36161</v>
      </c>
      <c r="D555">
        <v>536546</v>
      </c>
      <c r="E555">
        <v>5575535</v>
      </c>
      <c r="F555">
        <v>5183613</v>
      </c>
      <c r="G555">
        <v>4961708</v>
      </c>
      <c r="H555">
        <v>5088969</v>
      </c>
      <c r="I555">
        <v>486566</v>
      </c>
      <c r="J555">
        <v>1420373</v>
      </c>
      <c r="K555">
        <v>174102</v>
      </c>
      <c r="L555">
        <v>396332</v>
      </c>
      <c r="M555">
        <v>2662103</v>
      </c>
      <c r="N555">
        <v>124459</v>
      </c>
      <c r="O555">
        <v>1907313</v>
      </c>
      <c r="P555">
        <v>95201</v>
      </c>
      <c r="Q555">
        <v>8625308</v>
      </c>
      <c r="R555">
        <v>229902</v>
      </c>
      <c r="S555">
        <v>1487295</v>
      </c>
      <c r="T555">
        <v>301384</v>
      </c>
      <c r="U555">
        <v>144352</v>
      </c>
      <c r="V555">
        <v>2736312</v>
      </c>
      <c r="W555">
        <v>1122093</v>
      </c>
      <c r="X555">
        <v>26899</v>
      </c>
      <c r="Y555">
        <v>645514</v>
      </c>
      <c r="Z555">
        <v>1820130</v>
      </c>
      <c r="AA555">
        <v>221905</v>
      </c>
      <c r="AB555">
        <v>106354</v>
      </c>
      <c r="AC555">
        <v>106354</v>
      </c>
      <c r="AD555">
        <v>492775</v>
      </c>
      <c r="AE555">
        <v>29350</v>
      </c>
      <c r="AF555">
        <v>56554</v>
      </c>
    </row>
    <row r="556" spans="1:32" x14ac:dyDescent="0.3">
      <c r="A556" t="s">
        <v>57</v>
      </c>
      <c r="B556">
        <v>2000</v>
      </c>
      <c r="C556" s="6">
        <f>DATE(finance[[#This Row],[Year1]],1,1)</f>
        <v>36526</v>
      </c>
      <c r="D556">
        <v>657047</v>
      </c>
      <c r="E556">
        <v>6184982</v>
      </c>
      <c r="F556">
        <v>5772418</v>
      </c>
      <c r="G556">
        <v>5536622</v>
      </c>
      <c r="H556">
        <v>5705724</v>
      </c>
      <c r="I556">
        <v>479258</v>
      </c>
      <c r="J556">
        <v>1568402</v>
      </c>
      <c r="K556">
        <v>189715</v>
      </c>
      <c r="L556">
        <v>417228</v>
      </c>
      <c r="M556">
        <v>2981047</v>
      </c>
      <c r="N556">
        <v>172628</v>
      </c>
      <c r="O556">
        <v>1999065</v>
      </c>
      <c r="P556">
        <v>94489</v>
      </c>
      <c r="Q556">
        <v>10987420</v>
      </c>
      <c r="R556">
        <v>261953</v>
      </c>
      <c r="S556">
        <v>1585847</v>
      </c>
      <c r="T556">
        <v>507435</v>
      </c>
      <c r="U556">
        <v>156317</v>
      </c>
      <c r="V556">
        <v>3092899</v>
      </c>
      <c r="W556">
        <v>1392953</v>
      </c>
      <c r="X556">
        <v>27469</v>
      </c>
      <c r="Y556">
        <v>554013</v>
      </c>
      <c r="Z556">
        <v>1680323</v>
      </c>
      <c r="AA556">
        <v>235796</v>
      </c>
      <c r="AB556">
        <v>106340</v>
      </c>
      <c r="AC556">
        <v>106340</v>
      </c>
      <c r="AD556">
        <v>622871</v>
      </c>
      <c r="AE556">
        <v>32224</v>
      </c>
      <c r="AF556">
        <v>61331</v>
      </c>
    </row>
    <row r="557" spans="1:32" x14ac:dyDescent="0.3">
      <c r="A557" t="s">
        <v>57</v>
      </c>
      <c r="B557">
        <v>2001</v>
      </c>
      <c r="C557" s="6">
        <f>DATE(finance[[#This Row],[Year1]],1,1)</f>
        <v>36892</v>
      </c>
      <c r="D557">
        <v>583386</v>
      </c>
      <c r="E557">
        <v>5943922</v>
      </c>
      <c r="F557">
        <v>6111217</v>
      </c>
      <c r="G557">
        <v>5842608</v>
      </c>
      <c r="H557">
        <v>5874524</v>
      </c>
      <c r="I557">
        <v>69398</v>
      </c>
      <c r="J557">
        <v>1626621</v>
      </c>
      <c r="K557">
        <v>183294</v>
      </c>
      <c r="L557">
        <v>415198</v>
      </c>
      <c r="M557">
        <v>3037408</v>
      </c>
      <c r="N557">
        <v>176136</v>
      </c>
      <c r="O557">
        <v>2083264</v>
      </c>
      <c r="P557">
        <v>100209</v>
      </c>
      <c r="Q557">
        <v>9285224</v>
      </c>
      <c r="R557">
        <v>323252</v>
      </c>
      <c r="S557">
        <v>1684159</v>
      </c>
      <c r="T557">
        <v>526235</v>
      </c>
      <c r="U557">
        <v>170593</v>
      </c>
      <c r="V557">
        <v>3358732</v>
      </c>
      <c r="W557">
        <v>1508251</v>
      </c>
      <c r="X557">
        <v>27078</v>
      </c>
      <c r="Y557">
        <v>477265</v>
      </c>
      <c r="Z557">
        <v>1799628</v>
      </c>
      <c r="AA557">
        <v>268609</v>
      </c>
      <c r="AB557">
        <v>116122</v>
      </c>
      <c r="AC557">
        <v>116122</v>
      </c>
      <c r="AD557">
        <v>643289</v>
      </c>
      <c r="AE557">
        <v>41603</v>
      </c>
      <c r="AF557">
        <v>67378</v>
      </c>
    </row>
    <row r="558" spans="1:32" x14ac:dyDescent="0.3">
      <c r="A558" t="s">
        <v>57</v>
      </c>
      <c r="B558">
        <v>2002</v>
      </c>
      <c r="C558" s="6">
        <f>DATE(finance[[#This Row],[Year1]],1,1)</f>
        <v>37257</v>
      </c>
      <c r="D558">
        <v>558075</v>
      </c>
      <c r="E558">
        <v>6001930</v>
      </c>
      <c r="F558">
        <v>6536970</v>
      </c>
      <c r="G558">
        <v>6219242</v>
      </c>
      <c r="H558">
        <v>5987028</v>
      </c>
      <c r="I558">
        <v>14902</v>
      </c>
      <c r="J558">
        <v>1822661</v>
      </c>
      <c r="K558">
        <v>195762</v>
      </c>
      <c r="L558">
        <v>436081</v>
      </c>
      <c r="M558">
        <v>2992522</v>
      </c>
      <c r="N558">
        <v>176533</v>
      </c>
      <c r="O558">
        <v>2191323</v>
      </c>
      <c r="P558">
        <v>110941</v>
      </c>
      <c r="Q558">
        <v>8938028</v>
      </c>
      <c r="R558">
        <v>363668</v>
      </c>
      <c r="S558">
        <v>1820137</v>
      </c>
      <c r="T558">
        <v>589866</v>
      </c>
      <c r="U558">
        <v>165308</v>
      </c>
      <c r="V558">
        <v>3620294</v>
      </c>
      <c r="W558">
        <v>1661269</v>
      </c>
      <c r="X558">
        <v>32191</v>
      </c>
      <c r="Y558">
        <v>526457</v>
      </c>
      <c r="Z558">
        <v>2215191</v>
      </c>
      <c r="AA558">
        <v>317728</v>
      </c>
      <c r="AB558">
        <v>109795</v>
      </c>
      <c r="AC558">
        <v>109795</v>
      </c>
      <c r="AD558">
        <v>613345</v>
      </c>
      <c r="AE558">
        <v>30422</v>
      </c>
      <c r="AF558">
        <v>66750</v>
      </c>
    </row>
    <row r="559" spans="1:32" x14ac:dyDescent="0.3">
      <c r="A559" t="s">
        <v>57</v>
      </c>
      <c r="B559">
        <v>2003</v>
      </c>
      <c r="C559" s="6">
        <f>DATE(finance[[#This Row],[Year1]],1,1)</f>
        <v>37622</v>
      </c>
      <c r="D559">
        <v>594969</v>
      </c>
      <c r="E559">
        <v>7285210</v>
      </c>
      <c r="F559">
        <v>6823849</v>
      </c>
      <c r="G559">
        <v>6493783</v>
      </c>
      <c r="H559">
        <v>6749800</v>
      </c>
      <c r="I559">
        <v>535410</v>
      </c>
      <c r="J559">
        <v>2139810</v>
      </c>
      <c r="K559">
        <v>199584</v>
      </c>
      <c r="L559">
        <v>459812</v>
      </c>
      <c r="M559">
        <v>3347700</v>
      </c>
      <c r="N559">
        <v>182378</v>
      </c>
      <c r="O559">
        <v>2233120</v>
      </c>
      <c r="P559">
        <v>119341</v>
      </c>
      <c r="Q559">
        <v>8609609</v>
      </c>
      <c r="R559">
        <v>391150</v>
      </c>
      <c r="S559">
        <v>1784749</v>
      </c>
      <c r="T559">
        <v>570387</v>
      </c>
      <c r="U559">
        <v>164263</v>
      </c>
      <c r="V559">
        <v>3887592</v>
      </c>
      <c r="W559">
        <v>1809391</v>
      </c>
      <c r="X559">
        <v>32494</v>
      </c>
      <c r="Y559">
        <v>557869</v>
      </c>
      <c r="Z559">
        <v>2135502</v>
      </c>
      <c r="AA559">
        <v>330066</v>
      </c>
      <c r="AB559">
        <v>107132</v>
      </c>
      <c r="AC559">
        <v>107132</v>
      </c>
      <c r="AD559">
        <v>639138</v>
      </c>
      <c r="AE559">
        <v>26900</v>
      </c>
      <c r="AF559">
        <v>69707</v>
      </c>
    </row>
    <row r="560" spans="1:32" x14ac:dyDescent="0.3">
      <c r="A560" t="s">
        <v>57</v>
      </c>
      <c r="B560">
        <v>2004</v>
      </c>
      <c r="C560" s="6">
        <f>DATE(finance[[#This Row],[Year1]],1,1)</f>
        <v>37987</v>
      </c>
      <c r="D560">
        <v>652374</v>
      </c>
      <c r="E560">
        <v>8348696</v>
      </c>
      <c r="F560">
        <v>6974335</v>
      </c>
      <c r="G560">
        <v>6640045</v>
      </c>
      <c r="H560">
        <v>7370055</v>
      </c>
      <c r="I560">
        <v>978641</v>
      </c>
      <c r="J560">
        <v>2383391</v>
      </c>
      <c r="K560">
        <v>201921</v>
      </c>
      <c r="L560">
        <v>463487</v>
      </c>
      <c r="M560">
        <v>3639811</v>
      </c>
      <c r="N560">
        <v>188457</v>
      </c>
      <c r="O560">
        <v>2324444</v>
      </c>
      <c r="P560">
        <v>128728</v>
      </c>
      <c r="Q560">
        <v>10272986</v>
      </c>
      <c r="R560">
        <v>308713</v>
      </c>
      <c r="S560">
        <v>1695613</v>
      </c>
      <c r="T560">
        <v>605801</v>
      </c>
      <c r="U560">
        <v>146969</v>
      </c>
      <c r="V560">
        <v>4067296</v>
      </c>
      <c r="W560">
        <v>1899089</v>
      </c>
      <c r="X560">
        <v>30384</v>
      </c>
      <c r="Y560">
        <v>595128</v>
      </c>
      <c r="Z560">
        <v>1949654</v>
      </c>
      <c r="AA560">
        <v>334290</v>
      </c>
      <c r="AB560">
        <v>96034</v>
      </c>
      <c r="AC560">
        <v>96034</v>
      </c>
      <c r="AD560">
        <v>694141</v>
      </c>
      <c r="AE560">
        <v>39780</v>
      </c>
      <c r="AF560">
        <v>69651</v>
      </c>
    </row>
    <row r="561" spans="1:32" x14ac:dyDescent="0.3">
      <c r="A561" t="s">
        <v>57</v>
      </c>
      <c r="B561">
        <v>2012</v>
      </c>
      <c r="C561" s="6">
        <f>DATE(finance[[#This Row],[Year1]],1,1)</f>
        <v>40909</v>
      </c>
      <c r="D561">
        <v>650806</v>
      </c>
      <c r="E561">
        <v>9824183</v>
      </c>
      <c r="F561">
        <v>9457023</v>
      </c>
      <c r="G561">
        <v>8719357</v>
      </c>
      <c r="H561">
        <v>9190126</v>
      </c>
      <c r="I561">
        <v>634057</v>
      </c>
      <c r="J561">
        <v>3148279</v>
      </c>
      <c r="K561">
        <v>183035</v>
      </c>
      <c r="L561">
        <v>523323</v>
      </c>
      <c r="M561">
        <v>4366617</v>
      </c>
      <c r="N561">
        <v>246439</v>
      </c>
      <c r="O561">
        <v>3285958</v>
      </c>
      <c r="P561">
        <v>171675</v>
      </c>
      <c r="Q561">
        <v>8904364</v>
      </c>
      <c r="R561">
        <v>244749</v>
      </c>
      <c r="S561">
        <v>2357044</v>
      </c>
      <c r="T561">
        <v>613908</v>
      </c>
      <c r="U561">
        <v>246498</v>
      </c>
      <c r="V561">
        <v>5450877</v>
      </c>
      <c r="W561">
        <v>2147241</v>
      </c>
      <c r="X561">
        <v>38428</v>
      </c>
      <c r="Y561">
        <v>688721</v>
      </c>
      <c r="Z561">
        <v>2073385</v>
      </c>
      <c r="AA561">
        <v>737666</v>
      </c>
      <c r="AB561">
        <v>88955</v>
      </c>
      <c r="AC561">
        <v>88955</v>
      </c>
      <c r="AD561">
        <v>667554</v>
      </c>
      <c r="AE561">
        <v>17169</v>
      </c>
      <c r="AF561">
        <v>83244</v>
      </c>
    </row>
    <row r="562" spans="1:32" x14ac:dyDescent="0.3">
      <c r="A562" t="s">
        <v>57</v>
      </c>
      <c r="B562">
        <v>2013</v>
      </c>
      <c r="C562" s="6">
        <f>DATE(finance[[#This Row],[Year1]],1,1)</f>
        <v>41275</v>
      </c>
      <c r="D562">
        <v>756243</v>
      </c>
      <c r="E562">
        <v>11693648</v>
      </c>
      <c r="F562">
        <v>9776577</v>
      </c>
      <c r="G562">
        <v>9080193</v>
      </c>
      <c r="H562">
        <v>9823145</v>
      </c>
      <c r="I562">
        <v>1870503</v>
      </c>
      <c r="J562">
        <v>3159353</v>
      </c>
      <c r="K562">
        <v>130762</v>
      </c>
      <c r="L562">
        <v>528608</v>
      </c>
      <c r="M562">
        <v>4718944</v>
      </c>
      <c r="N562">
        <v>246449</v>
      </c>
      <c r="O562">
        <v>3349390</v>
      </c>
      <c r="P562">
        <v>181592</v>
      </c>
      <c r="Q562">
        <v>9346231</v>
      </c>
      <c r="R562">
        <v>243034</v>
      </c>
      <c r="S562">
        <v>2340535</v>
      </c>
      <c r="T562">
        <v>555713</v>
      </c>
      <c r="U562">
        <v>252077</v>
      </c>
      <c r="V562">
        <v>5731813</v>
      </c>
      <c r="W562">
        <v>2426317</v>
      </c>
      <c r="X562">
        <v>44279</v>
      </c>
      <c r="Y562">
        <v>755169</v>
      </c>
      <c r="Z562">
        <v>1846583</v>
      </c>
      <c r="AA562">
        <v>696384</v>
      </c>
      <c r="AB562">
        <v>70010</v>
      </c>
      <c r="AC562">
        <v>70010</v>
      </c>
      <c r="AD562">
        <v>856165</v>
      </c>
      <c r="AE562">
        <v>12937</v>
      </c>
      <c r="AF562">
        <v>79735</v>
      </c>
    </row>
    <row r="563" spans="1:32" x14ac:dyDescent="0.3">
      <c r="A563" t="s">
        <v>57</v>
      </c>
      <c r="B563">
        <v>2014</v>
      </c>
      <c r="C563" s="6">
        <f>DATE(finance[[#This Row],[Year1]],1,1)</f>
        <v>41640</v>
      </c>
      <c r="D563">
        <v>682144</v>
      </c>
      <c r="E563">
        <v>12096987</v>
      </c>
      <c r="F563">
        <v>10062871</v>
      </c>
      <c r="G563">
        <v>9316444</v>
      </c>
      <c r="H563">
        <v>9780646</v>
      </c>
      <c r="I563">
        <v>2316341</v>
      </c>
      <c r="J563">
        <v>3035065</v>
      </c>
      <c r="K563">
        <v>137097</v>
      </c>
      <c r="L563">
        <v>540257</v>
      </c>
      <c r="M563">
        <v>4887753</v>
      </c>
      <c r="N563">
        <v>281665</v>
      </c>
      <c r="O563">
        <v>3431122</v>
      </c>
      <c r="P563">
        <v>189114</v>
      </c>
      <c r="Q563">
        <v>17850647</v>
      </c>
      <c r="R563">
        <v>235916</v>
      </c>
      <c r="S563">
        <v>2354190</v>
      </c>
      <c r="T563">
        <v>542383</v>
      </c>
      <c r="U563">
        <v>286327</v>
      </c>
      <c r="V563">
        <v>6028894</v>
      </c>
      <c r="W563">
        <v>2548714</v>
      </c>
      <c r="X563">
        <v>42939</v>
      </c>
      <c r="Y563">
        <v>763158</v>
      </c>
      <c r="Z563">
        <v>1908707</v>
      </c>
      <c r="AA563">
        <v>746427</v>
      </c>
      <c r="AB563">
        <v>62102</v>
      </c>
      <c r="AC563">
        <v>62102</v>
      </c>
      <c r="AD563">
        <v>727100</v>
      </c>
      <c r="AE563">
        <v>15949</v>
      </c>
      <c r="AF563">
        <v>79428</v>
      </c>
    </row>
    <row r="564" spans="1:32" x14ac:dyDescent="0.3">
      <c r="A564" t="s">
        <v>57</v>
      </c>
      <c r="B564">
        <v>2015</v>
      </c>
      <c r="C564" s="6">
        <f>DATE(finance[[#This Row],[Year1]],1,1)</f>
        <v>42005</v>
      </c>
      <c r="D564">
        <v>747469</v>
      </c>
      <c r="E564">
        <v>10993116</v>
      </c>
      <c r="F564">
        <v>10375930</v>
      </c>
      <c r="G564">
        <v>9664338</v>
      </c>
      <c r="H564">
        <v>9963711</v>
      </c>
      <c r="I564">
        <v>1029405</v>
      </c>
      <c r="J564">
        <v>2992564</v>
      </c>
      <c r="K564">
        <v>172391</v>
      </c>
      <c r="L564">
        <v>527950</v>
      </c>
      <c r="M564">
        <v>5086759</v>
      </c>
      <c r="N564">
        <v>349077</v>
      </c>
      <c r="O564">
        <v>3593464</v>
      </c>
      <c r="P564">
        <v>191847</v>
      </c>
      <c r="Q564">
        <v>18690710</v>
      </c>
      <c r="R564">
        <v>276120</v>
      </c>
      <c r="S564">
        <v>2493977</v>
      </c>
      <c r="T564">
        <v>575970</v>
      </c>
      <c r="U564">
        <v>309208</v>
      </c>
      <c r="V564">
        <v>6176148</v>
      </c>
      <c r="W564">
        <v>2493798</v>
      </c>
      <c r="X564">
        <v>47176</v>
      </c>
      <c r="Y564">
        <v>802515</v>
      </c>
      <c r="Z564">
        <v>1809126</v>
      </c>
      <c r="AA564">
        <v>711592</v>
      </c>
      <c r="AB564">
        <v>54897</v>
      </c>
      <c r="AC564">
        <v>54897</v>
      </c>
      <c r="AD564">
        <v>782733</v>
      </c>
      <c r="AE564">
        <v>14479</v>
      </c>
      <c r="AF564">
        <v>82705</v>
      </c>
    </row>
    <row r="565" spans="1:32" x14ac:dyDescent="0.3">
      <c r="A565" t="s">
        <v>57</v>
      </c>
      <c r="B565">
        <v>2016</v>
      </c>
      <c r="C565" s="6">
        <f>DATE(finance[[#This Row],[Year1]],1,1)</f>
        <v>42370</v>
      </c>
      <c r="D565">
        <v>864156</v>
      </c>
      <c r="E565">
        <v>10632566</v>
      </c>
      <c r="F565">
        <v>10663426</v>
      </c>
      <c r="G565">
        <v>9922974</v>
      </c>
      <c r="H565">
        <v>9880748</v>
      </c>
      <c r="I565">
        <v>751818</v>
      </c>
      <c r="J565">
        <v>3116805</v>
      </c>
      <c r="K565">
        <v>185082</v>
      </c>
      <c r="L565">
        <v>579220</v>
      </c>
      <c r="M565">
        <v>5117133</v>
      </c>
      <c r="N565">
        <v>362681</v>
      </c>
      <c r="O565">
        <v>3911382</v>
      </c>
      <c r="P565">
        <v>190730</v>
      </c>
      <c r="Q565">
        <v>18791238</v>
      </c>
      <c r="R565">
        <v>272745</v>
      </c>
      <c r="S565">
        <v>2506775</v>
      </c>
      <c r="T565">
        <v>502323</v>
      </c>
      <c r="U565">
        <v>198718</v>
      </c>
      <c r="V565">
        <v>6301419</v>
      </c>
      <c r="W565">
        <v>2478245</v>
      </c>
      <c r="X565">
        <v>54173</v>
      </c>
      <c r="Y565">
        <v>901443</v>
      </c>
      <c r="Z565">
        <v>1950506</v>
      </c>
      <c r="AA565">
        <v>740452</v>
      </c>
      <c r="AB565">
        <v>59894</v>
      </c>
      <c r="AC565">
        <v>59894</v>
      </c>
      <c r="AD565">
        <v>652466</v>
      </c>
      <c r="AE565">
        <v>16942</v>
      </c>
      <c r="AF565">
        <v>88066</v>
      </c>
    </row>
    <row r="566" spans="1:32" x14ac:dyDescent="0.3">
      <c r="A566" t="s">
        <v>57</v>
      </c>
      <c r="B566">
        <v>2017</v>
      </c>
      <c r="C566" s="6">
        <f>DATE(finance[[#This Row],[Year1]],1,1)</f>
        <v>42736</v>
      </c>
      <c r="D566">
        <v>817036</v>
      </c>
      <c r="E566">
        <v>12297494</v>
      </c>
      <c r="F566">
        <v>10885615</v>
      </c>
      <c r="G566">
        <v>10209921</v>
      </c>
      <c r="H566">
        <v>10054061</v>
      </c>
      <c r="I566">
        <v>2243433</v>
      </c>
      <c r="J566">
        <v>3179745</v>
      </c>
      <c r="K566">
        <v>182791</v>
      </c>
      <c r="L566">
        <v>572477</v>
      </c>
      <c r="M566">
        <v>5103105</v>
      </c>
      <c r="N566">
        <v>369624</v>
      </c>
      <c r="O566">
        <v>3873090</v>
      </c>
      <c r="P566">
        <v>209343</v>
      </c>
      <c r="Q566">
        <v>21583299</v>
      </c>
      <c r="R566">
        <v>314128</v>
      </c>
      <c r="S566">
        <v>2548783</v>
      </c>
      <c r="T566">
        <v>1097402</v>
      </c>
      <c r="U566">
        <v>224942</v>
      </c>
      <c r="V566">
        <v>6576514</v>
      </c>
      <c r="W566">
        <v>2770979</v>
      </c>
      <c r="X566">
        <v>53443</v>
      </c>
      <c r="Y566">
        <v>824452</v>
      </c>
      <c r="Z566">
        <v>2014523</v>
      </c>
      <c r="AA566">
        <v>675694</v>
      </c>
      <c r="AB566">
        <v>58245</v>
      </c>
      <c r="AC566">
        <v>58245</v>
      </c>
      <c r="AD566">
        <v>774549</v>
      </c>
      <c r="AE566">
        <v>19874</v>
      </c>
      <c r="AF566">
        <v>90473</v>
      </c>
    </row>
    <row r="567" spans="1:32" x14ac:dyDescent="0.3">
      <c r="A567" t="s">
        <v>57</v>
      </c>
      <c r="B567">
        <v>2018</v>
      </c>
      <c r="C567" s="6">
        <f>DATE(finance[[#This Row],[Year1]],1,1)</f>
        <v>43101</v>
      </c>
      <c r="D567">
        <v>737197</v>
      </c>
      <c r="E567">
        <v>12446993</v>
      </c>
      <c r="F567">
        <v>11058480</v>
      </c>
      <c r="G567">
        <v>10344150</v>
      </c>
      <c r="H567">
        <v>10470221</v>
      </c>
      <c r="I567">
        <v>1976772</v>
      </c>
      <c r="J567">
        <v>3264232</v>
      </c>
      <c r="K567">
        <v>196215</v>
      </c>
      <c r="L567">
        <v>601983</v>
      </c>
      <c r="M567">
        <v>5393093</v>
      </c>
      <c r="N567">
        <v>371531</v>
      </c>
      <c r="O567">
        <v>3869733</v>
      </c>
      <c r="P567">
        <v>224730</v>
      </c>
      <c r="Q567">
        <v>24101582</v>
      </c>
      <c r="R567">
        <v>295322</v>
      </c>
      <c r="S567">
        <v>2670442</v>
      </c>
      <c r="T567">
        <v>1177622</v>
      </c>
      <c r="U567">
        <v>218809</v>
      </c>
      <c r="V567">
        <v>6652925</v>
      </c>
      <c r="W567">
        <v>2843904</v>
      </c>
      <c r="X567">
        <v>60743</v>
      </c>
      <c r="Y567">
        <v>833252</v>
      </c>
      <c r="Z567">
        <v>2056773</v>
      </c>
      <c r="AA567">
        <v>714330</v>
      </c>
      <c r="AB567">
        <v>58856</v>
      </c>
      <c r="AC567">
        <v>58856</v>
      </c>
      <c r="AD567">
        <v>768671</v>
      </c>
      <c r="AE567">
        <v>20572</v>
      </c>
      <c r="AF567">
        <v>90507</v>
      </c>
    </row>
    <row r="568" spans="1:32" x14ac:dyDescent="0.3">
      <c r="A568" t="s">
        <v>57</v>
      </c>
      <c r="B568">
        <v>2019</v>
      </c>
      <c r="C568" s="6">
        <f>DATE(finance[[#This Row],[Year1]],1,1)</f>
        <v>43466</v>
      </c>
      <c r="D568">
        <v>670752</v>
      </c>
      <c r="E568">
        <v>12291382</v>
      </c>
      <c r="F568">
        <v>11149997</v>
      </c>
      <c r="G568">
        <v>10396042</v>
      </c>
      <c r="H568">
        <v>10857855</v>
      </c>
      <c r="I568">
        <v>1433527</v>
      </c>
      <c r="J568">
        <v>3307712</v>
      </c>
      <c r="K568">
        <v>184373</v>
      </c>
      <c r="L568">
        <v>613234</v>
      </c>
      <c r="M568">
        <v>5754834</v>
      </c>
      <c r="N568">
        <v>382990</v>
      </c>
      <c r="O568">
        <v>3898084</v>
      </c>
      <c r="P568">
        <v>238723</v>
      </c>
      <c r="Q568">
        <v>25687261</v>
      </c>
      <c r="R568">
        <v>292283</v>
      </c>
      <c r="S568">
        <v>2664511</v>
      </c>
      <c r="T568">
        <v>1217452</v>
      </c>
      <c r="U568">
        <v>219778</v>
      </c>
      <c r="V568">
        <v>6762486</v>
      </c>
      <c r="W568">
        <v>2814001</v>
      </c>
      <c r="X568">
        <v>56854</v>
      </c>
      <c r="Y568">
        <v>811826</v>
      </c>
      <c r="Z568">
        <v>2268176</v>
      </c>
      <c r="AA568">
        <v>753955</v>
      </c>
      <c r="AB568">
        <v>59570</v>
      </c>
      <c r="AC568">
        <v>59570</v>
      </c>
      <c r="AD568">
        <v>788353</v>
      </c>
      <c r="AE568">
        <v>21451</v>
      </c>
      <c r="AF568">
        <v>90949</v>
      </c>
    </row>
    <row r="569" spans="1:32" x14ac:dyDescent="0.3">
      <c r="A569" t="s">
        <v>58</v>
      </c>
      <c r="B569">
        <v>1992</v>
      </c>
      <c r="C569" s="6">
        <f>DATE(finance[[#This Row],[Year1]],1,1)</f>
        <v>33604</v>
      </c>
      <c r="D569">
        <v>333472</v>
      </c>
      <c r="E569">
        <v>3954523</v>
      </c>
      <c r="F569">
        <v>3825931</v>
      </c>
      <c r="G569">
        <v>2952987</v>
      </c>
      <c r="H569">
        <v>2720927</v>
      </c>
      <c r="I569">
        <v>1168757</v>
      </c>
      <c r="J569">
        <v>547402</v>
      </c>
      <c r="K569">
        <v>217369</v>
      </c>
      <c r="L569">
        <v>645907</v>
      </c>
      <c r="M569">
        <v>1823376</v>
      </c>
      <c r="N569">
        <v>127967</v>
      </c>
      <c r="O569">
        <v>1113095</v>
      </c>
      <c r="P569">
        <v>50116</v>
      </c>
      <c r="Q569">
        <v>6863021</v>
      </c>
      <c r="R569">
        <v>55698</v>
      </c>
      <c r="S569">
        <v>1107607</v>
      </c>
      <c r="T569">
        <v>525140</v>
      </c>
      <c r="U569">
        <v>52735</v>
      </c>
      <c r="V569">
        <v>1402123</v>
      </c>
      <c r="W569">
        <v>449715</v>
      </c>
      <c r="X569">
        <v>16464</v>
      </c>
      <c r="Y569">
        <v>295087</v>
      </c>
      <c r="Z569">
        <v>1934144</v>
      </c>
      <c r="AA569">
        <v>804206</v>
      </c>
      <c r="AB569">
        <v>128407</v>
      </c>
      <c r="AC569">
        <v>115597</v>
      </c>
      <c r="AD569">
        <v>173295</v>
      </c>
      <c r="AE569">
        <v>67379</v>
      </c>
      <c r="AF569">
        <v>28513</v>
      </c>
    </row>
    <row r="570" spans="1:32" x14ac:dyDescent="0.3">
      <c r="A570" t="s">
        <v>58</v>
      </c>
      <c r="B570">
        <v>1993</v>
      </c>
      <c r="C570" s="6">
        <f>DATE(finance[[#This Row],[Year1]],1,1)</f>
        <v>33970</v>
      </c>
      <c r="D570">
        <v>345492</v>
      </c>
      <c r="E570">
        <v>4473976</v>
      </c>
      <c r="F570">
        <v>4050542</v>
      </c>
      <c r="G570">
        <v>3150967</v>
      </c>
      <c r="H570">
        <v>3159088</v>
      </c>
      <c r="I570">
        <v>1245368</v>
      </c>
      <c r="J570">
        <v>636669</v>
      </c>
      <c r="K570">
        <v>288331</v>
      </c>
      <c r="L570">
        <v>773613</v>
      </c>
      <c r="M570">
        <v>2180940</v>
      </c>
      <c r="N570">
        <v>153530</v>
      </c>
      <c r="O570">
        <v>1164708</v>
      </c>
      <c r="P570">
        <v>54612</v>
      </c>
      <c r="Q570">
        <v>7190790</v>
      </c>
      <c r="R570">
        <v>60614</v>
      </c>
      <c r="S570">
        <v>1165679</v>
      </c>
      <c r="T570">
        <v>560115</v>
      </c>
      <c r="U570">
        <v>52647</v>
      </c>
      <c r="V570">
        <v>1527321</v>
      </c>
      <c r="W570">
        <v>513493</v>
      </c>
      <c r="X570">
        <v>13058</v>
      </c>
      <c r="Y570">
        <v>302190</v>
      </c>
      <c r="Z570">
        <v>1653407</v>
      </c>
      <c r="AA570">
        <v>826220</v>
      </c>
      <c r="AB570">
        <v>131218</v>
      </c>
      <c r="AC570">
        <v>115140</v>
      </c>
      <c r="AD570">
        <v>156439</v>
      </c>
      <c r="AE570">
        <v>85044</v>
      </c>
      <c r="AF570">
        <v>30524</v>
      </c>
    </row>
    <row r="571" spans="1:32" x14ac:dyDescent="0.3">
      <c r="A571" t="s">
        <v>58</v>
      </c>
      <c r="B571">
        <v>1994</v>
      </c>
      <c r="C571" s="6">
        <f>DATE(finance[[#This Row],[Year1]],1,1)</f>
        <v>34335</v>
      </c>
      <c r="D571">
        <v>415928</v>
      </c>
      <c r="E571">
        <v>4766682</v>
      </c>
      <c r="F571">
        <v>4202574</v>
      </c>
      <c r="G571">
        <v>3403989</v>
      </c>
      <c r="H571">
        <v>3460261</v>
      </c>
      <c r="I571">
        <v>1229369</v>
      </c>
      <c r="J571">
        <v>719125</v>
      </c>
      <c r="K571">
        <v>286709</v>
      </c>
      <c r="L571">
        <v>783696</v>
      </c>
      <c r="M571">
        <v>2380709</v>
      </c>
      <c r="N571">
        <v>135892</v>
      </c>
      <c r="O571">
        <v>1240035</v>
      </c>
      <c r="P571">
        <v>60981</v>
      </c>
      <c r="Q571">
        <v>7673405</v>
      </c>
      <c r="R571">
        <v>61974</v>
      </c>
      <c r="S571">
        <v>1277353</v>
      </c>
      <c r="T571">
        <v>632159</v>
      </c>
      <c r="U571">
        <v>47982</v>
      </c>
      <c r="V571">
        <v>1630019</v>
      </c>
      <c r="W571">
        <v>564613</v>
      </c>
      <c r="X571">
        <v>14858</v>
      </c>
      <c r="Y571">
        <v>399142</v>
      </c>
      <c r="Z571">
        <v>1684543</v>
      </c>
      <c r="AA571">
        <v>714646</v>
      </c>
      <c r="AB571">
        <v>103647</v>
      </c>
      <c r="AC571">
        <v>88413</v>
      </c>
      <c r="AD571">
        <v>139446</v>
      </c>
      <c r="AE571">
        <v>125454</v>
      </c>
      <c r="AF571">
        <v>32836</v>
      </c>
    </row>
    <row r="572" spans="1:32" x14ac:dyDescent="0.3">
      <c r="A572" t="s">
        <v>58</v>
      </c>
      <c r="B572">
        <v>1995</v>
      </c>
      <c r="C572" s="6">
        <f>DATE(finance[[#This Row],[Year1]],1,1)</f>
        <v>34700</v>
      </c>
      <c r="D572">
        <v>440657</v>
      </c>
      <c r="E572">
        <v>5477926</v>
      </c>
      <c r="F572">
        <v>4581276</v>
      </c>
      <c r="G572">
        <v>3718345</v>
      </c>
      <c r="H572">
        <v>3895534</v>
      </c>
      <c r="I572">
        <v>1501232</v>
      </c>
      <c r="J572">
        <v>781752</v>
      </c>
      <c r="K572">
        <v>307914</v>
      </c>
      <c r="L572">
        <v>822551</v>
      </c>
      <c r="M572">
        <v>2698343</v>
      </c>
      <c r="N572">
        <v>135987</v>
      </c>
      <c r="O572">
        <v>1351431</v>
      </c>
      <c r="P572">
        <v>66186</v>
      </c>
      <c r="Q572">
        <v>8838965</v>
      </c>
      <c r="R572">
        <v>69598</v>
      </c>
      <c r="S572">
        <v>1424642</v>
      </c>
      <c r="T572">
        <v>726860</v>
      </c>
      <c r="U572">
        <v>48066</v>
      </c>
      <c r="V572">
        <v>1751009</v>
      </c>
      <c r="W572">
        <v>612103</v>
      </c>
      <c r="X572">
        <v>14285</v>
      </c>
      <c r="Y572">
        <v>415358</v>
      </c>
      <c r="Z572">
        <v>1996136</v>
      </c>
      <c r="AA572">
        <v>784842</v>
      </c>
      <c r="AB572">
        <v>113940</v>
      </c>
      <c r="AC572">
        <v>98839</v>
      </c>
      <c r="AD572">
        <v>173564</v>
      </c>
      <c r="AE572">
        <v>130058</v>
      </c>
      <c r="AF572">
        <v>32744</v>
      </c>
    </row>
    <row r="573" spans="1:32" x14ac:dyDescent="0.3">
      <c r="A573" t="s">
        <v>58</v>
      </c>
      <c r="B573">
        <v>1996</v>
      </c>
      <c r="C573" s="6">
        <f>DATE(finance[[#This Row],[Year1]],1,1)</f>
        <v>35065</v>
      </c>
      <c r="D573">
        <v>418492</v>
      </c>
      <c r="E573">
        <v>6003479</v>
      </c>
      <c r="F573">
        <v>4831342</v>
      </c>
      <c r="G573">
        <v>4024021</v>
      </c>
      <c r="H573">
        <v>4151898</v>
      </c>
      <c r="I573">
        <v>1805838</v>
      </c>
      <c r="J573">
        <v>804368</v>
      </c>
      <c r="K573">
        <v>312972</v>
      </c>
      <c r="L573">
        <v>869290</v>
      </c>
      <c r="M573">
        <v>2895346</v>
      </c>
      <c r="N573">
        <v>150718</v>
      </c>
      <c r="O573">
        <v>1538772</v>
      </c>
      <c r="P573">
        <v>68581</v>
      </c>
      <c r="Q573">
        <v>10136419</v>
      </c>
      <c r="R573">
        <v>78560</v>
      </c>
      <c r="S573">
        <v>1624270</v>
      </c>
      <c r="T573">
        <v>733305</v>
      </c>
      <c r="U573">
        <v>56969</v>
      </c>
      <c r="V573">
        <v>1837481</v>
      </c>
      <c r="W573">
        <v>653102</v>
      </c>
      <c r="X573">
        <v>13923</v>
      </c>
      <c r="Y573">
        <v>399888</v>
      </c>
      <c r="Z573">
        <v>2258523</v>
      </c>
      <c r="AA573">
        <v>724730</v>
      </c>
      <c r="AB573">
        <v>157788</v>
      </c>
      <c r="AC573">
        <v>129092</v>
      </c>
      <c r="AD573">
        <v>198615</v>
      </c>
      <c r="AE573">
        <v>141381</v>
      </c>
      <c r="AF573">
        <v>39218</v>
      </c>
    </row>
    <row r="574" spans="1:32" x14ac:dyDescent="0.3">
      <c r="A574" t="s">
        <v>58</v>
      </c>
      <c r="B574">
        <v>1997</v>
      </c>
      <c r="C574" s="6">
        <f>DATE(finance[[#This Row],[Year1]],1,1)</f>
        <v>35431</v>
      </c>
      <c r="D574">
        <v>388360</v>
      </c>
      <c r="E574">
        <v>6494347</v>
      </c>
      <c r="F574">
        <v>5129625</v>
      </c>
      <c r="G574">
        <v>4328082</v>
      </c>
      <c r="H574">
        <v>4386336</v>
      </c>
      <c r="I574">
        <v>2081578</v>
      </c>
      <c r="J574">
        <v>829530</v>
      </c>
      <c r="K574">
        <v>302637</v>
      </c>
      <c r="L574">
        <v>902594</v>
      </c>
      <c r="M574">
        <v>3034156</v>
      </c>
      <c r="N574">
        <v>180483</v>
      </c>
      <c r="O574">
        <v>1677034</v>
      </c>
      <c r="P574">
        <v>57699</v>
      </c>
      <c r="Q574">
        <v>12360253</v>
      </c>
      <c r="R574">
        <v>89068</v>
      </c>
      <c r="S574">
        <v>1771680</v>
      </c>
      <c r="T574">
        <v>813963</v>
      </c>
      <c r="U574">
        <v>66134</v>
      </c>
      <c r="V574">
        <v>1982203</v>
      </c>
      <c r="W574">
        <v>653902</v>
      </c>
      <c r="X574">
        <v>14539</v>
      </c>
      <c r="Y574">
        <v>369988</v>
      </c>
      <c r="Z574">
        <v>2769136</v>
      </c>
      <c r="AA574">
        <v>755124</v>
      </c>
      <c r="AB574">
        <v>174559</v>
      </c>
      <c r="AC574">
        <v>155753</v>
      </c>
      <c r="AD574">
        <v>228083</v>
      </c>
      <c r="AE574">
        <v>130211</v>
      </c>
      <c r="AF574">
        <v>39307</v>
      </c>
    </row>
    <row r="575" spans="1:32" x14ac:dyDescent="0.3">
      <c r="A575" t="s">
        <v>58</v>
      </c>
      <c r="B575">
        <v>1998</v>
      </c>
      <c r="C575" s="6">
        <f>DATE(finance[[#This Row],[Year1]],1,1)</f>
        <v>35796</v>
      </c>
      <c r="D575">
        <v>443335</v>
      </c>
      <c r="E575">
        <v>7319969</v>
      </c>
      <c r="F575">
        <v>5397584</v>
      </c>
      <c r="G575">
        <v>4696321</v>
      </c>
      <c r="H575">
        <v>4614860</v>
      </c>
      <c r="I575">
        <v>2678527</v>
      </c>
      <c r="J575">
        <v>911731</v>
      </c>
      <c r="K575">
        <v>335993</v>
      </c>
      <c r="L575">
        <v>969647</v>
      </c>
      <c r="M575">
        <v>3113000</v>
      </c>
      <c r="N575">
        <v>205550</v>
      </c>
      <c r="O575">
        <v>1835050</v>
      </c>
      <c r="P575">
        <v>55076</v>
      </c>
      <c r="Q575">
        <v>14244794</v>
      </c>
      <c r="R575">
        <v>92485</v>
      </c>
      <c r="S575">
        <v>1915179</v>
      </c>
      <c r="T575">
        <v>864602</v>
      </c>
      <c r="U575">
        <v>62445</v>
      </c>
      <c r="V575">
        <v>2169743</v>
      </c>
      <c r="W575">
        <v>723363</v>
      </c>
      <c r="X575">
        <v>18486</v>
      </c>
      <c r="Y575">
        <v>389074</v>
      </c>
      <c r="Z575">
        <v>2880506</v>
      </c>
      <c r="AA575">
        <v>618305</v>
      </c>
      <c r="AB575">
        <v>195946</v>
      </c>
      <c r="AC575">
        <v>174364</v>
      </c>
      <c r="AD575">
        <v>258047</v>
      </c>
      <c r="AE575">
        <v>150611</v>
      </c>
      <c r="AF575">
        <v>43838</v>
      </c>
    </row>
    <row r="576" spans="1:32" x14ac:dyDescent="0.3">
      <c r="A576" t="s">
        <v>58</v>
      </c>
      <c r="B576">
        <v>1999</v>
      </c>
      <c r="C576" s="6">
        <f>DATE(finance[[#This Row],[Year1]],1,1)</f>
        <v>36161</v>
      </c>
      <c r="D576">
        <v>552776</v>
      </c>
      <c r="E576">
        <v>7572930</v>
      </c>
      <c r="F576">
        <v>6103167</v>
      </c>
      <c r="G576">
        <v>5279811</v>
      </c>
      <c r="H576">
        <v>5013391</v>
      </c>
      <c r="I576">
        <v>2530913</v>
      </c>
      <c r="J576">
        <v>984246</v>
      </c>
      <c r="K576">
        <v>344664</v>
      </c>
      <c r="L576">
        <v>1094993</v>
      </c>
      <c r="M576">
        <v>3430007</v>
      </c>
      <c r="N576">
        <v>220166</v>
      </c>
      <c r="O576">
        <v>2051345</v>
      </c>
      <c r="P576">
        <v>50810</v>
      </c>
      <c r="Q576">
        <v>16282781</v>
      </c>
      <c r="R576">
        <v>93834</v>
      </c>
      <c r="S576">
        <v>2088730</v>
      </c>
      <c r="T576">
        <v>918455</v>
      </c>
      <c r="U576">
        <v>70218</v>
      </c>
      <c r="V576">
        <v>2395621</v>
      </c>
      <c r="W576">
        <v>788181</v>
      </c>
      <c r="X576">
        <v>25533</v>
      </c>
      <c r="Y576">
        <v>482346</v>
      </c>
      <c r="Z576">
        <v>2997447</v>
      </c>
      <c r="AA576">
        <v>778509</v>
      </c>
      <c r="AB576">
        <v>236721</v>
      </c>
      <c r="AC576">
        <v>232953</v>
      </c>
      <c r="AD576">
        <v>267294</v>
      </c>
      <c r="AE576">
        <v>160476</v>
      </c>
      <c r="AF576">
        <v>47979</v>
      </c>
    </row>
    <row r="577" spans="1:32" x14ac:dyDescent="0.3">
      <c r="A577" t="s">
        <v>58</v>
      </c>
      <c r="B577">
        <v>2000</v>
      </c>
      <c r="C577" s="6">
        <f>DATE(finance[[#This Row],[Year1]],1,1)</f>
        <v>36526</v>
      </c>
      <c r="D577">
        <v>593471</v>
      </c>
      <c r="E577">
        <v>7285079</v>
      </c>
      <c r="F577">
        <v>6047267</v>
      </c>
      <c r="G577">
        <v>5369012</v>
      </c>
      <c r="H577">
        <v>5473415</v>
      </c>
      <c r="I577">
        <v>1779758</v>
      </c>
      <c r="J577">
        <v>1057120</v>
      </c>
      <c r="K577">
        <v>362478</v>
      </c>
      <c r="L577">
        <v>1212292</v>
      </c>
      <c r="M577">
        <v>3717255</v>
      </c>
      <c r="N577">
        <v>220695</v>
      </c>
      <c r="O577">
        <v>2137608</v>
      </c>
      <c r="P577">
        <v>46071</v>
      </c>
      <c r="Q577">
        <v>18561518</v>
      </c>
      <c r="R577">
        <v>112244</v>
      </c>
      <c r="S577">
        <v>2250330</v>
      </c>
      <c r="T577">
        <v>969789</v>
      </c>
      <c r="U577">
        <v>82779</v>
      </c>
      <c r="V577">
        <v>2400480</v>
      </c>
      <c r="W577">
        <v>822097</v>
      </c>
      <c r="X577">
        <v>19013</v>
      </c>
      <c r="Y577">
        <v>583135</v>
      </c>
      <c r="Z577">
        <v>2990150</v>
      </c>
      <c r="AA577">
        <v>633254</v>
      </c>
      <c r="AB577">
        <v>123661</v>
      </c>
      <c r="AC577">
        <v>119926</v>
      </c>
      <c r="AD577">
        <v>320334</v>
      </c>
      <c r="AE577">
        <v>200811</v>
      </c>
      <c r="AF577">
        <v>57918</v>
      </c>
    </row>
    <row r="578" spans="1:32" x14ac:dyDescent="0.3">
      <c r="A578" t="s">
        <v>58</v>
      </c>
      <c r="B578">
        <v>2001</v>
      </c>
      <c r="C578" s="6">
        <f>DATE(finance[[#This Row],[Year1]],1,1)</f>
        <v>36892</v>
      </c>
      <c r="D578">
        <v>513235</v>
      </c>
      <c r="E578">
        <v>6643897</v>
      </c>
      <c r="F578">
        <v>6747035</v>
      </c>
      <c r="G578">
        <v>5871195</v>
      </c>
      <c r="H578">
        <v>5776331</v>
      </c>
      <c r="I578">
        <v>716525</v>
      </c>
      <c r="J578">
        <v>1161832</v>
      </c>
      <c r="K578">
        <v>372889</v>
      </c>
      <c r="L578">
        <v>1238193</v>
      </c>
      <c r="M578">
        <v>3832227</v>
      </c>
      <c r="N578">
        <v>235568</v>
      </c>
      <c r="O578">
        <v>2333818</v>
      </c>
      <c r="P578">
        <v>59848</v>
      </c>
      <c r="Q578">
        <v>18527483</v>
      </c>
      <c r="R578">
        <v>146394</v>
      </c>
      <c r="S578">
        <v>2271654</v>
      </c>
      <c r="T578">
        <v>961757</v>
      </c>
      <c r="U578">
        <v>83417</v>
      </c>
      <c r="V578">
        <v>2937426</v>
      </c>
      <c r="W578">
        <v>844518</v>
      </c>
      <c r="X578">
        <v>17308</v>
      </c>
      <c r="Y578">
        <v>620179</v>
      </c>
      <c r="Z578">
        <v>3387247</v>
      </c>
      <c r="AA578">
        <v>706961</v>
      </c>
      <c r="AB578">
        <v>257911</v>
      </c>
      <c r="AC578">
        <v>254402</v>
      </c>
      <c r="AD578">
        <v>325576</v>
      </c>
      <c r="AE578">
        <v>172393</v>
      </c>
      <c r="AF578">
        <v>62011</v>
      </c>
    </row>
    <row r="579" spans="1:32" x14ac:dyDescent="0.3">
      <c r="A579" t="s">
        <v>58</v>
      </c>
      <c r="B579">
        <v>2002</v>
      </c>
      <c r="C579" s="6">
        <f>DATE(finance[[#This Row],[Year1]],1,1)</f>
        <v>37257</v>
      </c>
      <c r="D579">
        <v>450483</v>
      </c>
      <c r="E579">
        <v>6888159</v>
      </c>
      <c r="F579">
        <v>7410738</v>
      </c>
      <c r="G579">
        <v>6304874</v>
      </c>
      <c r="H579">
        <v>6167176</v>
      </c>
      <c r="I579">
        <v>557482</v>
      </c>
      <c r="J579">
        <v>1338212</v>
      </c>
      <c r="K579">
        <v>438756</v>
      </c>
      <c r="L579">
        <v>1267983</v>
      </c>
      <c r="M579">
        <v>3945329</v>
      </c>
      <c r="N579">
        <v>226554</v>
      </c>
      <c r="O579">
        <v>2523220</v>
      </c>
      <c r="P579">
        <v>86852</v>
      </c>
      <c r="Q579">
        <v>18654567</v>
      </c>
      <c r="R579">
        <v>185956</v>
      </c>
      <c r="S579">
        <v>2495552</v>
      </c>
      <c r="T579">
        <v>1045054</v>
      </c>
      <c r="U579">
        <v>92729</v>
      </c>
      <c r="V579">
        <v>3290556</v>
      </c>
      <c r="W579">
        <v>1040294</v>
      </c>
      <c r="X579">
        <v>17053</v>
      </c>
      <c r="Y579">
        <v>630771</v>
      </c>
      <c r="Z579">
        <v>3667666</v>
      </c>
      <c r="AA579">
        <v>937172</v>
      </c>
      <c r="AB579">
        <v>150123</v>
      </c>
      <c r="AC579">
        <v>149556</v>
      </c>
      <c r="AD579">
        <v>370245</v>
      </c>
      <c r="AE579">
        <v>168577</v>
      </c>
      <c r="AF579">
        <v>63671</v>
      </c>
    </row>
    <row r="580" spans="1:32" x14ac:dyDescent="0.3">
      <c r="A580" t="s">
        <v>58</v>
      </c>
      <c r="B580">
        <v>2003</v>
      </c>
      <c r="C580" s="6">
        <f>DATE(finance[[#This Row],[Year1]],1,1)</f>
        <v>37622</v>
      </c>
      <c r="D580">
        <v>488663</v>
      </c>
      <c r="E580">
        <v>8351343</v>
      </c>
      <c r="F580">
        <v>7816481</v>
      </c>
      <c r="G580">
        <v>6705536</v>
      </c>
      <c r="H580">
        <v>6548496</v>
      </c>
      <c r="I580">
        <v>1656960</v>
      </c>
      <c r="J580">
        <v>1498008</v>
      </c>
      <c r="K580">
        <v>449224</v>
      </c>
      <c r="L580">
        <v>1309644</v>
      </c>
      <c r="M580">
        <v>4129137</v>
      </c>
      <c r="N580">
        <v>216356</v>
      </c>
      <c r="O580">
        <v>2666071</v>
      </c>
      <c r="P580">
        <v>99343</v>
      </c>
      <c r="Q580">
        <v>19162163</v>
      </c>
      <c r="R580">
        <v>198602</v>
      </c>
      <c r="S580">
        <v>2648660</v>
      </c>
      <c r="T580">
        <v>1080122</v>
      </c>
      <c r="U580">
        <v>109909</v>
      </c>
      <c r="V580">
        <v>3481697</v>
      </c>
      <c r="W580">
        <v>1190018</v>
      </c>
      <c r="X580">
        <v>17379</v>
      </c>
      <c r="Y580">
        <v>705996</v>
      </c>
      <c r="Z580">
        <v>3604272</v>
      </c>
      <c r="AA580">
        <v>961312</v>
      </c>
      <c r="AB580">
        <v>136806</v>
      </c>
      <c r="AC580">
        <v>132342</v>
      </c>
      <c r="AD580">
        <v>334215</v>
      </c>
      <c r="AE580">
        <v>177948</v>
      </c>
      <c r="AF580">
        <v>58925</v>
      </c>
    </row>
    <row r="581" spans="1:32" x14ac:dyDescent="0.3">
      <c r="A581" t="s">
        <v>58</v>
      </c>
      <c r="B581">
        <v>2004</v>
      </c>
      <c r="C581" s="6">
        <f>DATE(finance[[#This Row],[Year1]],1,1)</f>
        <v>37987</v>
      </c>
      <c r="D581">
        <v>744452</v>
      </c>
      <c r="E581">
        <v>10196550</v>
      </c>
      <c r="F581">
        <v>8575428</v>
      </c>
      <c r="G581">
        <v>7445062</v>
      </c>
      <c r="H581">
        <v>7378678</v>
      </c>
      <c r="I581">
        <v>2674824</v>
      </c>
      <c r="J581">
        <v>1700869</v>
      </c>
      <c r="K581">
        <v>623400</v>
      </c>
      <c r="L581">
        <v>1559853</v>
      </c>
      <c r="M581">
        <v>4716660</v>
      </c>
      <c r="N581">
        <v>234116</v>
      </c>
      <c r="O581">
        <v>3011529</v>
      </c>
      <c r="P581">
        <v>107240</v>
      </c>
      <c r="Q581">
        <v>21759816</v>
      </c>
      <c r="R581">
        <v>210948</v>
      </c>
      <c r="S581">
        <v>2948274</v>
      </c>
      <c r="T581">
        <v>1226586</v>
      </c>
      <c r="U581">
        <v>118250</v>
      </c>
      <c r="V581">
        <v>3602052</v>
      </c>
      <c r="W581">
        <v>1292137</v>
      </c>
      <c r="X581">
        <v>19240</v>
      </c>
      <c r="Y581">
        <v>739201</v>
      </c>
      <c r="Z581">
        <v>3845557</v>
      </c>
      <c r="AA581">
        <v>985326</v>
      </c>
      <c r="AB581">
        <v>188084</v>
      </c>
      <c r="AC581">
        <v>184030</v>
      </c>
      <c r="AD581">
        <v>414774</v>
      </c>
      <c r="AE581">
        <v>290875</v>
      </c>
      <c r="AF581">
        <v>62023</v>
      </c>
    </row>
    <row r="582" spans="1:32" x14ac:dyDescent="0.3">
      <c r="A582" t="s">
        <v>58</v>
      </c>
      <c r="B582">
        <v>2012</v>
      </c>
      <c r="C582" s="6">
        <f>DATE(finance[[#This Row],[Year1]],1,1)</f>
        <v>40909</v>
      </c>
      <c r="D582">
        <v>802867</v>
      </c>
      <c r="E582">
        <v>13720979</v>
      </c>
      <c r="F582">
        <v>13118898</v>
      </c>
      <c r="G582">
        <v>10200268</v>
      </c>
      <c r="H582">
        <v>11106332</v>
      </c>
      <c r="I582">
        <v>2524281</v>
      </c>
      <c r="J582">
        <v>3121971</v>
      </c>
      <c r="K582">
        <v>583829</v>
      </c>
      <c r="L582">
        <v>1798004</v>
      </c>
      <c r="M582">
        <v>6775112</v>
      </c>
      <c r="N582">
        <v>261258</v>
      </c>
      <c r="O582">
        <v>4123710</v>
      </c>
      <c r="P582">
        <v>277964</v>
      </c>
      <c r="Q582">
        <v>15212033</v>
      </c>
      <c r="R582">
        <v>248568</v>
      </c>
      <c r="S582">
        <v>4096474</v>
      </c>
      <c r="T582">
        <v>571736</v>
      </c>
      <c r="U582">
        <v>117838</v>
      </c>
      <c r="V582">
        <v>4932306</v>
      </c>
      <c r="W582">
        <v>1885252</v>
      </c>
      <c r="X582">
        <v>18424</v>
      </c>
      <c r="Y582">
        <v>965428</v>
      </c>
      <c r="Z582">
        <v>3896718</v>
      </c>
      <c r="AA582">
        <v>2828507</v>
      </c>
      <c r="AB582">
        <v>180780</v>
      </c>
      <c r="AC582">
        <v>178289</v>
      </c>
      <c r="AD582">
        <v>546714</v>
      </c>
      <c r="AE582">
        <v>959321</v>
      </c>
      <c r="AF582">
        <v>92386</v>
      </c>
    </row>
    <row r="583" spans="1:32" x14ac:dyDescent="0.3">
      <c r="A583" t="s">
        <v>58</v>
      </c>
      <c r="B583">
        <v>2013</v>
      </c>
      <c r="C583" s="6">
        <f>DATE(finance[[#This Row],[Year1]],1,1)</f>
        <v>41275</v>
      </c>
      <c r="D583">
        <v>787942</v>
      </c>
      <c r="E583">
        <v>16946884</v>
      </c>
      <c r="F583">
        <v>12973599</v>
      </c>
      <c r="G583">
        <v>10339007</v>
      </c>
      <c r="H583">
        <v>11392344</v>
      </c>
      <c r="I583">
        <v>5475375</v>
      </c>
      <c r="J583">
        <v>3116031</v>
      </c>
      <c r="K583">
        <v>586801</v>
      </c>
      <c r="L583">
        <v>1831007</v>
      </c>
      <c r="M583">
        <v>7026626</v>
      </c>
      <c r="N583">
        <v>261258</v>
      </c>
      <c r="O583">
        <v>4216141</v>
      </c>
      <c r="P583">
        <v>288766</v>
      </c>
      <c r="Q583">
        <v>17334823</v>
      </c>
      <c r="R583">
        <v>249367</v>
      </c>
      <c r="S583">
        <v>4200731</v>
      </c>
      <c r="T583">
        <v>568545</v>
      </c>
      <c r="U583">
        <v>118494</v>
      </c>
      <c r="V583">
        <v>4969637</v>
      </c>
      <c r="W583">
        <v>1885252</v>
      </c>
      <c r="X583">
        <v>18424</v>
      </c>
      <c r="Y583">
        <v>965953</v>
      </c>
      <c r="Z583">
        <v>3609752</v>
      </c>
      <c r="AA583">
        <v>2550727</v>
      </c>
      <c r="AB583">
        <v>175796</v>
      </c>
      <c r="AC583">
        <v>173588</v>
      </c>
      <c r="AD583">
        <v>566641</v>
      </c>
      <c r="AE583">
        <v>971462</v>
      </c>
      <c r="AF583">
        <v>92386</v>
      </c>
    </row>
    <row r="584" spans="1:32" x14ac:dyDescent="0.3">
      <c r="A584" t="s">
        <v>58</v>
      </c>
      <c r="B584">
        <v>2014</v>
      </c>
      <c r="C584" s="6">
        <f>DATE(finance[[#This Row],[Year1]],1,1)</f>
        <v>41640</v>
      </c>
      <c r="D584">
        <v>381126</v>
      </c>
      <c r="E584">
        <v>18280465</v>
      </c>
      <c r="F584">
        <v>13128288</v>
      </c>
      <c r="G584">
        <v>10330490</v>
      </c>
      <c r="H584">
        <v>11474077</v>
      </c>
      <c r="I584">
        <v>6744206</v>
      </c>
      <c r="J584">
        <v>3051034</v>
      </c>
      <c r="K584">
        <v>608375</v>
      </c>
      <c r="L584">
        <v>1885328</v>
      </c>
      <c r="M584">
        <v>7143169</v>
      </c>
      <c r="N584">
        <v>256748</v>
      </c>
      <c r="O584">
        <v>4470325</v>
      </c>
      <c r="P584">
        <v>341876</v>
      </c>
      <c r="Q584">
        <v>21179632</v>
      </c>
      <c r="R584">
        <v>227361</v>
      </c>
      <c r="S584">
        <v>4150295</v>
      </c>
      <c r="T584">
        <v>611639</v>
      </c>
      <c r="U584">
        <v>104688</v>
      </c>
      <c r="V584">
        <v>5374407</v>
      </c>
      <c r="W584">
        <v>2168855</v>
      </c>
      <c r="X584">
        <v>19795</v>
      </c>
      <c r="Y584">
        <v>496160</v>
      </c>
      <c r="Z584">
        <v>3520774</v>
      </c>
      <c r="AA584">
        <v>2730399</v>
      </c>
      <c r="AB584">
        <v>150185</v>
      </c>
      <c r="AC584">
        <v>147918</v>
      </c>
      <c r="AD584">
        <v>573608</v>
      </c>
      <c r="AE584">
        <v>820597</v>
      </c>
      <c r="AF584">
        <v>83670</v>
      </c>
    </row>
    <row r="585" spans="1:32" x14ac:dyDescent="0.3">
      <c r="A585" t="s">
        <v>58</v>
      </c>
      <c r="B585">
        <v>2015</v>
      </c>
      <c r="C585" s="6">
        <f>DATE(finance[[#This Row],[Year1]],1,1)</f>
        <v>42005</v>
      </c>
      <c r="D585">
        <v>610958</v>
      </c>
      <c r="E585">
        <v>16431567</v>
      </c>
      <c r="F585">
        <v>14080059</v>
      </c>
      <c r="G585">
        <v>11662037</v>
      </c>
      <c r="H585">
        <v>13062884</v>
      </c>
      <c r="I585">
        <v>3311665</v>
      </c>
      <c r="J585">
        <v>4164928</v>
      </c>
      <c r="K585">
        <v>649333</v>
      </c>
      <c r="L585">
        <v>1958261</v>
      </c>
      <c r="M585">
        <v>7532989</v>
      </c>
      <c r="N585">
        <v>258420</v>
      </c>
      <c r="O585">
        <v>4714642</v>
      </c>
      <c r="P585">
        <v>387270</v>
      </c>
      <c r="Q585">
        <v>21072516</v>
      </c>
      <c r="R585">
        <v>227383</v>
      </c>
      <c r="S585">
        <v>4271283</v>
      </c>
      <c r="T585">
        <v>540611</v>
      </c>
      <c r="U585">
        <v>95390</v>
      </c>
      <c r="V585">
        <v>6300319</v>
      </c>
      <c r="W585">
        <v>3154084</v>
      </c>
      <c r="X585">
        <v>18905</v>
      </c>
      <c r="Y585">
        <v>603588</v>
      </c>
      <c r="Z585">
        <v>3351972</v>
      </c>
      <c r="AA585">
        <v>2356272</v>
      </c>
      <c r="AB585">
        <v>153957</v>
      </c>
      <c r="AC585">
        <v>151765</v>
      </c>
      <c r="AD585">
        <v>612184</v>
      </c>
      <c r="AE585">
        <v>844888</v>
      </c>
      <c r="AF585">
        <v>77752</v>
      </c>
    </row>
    <row r="586" spans="1:32" x14ac:dyDescent="0.3">
      <c r="A586" t="s">
        <v>58</v>
      </c>
      <c r="B586">
        <v>2016</v>
      </c>
      <c r="C586" s="6">
        <f>DATE(finance[[#This Row],[Year1]],1,1)</f>
        <v>42370</v>
      </c>
      <c r="D586">
        <v>611236</v>
      </c>
      <c r="E586">
        <v>16791394</v>
      </c>
      <c r="F586">
        <v>14656453</v>
      </c>
      <c r="G586">
        <v>12027144</v>
      </c>
      <c r="H586">
        <v>13887186</v>
      </c>
      <c r="I586">
        <v>2855466</v>
      </c>
      <c r="J586">
        <v>4575171</v>
      </c>
      <c r="K586">
        <v>652383</v>
      </c>
      <c r="L586">
        <v>2081510</v>
      </c>
      <c r="M586">
        <v>8026362</v>
      </c>
      <c r="N586">
        <v>272809</v>
      </c>
      <c r="O586">
        <v>4652539</v>
      </c>
      <c r="P586">
        <v>421478</v>
      </c>
      <c r="Q586">
        <v>22364541</v>
      </c>
      <c r="R586">
        <v>224810</v>
      </c>
      <c r="S586">
        <v>4379824</v>
      </c>
      <c r="T586">
        <v>576504</v>
      </c>
      <c r="U586">
        <v>97322</v>
      </c>
      <c r="V586">
        <v>6538215</v>
      </c>
      <c r="W586">
        <v>3372920</v>
      </c>
      <c r="X586">
        <v>18640</v>
      </c>
      <c r="Y586">
        <v>706200</v>
      </c>
      <c r="Z586">
        <v>3222367</v>
      </c>
      <c r="AA586">
        <v>2578586</v>
      </c>
      <c r="AB586">
        <v>127114</v>
      </c>
      <c r="AC586">
        <v>127114</v>
      </c>
      <c r="AD586">
        <v>494122</v>
      </c>
      <c r="AE586">
        <v>1026202</v>
      </c>
      <c r="AF586">
        <v>80524</v>
      </c>
    </row>
    <row r="587" spans="1:32" x14ac:dyDescent="0.3">
      <c r="A587" t="s">
        <v>58</v>
      </c>
      <c r="B587">
        <v>2017</v>
      </c>
      <c r="C587" s="6">
        <f>DATE(finance[[#This Row],[Year1]],1,1)</f>
        <v>42736</v>
      </c>
      <c r="D587">
        <v>932260</v>
      </c>
      <c r="E587">
        <v>21911864</v>
      </c>
      <c r="F587">
        <v>16216524</v>
      </c>
      <c r="G587">
        <v>13597168</v>
      </c>
      <c r="H587">
        <v>15275138</v>
      </c>
      <c r="I587">
        <v>6593394</v>
      </c>
      <c r="J587">
        <v>5234577</v>
      </c>
      <c r="K587">
        <v>666527</v>
      </c>
      <c r="L587">
        <v>2167041</v>
      </c>
      <c r="M587">
        <v>8624618</v>
      </c>
      <c r="N587">
        <v>312050</v>
      </c>
      <c r="O587">
        <v>5149877</v>
      </c>
      <c r="P587">
        <v>494244</v>
      </c>
      <c r="Q587">
        <v>44643346</v>
      </c>
      <c r="R587">
        <v>294877</v>
      </c>
      <c r="S587">
        <v>4790679</v>
      </c>
      <c r="T587">
        <v>1984212</v>
      </c>
      <c r="U587">
        <v>137990</v>
      </c>
      <c r="V587">
        <v>7285731</v>
      </c>
      <c r="W587">
        <v>3723259</v>
      </c>
      <c r="X587">
        <v>22686</v>
      </c>
      <c r="Y587">
        <v>996955</v>
      </c>
      <c r="Z587">
        <v>3248814</v>
      </c>
      <c r="AA587">
        <v>2575154</v>
      </c>
      <c r="AB587">
        <v>138456</v>
      </c>
      <c r="AC587">
        <v>138456</v>
      </c>
      <c r="AD587">
        <v>563631</v>
      </c>
      <c r="AE587">
        <v>1034807</v>
      </c>
      <c r="AF587">
        <v>90666</v>
      </c>
    </row>
    <row r="588" spans="1:32" x14ac:dyDescent="0.3">
      <c r="A588" t="s">
        <v>58</v>
      </c>
      <c r="B588">
        <v>2018</v>
      </c>
      <c r="C588" s="6">
        <f>DATE(finance[[#This Row],[Year1]],1,1)</f>
        <v>43101</v>
      </c>
      <c r="D588">
        <v>962791</v>
      </c>
      <c r="E588">
        <v>22026408</v>
      </c>
      <c r="F588">
        <v>17410690</v>
      </c>
      <c r="G588">
        <v>14638610</v>
      </c>
      <c r="H588">
        <v>16087532</v>
      </c>
      <c r="I588">
        <v>5893513</v>
      </c>
      <c r="J588">
        <v>5454068</v>
      </c>
      <c r="K588">
        <v>661240</v>
      </c>
      <c r="L588">
        <v>2233767</v>
      </c>
      <c r="M588">
        <v>9157036</v>
      </c>
      <c r="N588">
        <v>339980</v>
      </c>
      <c r="O588">
        <v>5653496</v>
      </c>
      <c r="P588">
        <v>574416</v>
      </c>
      <c r="Q588">
        <v>48199468</v>
      </c>
      <c r="R588">
        <v>303545</v>
      </c>
      <c r="S588">
        <v>5180768</v>
      </c>
      <c r="T588">
        <v>2163355</v>
      </c>
      <c r="U588">
        <v>146744</v>
      </c>
      <c r="V588">
        <v>7829890</v>
      </c>
      <c r="W588">
        <v>3956409</v>
      </c>
      <c r="X588">
        <v>28748</v>
      </c>
      <c r="Y588">
        <v>1043712</v>
      </c>
      <c r="Z588">
        <v>3435955</v>
      </c>
      <c r="AA588">
        <v>2723410</v>
      </c>
      <c r="AB588">
        <v>139415</v>
      </c>
      <c r="AC588">
        <v>139415</v>
      </c>
      <c r="AD588">
        <v>595338</v>
      </c>
      <c r="AE588">
        <v>1166340</v>
      </c>
      <c r="AF588">
        <v>98896</v>
      </c>
    </row>
    <row r="589" spans="1:32" x14ac:dyDescent="0.3">
      <c r="A589" t="s">
        <v>58</v>
      </c>
      <c r="B589">
        <v>2019</v>
      </c>
      <c r="C589" s="6">
        <f>DATE(finance[[#This Row],[Year1]],1,1)</f>
        <v>43466</v>
      </c>
      <c r="D589">
        <v>932648</v>
      </c>
      <c r="E589">
        <v>23007784</v>
      </c>
      <c r="F589">
        <v>17769897</v>
      </c>
      <c r="G589">
        <v>14808711</v>
      </c>
      <c r="H589">
        <v>16789588</v>
      </c>
      <c r="I589">
        <v>6167580</v>
      </c>
      <c r="J589">
        <v>5416022</v>
      </c>
      <c r="K589">
        <v>700863</v>
      </c>
      <c r="L589">
        <v>2335181</v>
      </c>
      <c r="M589">
        <v>9744547</v>
      </c>
      <c r="N589">
        <v>334046</v>
      </c>
      <c r="O589">
        <v>5628644</v>
      </c>
      <c r="P589">
        <v>624857</v>
      </c>
      <c r="Q589">
        <v>52356032</v>
      </c>
      <c r="R589">
        <v>285724</v>
      </c>
      <c r="S589">
        <v>4924555</v>
      </c>
      <c r="T589">
        <v>2200834</v>
      </c>
      <c r="U589">
        <v>145321</v>
      </c>
      <c r="V589">
        <v>8253499</v>
      </c>
      <c r="W589">
        <v>4308950</v>
      </c>
      <c r="X589">
        <v>34170</v>
      </c>
      <c r="Y589">
        <v>903193</v>
      </c>
      <c r="Z589">
        <v>3307058</v>
      </c>
      <c r="AA589">
        <v>2887907</v>
      </c>
      <c r="AB589">
        <v>146431</v>
      </c>
      <c r="AC589">
        <v>146431</v>
      </c>
      <c r="AD589">
        <v>715221</v>
      </c>
      <c r="AE589">
        <v>1208061</v>
      </c>
      <c r="AF589">
        <v>94520</v>
      </c>
    </row>
    <row r="590" spans="1:32" x14ac:dyDescent="0.3">
      <c r="A590" t="s">
        <v>59</v>
      </c>
      <c r="B590">
        <v>1992</v>
      </c>
      <c r="C590" s="6">
        <f>DATE(finance[[#This Row],[Year1]],1,1)</f>
        <v>33604</v>
      </c>
      <c r="D590">
        <v>142341</v>
      </c>
      <c r="E590">
        <v>2856678</v>
      </c>
      <c r="F590">
        <v>2871051</v>
      </c>
      <c r="G590">
        <v>2452808</v>
      </c>
      <c r="H590">
        <v>2432483</v>
      </c>
      <c r="I590">
        <v>218078</v>
      </c>
      <c r="J590">
        <v>799809</v>
      </c>
      <c r="K590">
        <v>106976</v>
      </c>
      <c r="L590">
        <v>686740</v>
      </c>
      <c r="M590">
        <v>985415</v>
      </c>
      <c r="N590">
        <v>45698</v>
      </c>
      <c r="O590">
        <v>467794</v>
      </c>
      <c r="P590">
        <v>83329</v>
      </c>
      <c r="Q590">
        <v>5839911</v>
      </c>
      <c r="R590">
        <v>101077</v>
      </c>
      <c r="S590">
        <v>293668</v>
      </c>
      <c r="T590">
        <v>184926</v>
      </c>
      <c r="U590">
        <v>32175</v>
      </c>
      <c r="V590">
        <v>1797183</v>
      </c>
      <c r="W590">
        <v>937208</v>
      </c>
      <c r="X590">
        <v>15014</v>
      </c>
      <c r="Y590">
        <v>192968</v>
      </c>
      <c r="Z590">
        <v>4731924</v>
      </c>
      <c r="AA590">
        <v>257052</v>
      </c>
      <c r="AB590">
        <v>297478</v>
      </c>
      <c r="AC590">
        <v>297469</v>
      </c>
      <c r="AD590">
        <v>360864</v>
      </c>
      <c r="AE590">
        <v>61106</v>
      </c>
      <c r="AF590">
        <v>24196</v>
      </c>
    </row>
    <row r="591" spans="1:32" x14ac:dyDescent="0.3">
      <c r="A591" t="s">
        <v>59</v>
      </c>
      <c r="B591">
        <v>1993</v>
      </c>
      <c r="C591" s="6">
        <f>DATE(finance[[#This Row],[Year1]],1,1)</f>
        <v>33970</v>
      </c>
      <c r="D591">
        <v>179173</v>
      </c>
      <c r="E591">
        <v>2874038</v>
      </c>
      <c r="F591">
        <v>2897994</v>
      </c>
      <c r="G591">
        <v>2583651</v>
      </c>
      <c r="H591">
        <v>2550473</v>
      </c>
      <c r="I591">
        <v>113530</v>
      </c>
      <c r="J591">
        <v>850168</v>
      </c>
      <c r="K591">
        <v>107453</v>
      </c>
      <c r="L591">
        <v>673355</v>
      </c>
      <c r="M591">
        <v>993285</v>
      </c>
      <c r="N591">
        <v>49681</v>
      </c>
      <c r="O591">
        <v>517573</v>
      </c>
      <c r="P591">
        <v>92571</v>
      </c>
      <c r="Q591">
        <v>5028097</v>
      </c>
      <c r="R591">
        <v>101686</v>
      </c>
      <c r="S591">
        <v>301281</v>
      </c>
      <c r="T591">
        <v>207644</v>
      </c>
      <c r="U591">
        <v>33340</v>
      </c>
      <c r="V591">
        <v>1849141</v>
      </c>
      <c r="W591">
        <v>918863</v>
      </c>
      <c r="X591">
        <v>16805</v>
      </c>
      <c r="Y591">
        <v>223465</v>
      </c>
      <c r="Z591">
        <v>5242431</v>
      </c>
      <c r="AA591">
        <v>148386</v>
      </c>
      <c r="AB591">
        <v>327442</v>
      </c>
      <c r="AC591">
        <v>327434</v>
      </c>
      <c r="AD591">
        <v>394410</v>
      </c>
      <c r="AE591">
        <v>50524</v>
      </c>
      <c r="AF591">
        <v>26201</v>
      </c>
    </row>
    <row r="592" spans="1:32" x14ac:dyDescent="0.3">
      <c r="A592" t="s">
        <v>59</v>
      </c>
      <c r="B592">
        <v>1994</v>
      </c>
      <c r="C592" s="6">
        <f>DATE(finance[[#This Row],[Year1]],1,1)</f>
        <v>34335</v>
      </c>
      <c r="D592">
        <v>169947</v>
      </c>
      <c r="E592">
        <v>3081072</v>
      </c>
      <c r="F592">
        <v>3178735</v>
      </c>
      <c r="G592">
        <v>2797452</v>
      </c>
      <c r="H592">
        <v>2649303</v>
      </c>
      <c r="I592">
        <v>220303</v>
      </c>
      <c r="J592">
        <v>1027308</v>
      </c>
      <c r="K592">
        <v>105250</v>
      </c>
      <c r="L592">
        <v>484915</v>
      </c>
      <c r="M592">
        <v>837002</v>
      </c>
      <c r="N592">
        <v>53490</v>
      </c>
      <c r="O592">
        <v>535244</v>
      </c>
      <c r="P592">
        <v>101810</v>
      </c>
      <c r="Q592">
        <v>6081366</v>
      </c>
      <c r="R592">
        <v>107480</v>
      </c>
      <c r="S592">
        <v>368587</v>
      </c>
      <c r="T592">
        <v>211587</v>
      </c>
      <c r="U592">
        <v>32961</v>
      </c>
      <c r="V592">
        <v>1963923</v>
      </c>
      <c r="W592">
        <v>1081516</v>
      </c>
      <c r="X592">
        <v>14520</v>
      </c>
      <c r="Y592">
        <v>214106</v>
      </c>
      <c r="Z592">
        <v>5650805</v>
      </c>
      <c r="AA592">
        <v>214615</v>
      </c>
      <c r="AB592">
        <v>359853</v>
      </c>
      <c r="AC592">
        <v>359846</v>
      </c>
      <c r="AD592">
        <v>454863</v>
      </c>
      <c r="AE592">
        <v>66700</v>
      </c>
      <c r="AF592">
        <v>25256</v>
      </c>
    </row>
    <row r="593" spans="1:32" x14ac:dyDescent="0.3">
      <c r="A593" t="s">
        <v>59</v>
      </c>
      <c r="B593">
        <v>1995</v>
      </c>
      <c r="C593" s="6">
        <f>DATE(finance[[#This Row],[Year1]],1,1)</f>
        <v>34700</v>
      </c>
      <c r="D593">
        <v>162089</v>
      </c>
      <c r="E593">
        <v>3269799</v>
      </c>
      <c r="F593">
        <v>3095874</v>
      </c>
      <c r="G593">
        <v>2717920</v>
      </c>
      <c r="H593">
        <v>2673938</v>
      </c>
      <c r="I593">
        <v>384525</v>
      </c>
      <c r="J593">
        <v>925424</v>
      </c>
      <c r="K593">
        <v>112031</v>
      </c>
      <c r="L593">
        <v>540716</v>
      </c>
      <c r="M593">
        <v>918461</v>
      </c>
      <c r="N593">
        <v>58628</v>
      </c>
      <c r="O593">
        <v>557018</v>
      </c>
      <c r="P593">
        <v>103451</v>
      </c>
      <c r="Q593">
        <v>8227929</v>
      </c>
      <c r="R593">
        <v>117828</v>
      </c>
      <c r="S593">
        <v>374413</v>
      </c>
      <c r="T593">
        <v>209267</v>
      </c>
      <c r="U593">
        <v>37106</v>
      </c>
      <c r="V593">
        <v>1872252</v>
      </c>
      <c r="W593">
        <v>942933</v>
      </c>
      <c r="X593">
        <v>13371</v>
      </c>
      <c r="Y593">
        <v>205280</v>
      </c>
      <c r="Z593">
        <v>5781281</v>
      </c>
      <c r="AA593">
        <v>210329</v>
      </c>
      <c r="AB593">
        <v>373340</v>
      </c>
      <c r="AC593">
        <v>373340</v>
      </c>
      <c r="AD593">
        <v>478977</v>
      </c>
      <c r="AE593">
        <v>61505</v>
      </c>
      <c r="AF593">
        <v>26677</v>
      </c>
    </row>
    <row r="594" spans="1:32" x14ac:dyDescent="0.3">
      <c r="A594" t="s">
        <v>59</v>
      </c>
      <c r="B594">
        <v>1996</v>
      </c>
      <c r="C594" s="6">
        <f>DATE(finance[[#This Row],[Year1]],1,1)</f>
        <v>35065</v>
      </c>
      <c r="D594">
        <v>177868</v>
      </c>
      <c r="E594">
        <v>3560835</v>
      </c>
      <c r="F594">
        <v>3240034</v>
      </c>
      <c r="G594">
        <v>2841106</v>
      </c>
      <c r="H594">
        <v>2706280</v>
      </c>
      <c r="I594">
        <v>631708</v>
      </c>
      <c r="J594">
        <v>1011082</v>
      </c>
      <c r="K594">
        <v>108038</v>
      </c>
      <c r="L594">
        <v>428740</v>
      </c>
      <c r="M594">
        <v>837092</v>
      </c>
      <c r="N594">
        <v>61719</v>
      </c>
      <c r="O594">
        <v>579266</v>
      </c>
      <c r="P594">
        <v>96946</v>
      </c>
      <c r="Q594">
        <v>8372829</v>
      </c>
      <c r="R594">
        <v>106147</v>
      </c>
      <c r="S594">
        <v>392423</v>
      </c>
      <c r="T594">
        <v>251526</v>
      </c>
      <c r="U594">
        <v>34879</v>
      </c>
      <c r="V594">
        <v>1979919</v>
      </c>
      <c r="W594">
        <v>987830</v>
      </c>
      <c r="X594">
        <v>12766</v>
      </c>
      <c r="Y594">
        <v>224301</v>
      </c>
      <c r="Z594">
        <v>5832969</v>
      </c>
      <c r="AA594">
        <v>217109</v>
      </c>
      <c r="AB594">
        <v>375769</v>
      </c>
      <c r="AC594">
        <v>375769</v>
      </c>
      <c r="AD594">
        <v>486313</v>
      </c>
      <c r="AE594">
        <v>68805</v>
      </c>
      <c r="AF594">
        <v>26748</v>
      </c>
    </row>
    <row r="595" spans="1:32" x14ac:dyDescent="0.3">
      <c r="A595" t="s">
        <v>59</v>
      </c>
      <c r="B595">
        <v>1997</v>
      </c>
      <c r="C595" s="6">
        <f>DATE(finance[[#This Row],[Year1]],1,1)</f>
        <v>35431</v>
      </c>
      <c r="D595">
        <v>206272</v>
      </c>
      <c r="E595">
        <v>3560750</v>
      </c>
      <c r="F595">
        <v>3323538</v>
      </c>
      <c r="G595">
        <v>2891458</v>
      </c>
      <c r="H595">
        <v>2795550</v>
      </c>
      <c r="I595">
        <v>525213</v>
      </c>
      <c r="J595">
        <v>988193</v>
      </c>
      <c r="K595">
        <v>120568</v>
      </c>
      <c r="L595">
        <v>458732</v>
      </c>
      <c r="M595">
        <v>914847</v>
      </c>
      <c r="N595">
        <v>59804</v>
      </c>
      <c r="O595">
        <v>624135</v>
      </c>
      <c r="P595">
        <v>92814</v>
      </c>
      <c r="Q595">
        <v>9089544</v>
      </c>
      <c r="R595">
        <v>138275</v>
      </c>
      <c r="S595">
        <v>413800</v>
      </c>
      <c r="T595">
        <v>215341</v>
      </c>
      <c r="U595">
        <v>30082</v>
      </c>
      <c r="V595">
        <v>2007845</v>
      </c>
      <c r="W595">
        <v>904665</v>
      </c>
      <c r="X595">
        <v>11585</v>
      </c>
      <c r="Y595">
        <v>306495</v>
      </c>
      <c r="Z595">
        <v>5848446</v>
      </c>
      <c r="AA595">
        <v>223010</v>
      </c>
      <c r="AB595">
        <v>379797</v>
      </c>
      <c r="AC595">
        <v>379797</v>
      </c>
      <c r="AD595">
        <v>505151</v>
      </c>
      <c r="AE595">
        <v>74477</v>
      </c>
      <c r="AF595">
        <v>29158</v>
      </c>
    </row>
    <row r="596" spans="1:32" x14ac:dyDescent="0.3">
      <c r="A596" t="s">
        <v>59</v>
      </c>
      <c r="B596">
        <v>1998</v>
      </c>
      <c r="C596" s="6">
        <f>DATE(finance[[#This Row],[Year1]],1,1)</f>
        <v>35796</v>
      </c>
      <c r="D596">
        <v>240612</v>
      </c>
      <c r="E596">
        <v>4010298</v>
      </c>
      <c r="F596">
        <v>3477180</v>
      </c>
      <c r="G596">
        <v>3039479</v>
      </c>
      <c r="H596">
        <v>2968123</v>
      </c>
      <c r="I596">
        <v>787590</v>
      </c>
      <c r="J596">
        <v>1023619</v>
      </c>
      <c r="K596">
        <v>124730</v>
      </c>
      <c r="L596">
        <v>497958</v>
      </c>
      <c r="M596">
        <v>1008518</v>
      </c>
      <c r="N596">
        <v>60588</v>
      </c>
      <c r="O596">
        <v>693769</v>
      </c>
      <c r="P596">
        <v>86046</v>
      </c>
      <c r="Q596">
        <v>8522069</v>
      </c>
      <c r="R596">
        <v>122456</v>
      </c>
      <c r="S596">
        <v>454682</v>
      </c>
      <c r="T596">
        <v>254539</v>
      </c>
      <c r="U596">
        <v>32827</v>
      </c>
      <c r="V596">
        <v>2092744</v>
      </c>
      <c r="W596">
        <v>924685</v>
      </c>
      <c r="X596">
        <v>8201</v>
      </c>
      <c r="Y596">
        <v>318049</v>
      </c>
      <c r="Z596">
        <v>5367479</v>
      </c>
      <c r="AA596">
        <v>217625</v>
      </c>
      <c r="AB596">
        <v>385471</v>
      </c>
      <c r="AC596">
        <v>385471</v>
      </c>
      <c r="AD596">
        <v>524896</v>
      </c>
      <c r="AE596">
        <v>87838</v>
      </c>
      <c r="AF596">
        <v>32784</v>
      </c>
    </row>
    <row r="597" spans="1:32" x14ac:dyDescent="0.3">
      <c r="A597" t="s">
        <v>59</v>
      </c>
      <c r="B597">
        <v>1999</v>
      </c>
      <c r="C597" s="6">
        <f>DATE(finance[[#This Row],[Year1]],1,1)</f>
        <v>36161</v>
      </c>
      <c r="D597">
        <v>270055</v>
      </c>
      <c r="E597">
        <v>4024270</v>
      </c>
      <c r="F597">
        <v>3594322</v>
      </c>
      <c r="G597">
        <v>3100742</v>
      </c>
      <c r="H597">
        <v>3108336</v>
      </c>
      <c r="I597">
        <v>649176</v>
      </c>
      <c r="J597">
        <v>1112328</v>
      </c>
      <c r="K597">
        <v>132340</v>
      </c>
      <c r="L597">
        <v>516667</v>
      </c>
      <c r="M597">
        <v>1070803</v>
      </c>
      <c r="N597">
        <v>78280</v>
      </c>
      <c r="O597">
        <v>706836</v>
      </c>
      <c r="P597">
        <v>84667</v>
      </c>
      <c r="Q597">
        <v>9092134</v>
      </c>
      <c r="R597">
        <v>122937</v>
      </c>
      <c r="S597">
        <v>477913</v>
      </c>
      <c r="T597">
        <v>274653</v>
      </c>
      <c r="U597">
        <v>36228</v>
      </c>
      <c r="V597">
        <v>2181021</v>
      </c>
      <c r="W597">
        <v>947356</v>
      </c>
      <c r="X597">
        <v>6713</v>
      </c>
      <c r="Y597">
        <v>346338</v>
      </c>
      <c r="Z597">
        <v>5426537</v>
      </c>
      <c r="AA597">
        <v>240630</v>
      </c>
      <c r="AB597">
        <v>340036</v>
      </c>
      <c r="AC597">
        <v>340036</v>
      </c>
      <c r="AD597">
        <v>494098</v>
      </c>
      <c r="AE597">
        <v>102844</v>
      </c>
      <c r="AF597">
        <v>35189</v>
      </c>
    </row>
    <row r="598" spans="1:32" x14ac:dyDescent="0.3">
      <c r="A598" t="s">
        <v>59</v>
      </c>
      <c r="B598">
        <v>2000</v>
      </c>
      <c r="C598" s="6">
        <f>DATE(finance[[#This Row],[Year1]],1,1)</f>
        <v>36526</v>
      </c>
      <c r="D598">
        <v>286172</v>
      </c>
      <c r="E598">
        <v>4993168</v>
      </c>
      <c r="F598">
        <v>4366072</v>
      </c>
      <c r="G598">
        <v>3884463</v>
      </c>
      <c r="H598">
        <v>3875933</v>
      </c>
      <c r="I598">
        <v>826132</v>
      </c>
      <c r="J598">
        <v>1157147</v>
      </c>
      <c r="K598">
        <v>142566</v>
      </c>
      <c r="L598">
        <v>555501</v>
      </c>
      <c r="M598">
        <v>1696085</v>
      </c>
      <c r="N598">
        <v>85522</v>
      </c>
      <c r="O598">
        <v>1337352</v>
      </c>
      <c r="P598">
        <v>87317</v>
      </c>
      <c r="Q598">
        <v>9407497</v>
      </c>
      <c r="R598">
        <v>132710</v>
      </c>
      <c r="S598">
        <v>1053267</v>
      </c>
      <c r="T598">
        <v>281950</v>
      </c>
      <c r="U598">
        <v>44698</v>
      </c>
      <c r="V598">
        <v>2396938</v>
      </c>
      <c r="W598">
        <v>1072978</v>
      </c>
      <c r="X598">
        <v>8646</v>
      </c>
      <c r="Y598">
        <v>351812</v>
      </c>
      <c r="Z598">
        <v>5498568</v>
      </c>
      <c r="AA598">
        <v>232504</v>
      </c>
      <c r="AB598">
        <v>309874</v>
      </c>
      <c r="AC598">
        <v>309874</v>
      </c>
      <c r="AD598">
        <v>569777</v>
      </c>
      <c r="AE598">
        <v>619867</v>
      </c>
      <c r="AF598">
        <v>39204</v>
      </c>
    </row>
    <row r="599" spans="1:32" x14ac:dyDescent="0.3">
      <c r="A599" t="s">
        <v>59</v>
      </c>
      <c r="B599">
        <v>2001</v>
      </c>
      <c r="C599" s="6">
        <f>DATE(finance[[#This Row],[Year1]],1,1)</f>
        <v>36892</v>
      </c>
      <c r="D599">
        <v>250472</v>
      </c>
      <c r="E599">
        <v>4574828</v>
      </c>
      <c r="F599">
        <v>4411243</v>
      </c>
      <c r="G599">
        <v>3890457</v>
      </c>
      <c r="H599">
        <v>3999543</v>
      </c>
      <c r="I599">
        <v>268792</v>
      </c>
      <c r="J599">
        <v>1258365</v>
      </c>
      <c r="K599">
        <v>145372</v>
      </c>
      <c r="L599">
        <v>574153</v>
      </c>
      <c r="M599">
        <v>1755620</v>
      </c>
      <c r="N599">
        <v>83968</v>
      </c>
      <c r="O599">
        <v>1320844</v>
      </c>
      <c r="P599">
        <v>88859</v>
      </c>
      <c r="Q599">
        <v>9255107</v>
      </c>
      <c r="R599">
        <v>141764</v>
      </c>
      <c r="S599">
        <v>1040566</v>
      </c>
      <c r="T599">
        <v>344031</v>
      </c>
      <c r="U599">
        <v>41887</v>
      </c>
      <c r="V599">
        <v>2520997</v>
      </c>
      <c r="W599">
        <v>1063926</v>
      </c>
      <c r="X599">
        <v>7713</v>
      </c>
      <c r="Y599">
        <v>361214</v>
      </c>
      <c r="Z599">
        <v>5607884</v>
      </c>
      <c r="AA599">
        <v>258055</v>
      </c>
      <c r="AB599">
        <v>252294</v>
      </c>
      <c r="AC599">
        <v>252294</v>
      </c>
      <c r="AD599">
        <v>515124</v>
      </c>
      <c r="AE599">
        <v>609081</v>
      </c>
      <c r="AF599">
        <v>41482</v>
      </c>
    </row>
    <row r="600" spans="1:32" x14ac:dyDescent="0.3">
      <c r="A600" t="s">
        <v>59</v>
      </c>
      <c r="B600">
        <v>2002</v>
      </c>
      <c r="C600" s="6">
        <f>DATE(finance[[#This Row],[Year1]],1,1)</f>
        <v>37257</v>
      </c>
      <c r="D600">
        <v>306427</v>
      </c>
      <c r="E600">
        <v>4636375</v>
      </c>
      <c r="F600">
        <v>4822727</v>
      </c>
      <c r="G600">
        <v>4176687</v>
      </c>
      <c r="H600">
        <v>4390665</v>
      </c>
      <c r="I600">
        <v>-80801</v>
      </c>
      <c r="J600">
        <v>1389386</v>
      </c>
      <c r="K600">
        <v>184588</v>
      </c>
      <c r="L600">
        <v>605386</v>
      </c>
      <c r="M600">
        <v>1897021</v>
      </c>
      <c r="N600">
        <v>79500</v>
      </c>
      <c r="O600">
        <v>1530290</v>
      </c>
      <c r="P600">
        <v>98336</v>
      </c>
      <c r="Q600">
        <v>8758625</v>
      </c>
      <c r="R600">
        <v>147828</v>
      </c>
      <c r="S600">
        <v>1178642</v>
      </c>
      <c r="T600">
        <v>420025</v>
      </c>
      <c r="U600">
        <v>42571</v>
      </c>
      <c r="V600">
        <v>2550169</v>
      </c>
      <c r="W600">
        <v>974600</v>
      </c>
      <c r="X600">
        <v>6300</v>
      </c>
      <c r="Y600">
        <v>377200</v>
      </c>
      <c r="Z600">
        <v>5396517</v>
      </c>
      <c r="AA600">
        <v>367321</v>
      </c>
      <c r="AB600">
        <v>321832</v>
      </c>
      <c r="AC600">
        <v>321832</v>
      </c>
      <c r="AD600">
        <v>598482</v>
      </c>
      <c r="AE600">
        <v>658301</v>
      </c>
      <c r="AF600">
        <v>36800</v>
      </c>
    </row>
    <row r="601" spans="1:32" x14ac:dyDescent="0.3">
      <c r="A601" t="s">
        <v>59</v>
      </c>
      <c r="B601">
        <v>2003</v>
      </c>
      <c r="C601" s="6">
        <f>DATE(finance[[#This Row],[Year1]],1,1)</f>
        <v>37622</v>
      </c>
      <c r="D601">
        <v>348795</v>
      </c>
      <c r="E601">
        <v>5206836</v>
      </c>
      <c r="F601">
        <v>5276466</v>
      </c>
      <c r="G601">
        <v>4591789</v>
      </c>
      <c r="H601">
        <v>4566307</v>
      </c>
      <c r="I601">
        <v>293324</v>
      </c>
      <c r="J601">
        <v>1464454</v>
      </c>
      <c r="K601">
        <v>192420</v>
      </c>
      <c r="L601">
        <v>632757</v>
      </c>
      <c r="M601">
        <v>1959211</v>
      </c>
      <c r="N601">
        <v>95637</v>
      </c>
      <c r="O601">
        <v>1635389</v>
      </c>
      <c r="P601">
        <v>102268</v>
      </c>
      <c r="Q601">
        <v>8837120</v>
      </c>
      <c r="R601">
        <v>175661</v>
      </c>
      <c r="S601">
        <v>1283091</v>
      </c>
      <c r="T601">
        <v>439586</v>
      </c>
      <c r="U601">
        <v>70642</v>
      </c>
      <c r="V601">
        <v>2846144</v>
      </c>
      <c r="W601">
        <v>1185850</v>
      </c>
      <c r="X601">
        <v>11249</v>
      </c>
      <c r="Y601">
        <v>374780</v>
      </c>
      <c r="Z601">
        <v>5594078</v>
      </c>
      <c r="AA601">
        <v>385956</v>
      </c>
      <c r="AB601">
        <v>310212</v>
      </c>
      <c r="AC601">
        <v>310212</v>
      </c>
      <c r="AD601">
        <v>597773</v>
      </c>
      <c r="AE601">
        <v>682754</v>
      </c>
      <c r="AF601">
        <v>41749</v>
      </c>
    </row>
    <row r="602" spans="1:32" x14ac:dyDescent="0.3">
      <c r="A602" t="s">
        <v>59</v>
      </c>
      <c r="B602">
        <v>2004</v>
      </c>
      <c r="C602" s="6">
        <f>DATE(finance[[#This Row],[Year1]],1,1)</f>
        <v>37987</v>
      </c>
      <c r="D602">
        <v>293670</v>
      </c>
      <c r="E602">
        <v>5746557</v>
      </c>
      <c r="F602">
        <v>5538549</v>
      </c>
      <c r="G602">
        <v>4826730</v>
      </c>
      <c r="H602">
        <v>4596019</v>
      </c>
      <c r="I602">
        <v>778662</v>
      </c>
      <c r="J602">
        <v>1676883</v>
      </c>
      <c r="K602">
        <v>184707</v>
      </c>
      <c r="L602">
        <v>674354</v>
      </c>
      <c r="M602">
        <v>1990926</v>
      </c>
      <c r="N602">
        <v>94423</v>
      </c>
      <c r="O602">
        <v>1667818</v>
      </c>
      <c r="P602">
        <v>106111</v>
      </c>
      <c r="Q602">
        <v>10175057</v>
      </c>
      <c r="R602">
        <v>137669</v>
      </c>
      <c r="S602">
        <v>1278988</v>
      </c>
      <c r="T602">
        <v>446116</v>
      </c>
      <c r="U602">
        <v>61365</v>
      </c>
      <c r="V602">
        <v>3173141</v>
      </c>
      <c r="W602">
        <v>1441935</v>
      </c>
      <c r="X602">
        <v>13657</v>
      </c>
      <c r="Y602">
        <v>374149</v>
      </c>
      <c r="Z602">
        <v>6528236</v>
      </c>
      <c r="AA602">
        <v>384809</v>
      </c>
      <c r="AB602">
        <v>301830</v>
      </c>
      <c r="AC602">
        <v>301830</v>
      </c>
      <c r="AD602">
        <v>617908</v>
      </c>
      <c r="AE602">
        <v>669493</v>
      </c>
      <c r="AF602">
        <v>37454</v>
      </c>
    </row>
    <row r="603" spans="1:32" x14ac:dyDescent="0.3">
      <c r="A603" t="s">
        <v>59</v>
      </c>
      <c r="B603">
        <v>2012</v>
      </c>
      <c r="C603" s="6">
        <f>DATE(finance[[#This Row],[Year1]],1,1)</f>
        <v>40909</v>
      </c>
      <c r="D603">
        <v>458249</v>
      </c>
      <c r="E603">
        <v>7182441</v>
      </c>
      <c r="F603">
        <v>7594938</v>
      </c>
      <c r="G603">
        <v>6414705</v>
      </c>
      <c r="H603">
        <v>5869737</v>
      </c>
      <c r="I603">
        <v>754447</v>
      </c>
      <c r="J603">
        <v>1887924</v>
      </c>
      <c r="K603">
        <v>262399</v>
      </c>
      <c r="L603">
        <v>875037</v>
      </c>
      <c r="M603">
        <v>2205045</v>
      </c>
      <c r="N603">
        <v>114099</v>
      </c>
      <c r="O603">
        <v>2328030</v>
      </c>
      <c r="P603">
        <v>218130</v>
      </c>
      <c r="Q603">
        <v>10130611</v>
      </c>
      <c r="R603">
        <v>68117</v>
      </c>
      <c r="S603">
        <v>1736198</v>
      </c>
      <c r="T603">
        <v>711486</v>
      </c>
      <c r="U603">
        <v>50984</v>
      </c>
      <c r="V603">
        <v>4048994</v>
      </c>
      <c r="W603">
        <v>1662374</v>
      </c>
      <c r="X603">
        <v>24086</v>
      </c>
      <c r="Y603">
        <v>550635</v>
      </c>
      <c r="Z603">
        <v>8029849</v>
      </c>
      <c r="AA603">
        <v>740998</v>
      </c>
      <c r="AB603">
        <v>392369</v>
      </c>
      <c r="AC603">
        <v>392369</v>
      </c>
      <c r="AD603">
        <v>885436</v>
      </c>
      <c r="AE603">
        <v>464743</v>
      </c>
      <c r="AF603">
        <v>56624</v>
      </c>
    </row>
    <row r="604" spans="1:32" x14ac:dyDescent="0.3">
      <c r="A604" t="s">
        <v>59</v>
      </c>
      <c r="B604">
        <v>2013</v>
      </c>
      <c r="C604" s="6">
        <f>DATE(finance[[#This Row],[Year1]],1,1)</f>
        <v>41275</v>
      </c>
      <c r="D604">
        <v>492445</v>
      </c>
      <c r="E604">
        <v>8432461</v>
      </c>
      <c r="F604">
        <v>7610929</v>
      </c>
      <c r="G604">
        <v>6398663</v>
      </c>
      <c r="H604">
        <v>6173131</v>
      </c>
      <c r="I604">
        <v>1670508</v>
      </c>
      <c r="J604">
        <v>1902191</v>
      </c>
      <c r="K604">
        <v>252441</v>
      </c>
      <c r="L604">
        <v>948297</v>
      </c>
      <c r="M604">
        <v>2352699</v>
      </c>
      <c r="N604">
        <v>114484</v>
      </c>
      <c r="O604">
        <v>2252093</v>
      </c>
      <c r="P604">
        <v>202130</v>
      </c>
      <c r="Q604">
        <v>11659345</v>
      </c>
      <c r="R604">
        <v>70809</v>
      </c>
      <c r="S604">
        <v>1792675</v>
      </c>
      <c r="T604">
        <v>746411</v>
      </c>
      <c r="U604">
        <v>50233</v>
      </c>
      <c r="V604">
        <v>4022335</v>
      </c>
      <c r="W604">
        <v>1709067</v>
      </c>
      <c r="X604">
        <v>24068</v>
      </c>
      <c r="Y604">
        <v>576226</v>
      </c>
      <c r="Z604">
        <v>8763339</v>
      </c>
      <c r="AA604">
        <v>744132</v>
      </c>
      <c r="AB604">
        <v>357212</v>
      </c>
      <c r="AC604">
        <v>357212</v>
      </c>
      <c r="AD604">
        <v>967204</v>
      </c>
      <c r="AE604">
        <v>499737</v>
      </c>
      <c r="AF604">
        <v>55659</v>
      </c>
    </row>
    <row r="605" spans="1:32" x14ac:dyDescent="0.3">
      <c r="A605" t="s">
        <v>59</v>
      </c>
      <c r="B605">
        <v>2014</v>
      </c>
      <c r="C605" s="6">
        <f>DATE(finance[[#This Row],[Year1]],1,1)</f>
        <v>41640</v>
      </c>
      <c r="D605">
        <v>405736</v>
      </c>
      <c r="E605">
        <v>8513877</v>
      </c>
      <c r="F605">
        <v>7663950</v>
      </c>
      <c r="G605">
        <v>6340906</v>
      </c>
      <c r="H605">
        <v>6243254</v>
      </c>
      <c r="I605">
        <v>1659303</v>
      </c>
      <c r="J605">
        <v>2127346</v>
      </c>
      <c r="K605">
        <v>280011</v>
      </c>
      <c r="L605">
        <v>880245</v>
      </c>
      <c r="M605">
        <v>2285717</v>
      </c>
      <c r="N605">
        <v>113231</v>
      </c>
      <c r="O605">
        <v>2214425</v>
      </c>
      <c r="P605">
        <v>221547</v>
      </c>
      <c r="Q605">
        <v>11886582</v>
      </c>
      <c r="R605">
        <v>78062</v>
      </c>
      <c r="S605">
        <v>1755467</v>
      </c>
      <c r="T605">
        <v>783830</v>
      </c>
      <c r="U605">
        <v>46259</v>
      </c>
      <c r="V605">
        <v>4103556</v>
      </c>
      <c r="W605">
        <v>1764919</v>
      </c>
      <c r="X605">
        <v>23450</v>
      </c>
      <c r="Y605">
        <v>535513</v>
      </c>
      <c r="Z605">
        <v>8217510</v>
      </c>
      <c r="AA605">
        <v>834520</v>
      </c>
      <c r="AB605">
        <v>343124</v>
      </c>
      <c r="AC605">
        <v>343124</v>
      </c>
      <c r="AD605">
        <v>910070</v>
      </c>
      <c r="AE605">
        <v>489871</v>
      </c>
      <c r="AF605">
        <v>57570</v>
      </c>
    </row>
    <row r="606" spans="1:32" x14ac:dyDescent="0.3">
      <c r="A606" t="s">
        <v>59</v>
      </c>
      <c r="B606">
        <v>2015</v>
      </c>
      <c r="C606" s="6">
        <f>DATE(finance[[#This Row],[Year1]],1,1)</f>
        <v>42005</v>
      </c>
      <c r="D606">
        <v>398924</v>
      </c>
      <c r="E606">
        <v>8025097</v>
      </c>
      <c r="F606">
        <v>8010099</v>
      </c>
      <c r="G606">
        <v>6764330</v>
      </c>
      <c r="H606">
        <v>6558237</v>
      </c>
      <c r="I606">
        <v>835765</v>
      </c>
      <c r="J606">
        <v>2267872</v>
      </c>
      <c r="K606">
        <v>322667</v>
      </c>
      <c r="L606">
        <v>970102</v>
      </c>
      <c r="M606">
        <v>2487737</v>
      </c>
      <c r="N606">
        <v>121853</v>
      </c>
      <c r="O606">
        <v>2277515</v>
      </c>
      <c r="P606">
        <v>218633</v>
      </c>
      <c r="Q606">
        <v>11513484</v>
      </c>
      <c r="R606">
        <v>93285</v>
      </c>
      <c r="S606">
        <v>1794095</v>
      </c>
      <c r="T606">
        <v>784268</v>
      </c>
      <c r="U606">
        <v>50577</v>
      </c>
      <c r="V606">
        <v>4522370</v>
      </c>
      <c r="W606">
        <v>2106083</v>
      </c>
      <c r="X606">
        <v>26106</v>
      </c>
      <c r="Y606">
        <v>507557</v>
      </c>
      <c r="Z606">
        <v>8211178</v>
      </c>
      <c r="AA606">
        <v>742755</v>
      </c>
      <c r="AB606">
        <v>333322</v>
      </c>
      <c r="AC606">
        <v>333322</v>
      </c>
      <c r="AD606">
        <v>894086</v>
      </c>
      <c r="AE606">
        <v>522251</v>
      </c>
      <c r="AF606">
        <v>62687</v>
      </c>
    </row>
    <row r="607" spans="1:32" x14ac:dyDescent="0.3">
      <c r="A607" t="s">
        <v>59</v>
      </c>
      <c r="B607">
        <v>2016</v>
      </c>
      <c r="C607" s="6">
        <f>DATE(finance[[#This Row],[Year1]],1,1)</f>
        <v>42370</v>
      </c>
      <c r="D607">
        <v>446704</v>
      </c>
      <c r="E607">
        <v>8322605</v>
      </c>
      <c r="F607">
        <v>8534007</v>
      </c>
      <c r="G607">
        <v>7235819</v>
      </c>
      <c r="H607">
        <v>6990282</v>
      </c>
      <c r="I607">
        <v>661288</v>
      </c>
      <c r="J607">
        <v>2608163</v>
      </c>
      <c r="K607">
        <v>426284</v>
      </c>
      <c r="L607">
        <v>958052</v>
      </c>
      <c r="M607">
        <v>2620443</v>
      </c>
      <c r="N607">
        <v>122053</v>
      </c>
      <c r="O607">
        <v>2391848</v>
      </c>
      <c r="P607">
        <v>205129</v>
      </c>
      <c r="Q607">
        <v>10921815</v>
      </c>
      <c r="R607">
        <v>118117</v>
      </c>
      <c r="S607">
        <v>1732842</v>
      </c>
      <c r="T607">
        <v>825785</v>
      </c>
      <c r="U607">
        <v>58642</v>
      </c>
      <c r="V607">
        <v>5058305</v>
      </c>
      <c r="W607">
        <v>2423371</v>
      </c>
      <c r="X607">
        <v>24943</v>
      </c>
      <c r="Y607">
        <v>479911</v>
      </c>
      <c r="Z607">
        <v>7869122</v>
      </c>
      <c r="AA607">
        <v>762071</v>
      </c>
      <c r="AB607">
        <v>328956</v>
      </c>
      <c r="AC607">
        <v>328956</v>
      </c>
      <c r="AD607">
        <v>822416</v>
      </c>
      <c r="AE607">
        <v>568496</v>
      </c>
      <c r="AF607">
        <v>62259</v>
      </c>
    </row>
    <row r="608" spans="1:32" x14ac:dyDescent="0.3">
      <c r="A608" t="s">
        <v>59</v>
      </c>
      <c r="B608">
        <v>2017</v>
      </c>
      <c r="C608" s="6">
        <f>DATE(finance[[#This Row],[Year1]],1,1)</f>
        <v>42736</v>
      </c>
      <c r="D608">
        <v>493802</v>
      </c>
      <c r="E608">
        <v>9493975</v>
      </c>
      <c r="F608">
        <v>8797525</v>
      </c>
      <c r="G608">
        <v>7468647</v>
      </c>
      <c r="H608">
        <v>7081110</v>
      </c>
      <c r="I608">
        <v>1726724</v>
      </c>
      <c r="J608">
        <v>2720286</v>
      </c>
      <c r="K608">
        <v>425039</v>
      </c>
      <c r="L608">
        <v>959384</v>
      </c>
      <c r="M608">
        <v>2592039</v>
      </c>
      <c r="N608">
        <v>145827</v>
      </c>
      <c r="O608">
        <v>2377784</v>
      </c>
      <c r="P608">
        <v>221934</v>
      </c>
      <c r="Q608">
        <v>15516189</v>
      </c>
      <c r="R608">
        <v>97799</v>
      </c>
      <c r="S608">
        <v>1739302</v>
      </c>
      <c r="T608">
        <v>816023</v>
      </c>
      <c r="U608">
        <v>57884</v>
      </c>
      <c r="V608">
        <v>5255675</v>
      </c>
      <c r="W608">
        <v>2584338</v>
      </c>
      <c r="X608">
        <v>27934</v>
      </c>
      <c r="Y608">
        <v>528633</v>
      </c>
      <c r="Z608">
        <v>7739447</v>
      </c>
      <c r="AA608">
        <v>767938</v>
      </c>
      <c r="AB608">
        <v>318874</v>
      </c>
      <c r="AC608">
        <v>318874</v>
      </c>
      <c r="AD608">
        <v>822331</v>
      </c>
      <c r="AE608">
        <v>568496</v>
      </c>
      <c r="AF608">
        <v>71944</v>
      </c>
    </row>
    <row r="609" spans="1:32" x14ac:dyDescent="0.3">
      <c r="A609" t="s">
        <v>59</v>
      </c>
      <c r="B609">
        <v>2018</v>
      </c>
      <c r="C609" s="6">
        <f>DATE(finance[[#This Row],[Year1]],1,1)</f>
        <v>43101</v>
      </c>
      <c r="D609">
        <v>403711</v>
      </c>
      <c r="E609">
        <v>9741498</v>
      </c>
      <c r="F609">
        <v>8889600</v>
      </c>
      <c r="G609">
        <v>7527219</v>
      </c>
      <c r="H609">
        <v>7566526</v>
      </c>
      <c r="I609">
        <v>1481812</v>
      </c>
      <c r="J609">
        <v>2799206</v>
      </c>
      <c r="K609">
        <v>435544</v>
      </c>
      <c r="L609">
        <v>1025902</v>
      </c>
      <c r="M609">
        <v>2920888</v>
      </c>
      <c r="N609">
        <v>135173</v>
      </c>
      <c r="O609">
        <v>2304692</v>
      </c>
      <c r="P609">
        <v>237485</v>
      </c>
      <c r="Q609">
        <v>16400610</v>
      </c>
      <c r="R609">
        <v>144369</v>
      </c>
      <c r="S609">
        <v>1764616</v>
      </c>
      <c r="T609">
        <v>860383</v>
      </c>
      <c r="U609">
        <v>60669</v>
      </c>
      <c r="V609">
        <v>5368990</v>
      </c>
      <c r="W609">
        <v>2597379</v>
      </c>
      <c r="X609">
        <v>25699</v>
      </c>
      <c r="Y609">
        <v>545642</v>
      </c>
      <c r="Z609">
        <v>7739271</v>
      </c>
      <c r="AA609">
        <v>799654</v>
      </c>
      <c r="AB609">
        <v>315144</v>
      </c>
      <c r="AC609">
        <v>315144</v>
      </c>
      <c r="AD609">
        <v>896559</v>
      </c>
      <c r="AE609">
        <v>563672</v>
      </c>
      <c r="AF609">
        <v>66713</v>
      </c>
    </row>
    <row r="610" spans="1:32" x14ac:dyDescent="0.3">
      <c r="A610" t="s">
        <v>59</v>
      </c>
      <c r="B610">
        <v>2019</v>
      </c>
      <c r="C610" s="6">
        <f>DATE(finance[[#This Row],[Year1]],1,1)</f>
        <v>43466</v>
      </c>
      <c r="D610">
        <v>452194</v>
      </c>
      <c r="E610">
        <v>9524707</v>
      </c>
      <c r="F610">
        <v>9050114</v>
      </c>
      <c r="G610">
        <v>7644196</v>
      </c>
      <c r="H610">
        <v>7572559</v>
      </c>
      <c r="I610">
        <v>1244901</v>
      </c>
      <c r="J610">
        <v>2821709</v>
      </c>
      <c r="K610">
        <v>465056</v>
      </c>
      <c r="L610">
        <v>993686</v>
      </c>
      <c r="M610">
        <v>2969381</v>
      </c>
      <c r="N610">
        <v>132161</v>
      </c>
      <c r="O610">
        <v>2304994</v>
      </c>
      <c r="P610">
        <v>257253</v>
      </c>
      <c r="Q610">
        <v>17067225</v>
      </c>
      <c r="R610">
        <v>142365</v>
      </c>
      <c r="S610">
        <v>1764664</v>
      </c>
      <c r="T610">
        <v>882483</v>
      </c>
      <c r="U610">
        <v>55541</v>
      </c>
      <c r="V610">
        <v>5427554</v>
      </c>
      <c r="W610">
        <v>2646521</v>
      </c>
      <c r="X610">
        <v>28204</v>
      </c>
      <c r="Y610">
        <v>522415</v>
      </c>
      <c r="Z610">
        <v>7600010</v>
      </c>
      <c r="AA610">
        <v>832202</v>
      </c>
      <c r="AB610">
        <v>316247</v>
      </c>
      <c r="AC610">
        <v>316247</v>
      </c>
      <c r="AD610">
        <v>836764</v>
      </c>
      <c r="AE610">
        <v>556252</v>
      </c>
      <c r="AF610">
        <v>71891</v>
      </c>
    </row>
    <row r="611" spans="1:32" x14ac:dyDescent="0.3">
      <c r="A611" t="s">
        <v>60</v>
      </c>
      <c r="B611">
        <v>1992</v>
      </c>
      <c r="C611" s="6">
        <f>DATE(finance[[#This Row],[Year1]],1,1)</f>
        <v>33604</v>
      </c>
      <c r="D611">
        <v>2160051</v>
      </c>
      <c r="E611">
        <v>28921792</v>
      </c>
      <c r="F611">
        <v>29316217</v>
      </c>
      <c r="G611">
        <v>24109399</v>
      </c>
      <c r="H611">
        <v>23400274</v>
      </c>
      <c r="I611">
        <v>5155726</v>
      </c>
      <c r="J611">
        <v>5337844</v>
      </c>
      <c r="K611">
        <v>573085</v>
      </c>
      <c r="L611">
        <v>2958268</v>
      </c>
      <c r="M611">
        <v>12802662</v>
      </c>
      <c r="N611">
        <v>659074</v>
      </c>
      <c r="O611">
        <v>7017892</v>
      </c>
      <c r="P611">
        <v>210140</v>
      </c>
      <c r="Q611">
        <v>44421052</v>
      </c>
      <c r="R611">
        <v>474848</v>
      </c>
      <c r="S611">
        <v>7859234</v>
      </c>
      <c r="T611">
        <v>4347376</v>
      </c>
      <c r="U611">
        <v>224852</v>
      </c>
      <c r="V611">
        <v>13496190</v>
      </c>
      <c r="W611">
        <v>6050389</v>
      </c>
      <c r="X611">
        <v>234075</v>
      </c>
      <c r="Y611">
        <v>1835212</v>
      </c>
      <c r="Z611">
        <v>19786201</v>
      </c>
      <c r="AA611">
        <v>4195847</v>
      </c>
      <c r="AB611">
        <v>1394755</v>
      </c>
      <c r="AC611">
        <v>1385961</v>
      </c>
      <c r="AD611">
        <v>3153942</v>
      </c>
      <c r="AE611">
        <v>274309</v>
      </c>
      <c r="AF611">
        <v>233751</v>
      </c>
    </row>
    <row r="612" spans="1:32" x14ac:dyDescent="0.3">
      <c r="A612" t="s">
        <v>60</v>
      </c>
      <c r="B612">
        <v>1993</v>
      </c>
      <c r="C612" s="6">
        <f>DATE(finance[[#This Row],[Year1]],1,1)</f>
        <v>33970</v>
      </c>
      <c r="D612">
        <v>1874448</v>
      </c>
      <c r="E612">
        <v>29610785</v>
      </c>
      <c r="F612">
        <v>28922752</v>
      </c>
      <c r="G612">
        <v>23630213</v>
      </c>
      <c r="H612">
        <v>23812593</v>
      </c>
      <c r="I612">
        <v>5423009</v>
      </c>
      <c r="J612">
        <v>5917526</v>
      </c>
      <c r="K612">
        <v>603985</v>
      </c>
      <c r="L612">
        <v>3123391</v>
      </c>
      <c r="M612">
        <v>13021982</v>
      </c>
      <c r="N612">
        <v>678673</v>
      </c>
      <c r="O612">
        <v>7116917</v>
      </c>
      <c r="P612">
        <v>235968</v>
      </c>
      <c r="Q612">
        <v>47051491</v>
      </c>
      <c r="R612">
        <v>521286</v>
      </c>
      <c r="S612">
        <v>8099029</v>
      </c>
      <c r="T612">
        <v>4273262</v>
      </c>
      <c r="U612">
        <v>188557</v>
      </c>
      <c r="V612">
        <v>13152732</v>
      </c>
      <c r="W612">
        <v>5743126</v>
      </c>
      <c r="X612">
        <v>324439</v>
      </c>
      <c r="Y612">
        <v>1615224</v>
      </c>
      <c r="Z612">
        <v>21778675</v>
      </c>
      <c r="AA612">
        <v>4313180</v>
      </c>
      <c r="AB612">
        <v>1247395</v>
      </c>
      <c r="AC612">
        <v>1238011</v>
      </c>
      <c r="AD612">
        <v>2671705</v>
      </c>
      <c r="AE612">
        <v>346357</v>
      </c>
      <c r="AF612">
        <v>284514</v>
      </c>
    </row>
    <row r="613" spans="1:32" x14ac:dyDescent="0.3">
      <c r="A613" t="s">
        <v>60</v>
      </c>
      <c r="B613">
        <v>1994</v>
      </c>
      <c r="C613" s="6">
        <f>DATE(finance[[#This Row],[Year1]],1,1)</f>
        <v>34335</v>
      </c>
      <c r="D613">
        <v>2145616</v>
      </c>
      <c r="E613">
        <v>29807721</v>
      </c>
      <c r="F613">
        <v>29605770</v>
      </c>
      <c r="G613">
        <v>24432409</v>
      </c>
      <c r="H613">
        <v>24028565</v>
      </c>
      <c r="I613">
        <v>5371137</v>
      </c>
      <c r="J613">
        <v>5246012</v>
      </c>
      <c r="K613">
        <v>614423</v>
      </c>
      <c r="L613">
        <v>3163418</v>
      </c>
      <c r="M613">
        <v>13494043</v>
      </c>
      <c r="N613">
        <v>702214</v>
      </c>
      <c r="O613">
        <v>7614241</v>
      </c>
      <c r="P613">
        <v>245836</v>
      </c>
      <c r="Q613">
        <v>48967630</v>
      </c>
      <c r="R613">
        <v>546514</v>
      </c>
      <c r="S613">
        <v>8269624</v>
      </c>
      <c r="T613">
        <v>4124303</v>
      </c>
      <c r="U613">
        <v>208640</v>
      </c>
      <c r="V613">
        <v>13579873</v>
      </c>
      <c r="W613">
        <v>5892124</v>
      </c>
      <c r="X613">
        <v>279746</v>
      </c>
      <c r="Y613">
        <v>1779672</v>
      </c>
      <c r="Z613">
        <v>22894179</v>
      </c>
      <c r="AA613">
        <v>4059057</v>
      </c>
      <c r="AB613">
        <v>1305764</v>
      </c>
      <c r="AC613">
        <v>1296825</v>
      </c>
      <c r="AD613">
        <v>2962715</v>
      </c>
      <c r="AE613">
        <v>377641</v>
      </c>
      <c r="AF613">
        <v>278813</v>
      </c>
    </row>
    <row r="614" spans="1:32" x14ac:dyDescent="0.3">
      <c r="A614" t="s">
        <v>60</v>
      </c>
      <c r="B614">
        <v>1995</v>
      </c>
      <c r="C614" s="6">
        <f>DATE(finance[[#This Row],[Year1]],1,1)</f>
        <v>34700</v>
      </c>
      <c r="D614">
        <v>2713013</v>
      </c>
      <c r="E614">
        <v>32675210</v>
      </c>
      <c r="F614">
        <v>32605483</v>
      </c>
      <c r="G614">
        <v>26438155</v>
      </c>
      <c r="H614">
        <v>25342938</v>
      </c>
      <c r="I614">
        <v>6903908</v>
      </c>
      <c r="J614">
        <v>6051263</v>
      </c>
      <c r="K614">
        <v>720570</v>
      </c>
      <c r="L614">
        <v>2842034</v>
      </c>
      <c r="M614">
        <v>13606950</v>
      </c>
      <c r="N614">
        <v>825382</v>
      </c>
      <c r="O614">
        <v>7406043</v>
      </c>
      <c r="P614">
        <v>342765</v>
      </c>
      <c r="Q614">
        <v>51888015</v>
      </c>
      <c r="R614">
        <v>653569</v>
      </c>
      <c r="S614">
        <v>7900814</v>
      </c>
      <c r="T614">
        <v>4664964</v>
      </c>
      <c r="U614">
        <v>272699</v>
      </c>
      <c r="V614">
        <v>15705461</v>
      </c>
      <c r="W614">
        <v>6773448</v>
      </c>
      <c r="X614">
        <v>331901</v>
      </c>
      <c r="Y614">
        <v>2119032</v>
      </c>
      <c r="Z614">
        <v>24357951</v>
      </c>
      <c r="AA614">
        <v>4766915</v>
      </c>
      <c r="AB614">
        <v>1176515</v>
      </c>
      <c r="AC614">
        <v>1168210</v>
      </c>
      <c r="AD614">
        <v>3217499</v>
      </c>
      <c r="AE614">
        <v>342039</v>
      </c>
      <c r="AF614">
        <v>295862</v>
      </c>
    </row>
    <row r="615" spans="1:32" x14ac:dyDescent="0.3">
      <c r="A615" t="s">
        <v>60</v>
      </c>
      <c r="B615">
        <v>1996</v>
      </c>
      <c r="C615" s="6">
        <f>DATE(finance[[#This Row],[Year1]],1,1)</f>
        <v>35065</v>
      </c>
      <c r="D615">
        <v>2242394</v>
      </c>
      <c r="E615">
        <v>35857209</v>
      </c>
      <c r="F615">
        <v>32314887</v>
      </c>
      <c r="G615">
        <v>26035016</v>
      </c>
      <c r="H615">
        <v>26614948</v>
      </c>
      <c r="I615">
        <v>8795574</v>
      </c>
      <c r="J615">
        <v>6663301</v>
      </c>
      <c r="K615">
        <v>752861</v>
      </c>
      <c r="L615">
        <v>3045373</v>
      </c>
      <c r="M615">
        <v>14384897</v>
      </c>
      <c r="N615">
        <v>874753</v>
      </c>
      <c r="O615">
        <v>7749529</v>
      </c>
      <c r="P615">
        <v>406367</v>
      </c>
      <c r="Q615">
        <v>57091423</v>
      </c>
      <c r="R615">
        <v>593636</v>
      </c>
      <c r="S615">
        <v>7771309</v>
      </c>
      <c r="T615">
        <v>4194072</v>
      </c>
      <c r="U615">
        <v>162647</v>
      </c>
      <c r="V615">
        <v>15700489</v>
      </c>
      <c r="W615">
        <v>6744113</v>
      </c>
      <c r="X615">
        <v>381645</v>
      </c>
      <c r="Y615">
        <v>1811523</v>
      </c>
      <c r="Z615">
        <v>25601576</v>
      </c>
      <c r="AA615">
        <v>4857439</v>
      </c>
      <c r="AB615">
        <v>1336889</v>
      </c>
      <c r="AC615">
        <v>1328706</v>
      </c>
      <c r="AD615">
        <v>3038019</v>
      </c>
      <c r="AE615">
        <v>379234</v>
      </c>
      <c r="AF615">
        <v>258512</v>
      </c>
    </row>
    <row r="616" spans="1:32" x14ac:dyDescent="0.3">
      <c r="A616" t="s">
        <v>60</v>
      </c>
      <c r="B616">
        <v>1997</v>
      </c>
      <c r="C616" s="6">
        <f>DATE(finance[[#This Row],[Year1]],1,1)</f>
        <v>35431</v>
      </c>
      <c r="D616">
        <v>2283969</v>
      </c>
      <c r="E616">
        <v>36086757</v>
      </c>
      <c r="F616">
        <v>29429586</v>
      </c>
      <c r="G616">
        <v>23053317</v>
      </c>
      <c r="H616">
        <v>26963004</v>
      </c>
      <c r="I616">
        <v>8655049</v>
      </c>
      <c r="J616">
        <v>6362916</v>
      </c>
      <c r="K616">
        <v>742208</v>
      </c>
      <c r="L616">
        <v>2776954</v>
      </c>
      <c r="M616">
        <v>14414778</v>
      </c>
      <c r="N616">
        <v>1002137</v>
      </c>
      <c r="O616">
        <v>7281765</v>
      </c>
      <c r="P616">
        <v>281949</v>
      </c>
      <c r="Q616">
        <v>63138073</v>
      </c>
      <c r="R616">
        <v>754228</v>
      </c>
      <c r="S616">
        <v>6382582</v>
      </c>
      <c r="T616">
        <v>3426690</v>
      </c>
      <c r="U616">
        <v>244520</v>
      </c>
      <c r="V616">
        <v>14281256</v>
      </c>
      <c r="W616">
        <v>4825740</v>
      </c>
      <c r="X616">
        <v>372153</v>
      </c>
      <c r="Y616">
        <v>1592629</v>
      </c>
      <c r="Z616">
        <v>26590636</v>
      </c>
      <c r="AA616">
        <v>4814622</v>
      </c>
      <c r="AB616">
        <v>1385208</v>
      </c>
      <c r="AC616">
        <v>1377170</v>
      </c>
      <c r="AD616">
        <v>3233368</v>
      </c>
      <c r="AE616">
        <v>390798</v>
      </c>
      <c r="AF616">
        <v>236487</v>
      </c>
    </row>
    <row r="617" spans="1:32" x14ac:dyDescent="0.3">
      <c r="A617" t="s">
        <v>60</v>
      </c>
      <c r="B617">
        <v>1998</v>
      </c>
      <c r="C617" s="6">
        <f>DATE(finance[[#This Row],[Year1]],1,1)</f>
        <v>35796</v>
      </c>
      <c r="D617">
        <v>2721046</v>
      </c>
      <c r="E617">
        <v>37007323</v>
      </c>
      <c r="F617">
        <v>31701874</v>
      </c>
      <c r="G617">
        <v>25974058</v>
      </c>
      <c r="H617">
        <v>28357326</v>
      </c>
      <c r="I617">
        <v>8179506</v>
      </c>
      <c r="J617">
        <v>6391527</v>
      </c>
      <c r="K617">
        <v>753229</v>
      </c>
      <c r="L617">
        <v>2884171</v>
      </c>
      <c r="M617">
        <v>15604971</v>
      </c>
      <c r="N617">
        <v>1066895</v>
      </c>
      <c r="O617">
        <v>8460330</v>
      </c>
      <c r="P617">
        <v>311751</v>
      </c>
      <c r="Q617">
        <v>68959478</v>
      </c>
      <c r="R617">
        <v>813249</v>
      </c>
      <c r="S617">
        <v>7176343</v>
      </c>
      <c r="T617">
        <v>3934338</v>
      </c>
      <c r="U617">
        <v>303203</v>
      </c>
      <c r="V617">
        <v>15943789</v>
      </c>
      <c r="W617">
        <v>5234703</v>
      </c>
      <c r="X617">
        <v>619236</v>
      </c>
      <c r="Y617">
        <v>1864700</v>
      </c>
      <c r="Z617">
        <v>27213664</v>
      </c>
      <c r="AA617">
        <v>4313525</v>
      </c>
      <c r="AB617">
        <v>1235420</v>
      </c>
      <c r="AC617">
        <v>1227757</v>
      </c>
      <c r="AD617">
        <v>3302954</v>
      </c>
      <c r="AE617">
        <v>432744</v>
      </c>
      <c r="AF617">
        <v>252699</v>
      </c>
    </row>
    <row r="618" spans="1:32" x14ac:dyDescent="0.3">
      <c r="A618" t="s">
        <v>60</v>
      </c>
      <c r="B618">
        <v>1999</v>
      </c>
      <c r="C618" s="6">
        <f>DATE(finance[[#This Row],[Year1]],1,1)</f>
        <v>36161</v>
      </c>
      <c r="D618">
        <v>2185455</v>
      </c>
      <c r="E618">
        <v>39149997</v>
      </c>
      <c r="F618">
        <v>32058406</v>
      </c>
      <c r="G618">
        <v>25830903</v>
      </c>
      <c r="H618">
        <v>29708463</v>
      </c>
      <c r="I618">
        <v>8956858</v>
      </c>
      <c r="J618">
        <v>7120257</v>
      </c>
      <c r="K618">
        <v>756784</v>
      </c>
      <c r="L618">
        <v>2928416</v>
      </c>
      <c r="M618">
        <v>16926417</v>
      </c>
      <c r="N618">
        <v>1102801</v>
      </c>
      <c r="O618">
        <v>8514253</v>
      </c>
      <c r="P618">
        <v>302770</v>
      </c>
      <c r="Q618">
        <v>74526148</v>
      </c>
      <c r="R618">
        <v>698841</v>
      </c>
      <c r="S618">
        <v>7798959</v>
      </c>
      <c r="T618">
        <v>4382373</v>
      </c>
      <c r="U618">
        <v>284718</v>
      </c>
      <c r="V618">
        <v>16017095</v>
      </c>
      <c r="W618">
        <v>5338251</v>
      </c>
      <c r="X618">
        <v>302758</v>
      </c>
      <c r="Y618">
        <v>1612732</v>
      </c>
      <c r="Z618">
        <v>27931901</v>
      </c>
      <c r="AA618">
        <v>4570423</v>
      </c>
      <c r="AB618">
        <v>1183704</v>
      </c>
      <c r="AC618">
        <v>1176200</v>
      </c>
      <c r="AD618">
        <v>2642133</v>
      </c>
      <c r="AE618">
        <v>528931</v>
      </c>
      <c r="AF618">
        <v>301832</v>
      </c>
    </row>
    <row r="619" spans="1:32" x14ac:dyDescent="0.3">
      <c r="A619" t="s">
        <v>60</v>
      </c>
      <c r="B619">
        <v>2000</v>
      </c>
      <c r="C619" s="6">
        <f>DATE(finance[[#This Row],[Year1]],1,1)</f>
        <v>36526</v>
      </c>
      <c r="D619">
        <v>2367710</v>
      </c>
      <c r="E619">
        <v>42339819</v>
      </c>
      <c r="F619">
        <v>34783171</v>
      </c>
      <c r="G619">
        <v>28160194</v>
      </c>
      <c r="H619">
        <v>32237376</v>
      </c>
      <c r="I619">
        <v>9603676</v>
      </c>
      <c r="J619">
        <v>7743380</v>
      </c>
      <c r="K619">
        <v>789947</v>
      </c>
      <c r="L619">
        <v>2691593</v>
      </c>
      <c r="M619">
        <v>18147604</v>
      </c>
      <c r="N619">
        <v>1161043</v>
      </c>
      <c r="O619">
        <v>9608981</v>
      </c>
      <c r="P619">
        <v>334031</v>
      </c>
      <c r="Q619">
        <v>82747248</v>
      </c>
      <c r="R619">
        <v>763044</v>
      </c>
      <c r="S619">
        <v>8639491</v>
      </c>
      <c r="T619">
        <v>4780515</v>
      </c>
      <c r="U619">
        <v>322011</v>
      </c>
      <c r="V619">
        <v>17544969</v>
      </c>
      <c r="W619">
        <v>5730105</v>
      </c>
      <c r="X619">
        <v>324078</v>
      </c>
      <c r="Y619">
        <v>1540914</v>
      </c>
      <c r="Z619">
        <v>28938283</v>
      </c>
      <c r="AA619">
        <v>4736835</v>
      </c>
      <c r="AB619">
        <v>1160135</v>
      </c>
      <c r="AC619">
        <v>1152847</v>
      </c>
      <c r="AD619">
        <v>3138027</v>
      </c>
      <c r="AE619">
        <v>605422</v>
      </c>
      <c r="AF619">
        <v>405584</v>
      </c>
    </row>
    <row r="620" spans="1:32" x14ac:dyDescent="0.3">
      <c r="A620" t="s">
        <v>60</v>
      </c>
      <c r="B620">
        <v>2001</v>
      </c>
      <c r="C620" s="6">
        <f>DATE(finance[[#This Row],[Year1]],1,1)</f>
        <v>36892</v>
      </c>
      <c r="D620">
        <v>3031116</v>
      </c>
      <c r="E620">
        <v>42788178</v>
      </c>
      <c r="F620">
        <v>37659554</v>
      </c>
      <c r="G620">
        <v>30476649</v>
      </c>
      <c r="H620">
        <v>34372985</v>
      </c>
      <c r="I620">
        <v>7889553</v>
      </c>
      <c r="J620">
        <v>8595009</v>
      </c>
      <c r="K620">
        <v>853324</v>
      </c>
      <c r="L620">
        <v>2747812</v>
      </c>
      <c r="M620">
        <v>19253297</v>
      </c>
      <c r="N620">
        <v>1206768</v>
      </c>
      <c r="O620">
        <v>10397395</v>
      </c>
      <c r="P620">
        <v>351069</v>
      </c>
      <c r="Q620">
        <v>85791237</v>
      </c>
      <c r="R620">
        <v>905061</v>
      </c>
      <c r="S620">
        <v>9081634</v>
      </c>
      <c r="T620">
        <v>5089192</v>
      </c>
      <c r="U620">
        <v>352582</v>
      </c>
      <c r="V620">
        <v>18702534</v>
      </c>
      <c r="W620">
        <v>5813422</v>
      </c>
      <c r="X620">
        <v>430370</v>
      </c>
      <c r="Y620">
        <v>2176802</v>
      </c>
      <c r="Z620">
        <v>29727858</v>
      </c>
      <c r="AA620">
        <v>5296908</v>
      </c>
      <c r="AB620">
        <v>1196293</v>
      </c>
      <c r="AC620">
        <v>1189192</v>
      </c>
      <c r="AD620">
        <v>3161508</v>
      </c>
      <c r="AE620">
        <v>603484</v>
      </c>
      <c r="AF620">
        <v>404771</v>
      </c>
    </row>
    <row r="621" spans="1:32" x14ac:dyDescent="0.3">
      <c r="A621" t="s">
        <v>60</v>
      </c>
      <c r="B621">
        <v>2002</v>
      </c>
      <c r="C621" s="6">
        <f>DATE(finance[[#This Row],[Year1]],1,1)</f>
        <v>37257</v>
      </c>
      <c r="D621">
        <v>3652122</v>
      </c>
      <c r="E621">
        <v>32709241</v>
      </c>
      <c r="F621">
        <v>41987647</v>
      </c>
      <c r="G621">
        <v>32935974</v>
      </c>
      <c r="H621">
        <v>33896598</v>
      </c>
      <c r="I621">
        <v>-1733788</v>
      </c>
      <c r="J621">
        <v>8676521</v>
      </c>
      <c r="K621">
        <v>957183</v>
      </c>
      <c r="L621">
        <v>2780596</v>
      </c>
      <c r="M621">
        <v>18328814</v>
      </c>
      <c r="N621">
        <v>1193432</v>
      </c>
      <c r="O621">
        <v>10243518</v>
      </c>
      <c r="P621">
        <v>385053</v>
      </c>
      <c r="Q621">
        <v>85135013</v>
      </c>
      <c r="R621">
        <v>919358</v>
      </c>
      <c r="S621">
        <v>9320357</v>
      </c>
      <c r="T621">
        <v>6423716</v>
      </c>
      <c r="U621">
        <v>431832</v>
      </c>
      <c r="V621">
        <v>20634445</v>
      </c>
      <c r="W621">
        <v>6703300</v>
      </c>
      <c r="X621">
        <v>515824</v>
      </c>
      <c r="Y621">
        <v>2256707</v>
      </c>
      <c r="Z621">
        <v>32093133</v>
      </c>
      <c r="AA621">
        <v>6789780</v>
      </c>
      <c r="AB621">
        <v>1205890</v>
      </c>
      <c r="AC621">
        <v>1198998</v>
      </c>
      <c r="AD621">
        <v>3208872</v>
      </c>
      <c r="AE621">
        <v>655908</v>
      </c>
      <c r="AF621">
        <v>347190</v>
      </c>
    </row>
    <row r="622" spans="1:32" x14ac:dyDescent="0.3">
      <c r="A622" t="s">
        <v>60</v>
      </c>
      <c r="B622">
        <v>2003</v>
      </c>
      <c r="C622" s="6">
        <f>DATE(finance[[#This Row],[Year1]],1,1)</f>
        <v>37622</v>
      </c>
      <c r="D622">
        <v>3815532</v>
      </c>
      <c r="E622">
        <v>46077610</v>
      </c>
      <c r="F622">
        <v>44947598</v>
      </c>
      <c r="G622">
        <v>34859788</v>
      </c>
      <c r="H622">
        <v>38819455</v>
      </c>
      <c r="I622">
        <v>6678555</v>
      </c>
      <c r="J622">
        <v>9064614</v>
      </c>
      <c r="K622">
        <v>1169923</v>
      </c>
      <c r="L622">
        <v>3085383</v>
      </c>
      <c r="M622">
        <v>19936266</v>
      </c>
      <c r="N622">
        <v>1294773</v>
      </c>
      <c r="O622">
        <v>11215395</v>
      </c>
      <c r="P622">
        <v>405566</v>
      </c>
      <c r="Q622">
        <v>84400619</v>
      </c>
      <c r="R622">
        <v>882500</v>
      </c>
      <c r="S622">
        <v>8997417</v>
      </c>
      <c r="T622">
        <v>6907234</v>
      </c>
      <c r="U622">
        <v>371247</v>
      </c>
      <c r="V622">
        <v>22852847</v>
      </c>
      <c r="W622">
        <v>7005033</v>
      </c>
      <c r="X622">
        <v>362743</v>
      </c>
      <c r="Y622">
        <v>2559450</v>
      </c>
      <c r="Z622">
        <v>33608678</v>
      </c>
      <c r="AA622">
        <v>7718350</v>
      </c>
      <c r="AB622">
        <v>1157886</v>
      </c>
      <c r="AC622">
        <v>1151253</v>
      </c>
      <c r="AD622">
        <v>5878207</v>
      </c>
      <c r="AE622">
        <v>612578</v>
      </c>
      <c r="AF622">
        <v>390817</v>
      </c>
    </row>
    <row r="623" spans="1:32" x14ac:dyDescent="0.3">
      <c r="A623" t="s">
        <v>60</v>
      </c>
      <c r="B623">
        <v>2004</v>
      </c>
      <c r="C623" s="6">
        <f>DATE(finance[[#This Row],[Year1]],1,1)</f>
        <v>37987</v>
      </c>
      <c r="D623">
        <v>3464120</v>
      </c>
      <c r="E623">
        <v>51041285</v>
      </c>
      <c r="F623">
        <v>48975600</v>
      </c>
      <c r="G623">
        <v>38584187</v>
      </c>
      <c r="H623">
        <v>38356817</v>
      </c>
      <c r="I623">
        <v>12093158</v>
      </c>
      <c r="J623">
        <v>9815674</v>
      </c>
      <c r="K623">
        <v>1182018</v>
      </c>
      <c r="L623">
        <v>3478584</v>
      </c>
      <c r="M623">
        <v>20986204</v>
      </c>
      <c r="N623">
        <v>1286839</v>
      </c>
      <c r="O623">
        <v>12856212</v>
      </c>
      <c r="P623">
        <v>454343</v>
      </c>
      <c r="Q623">
        <v>87626112</v>
      </c>
      <c r="R623">
        <v>1075595</v>
      </c>
      <c r="S623">
        <v>10565755</v>
      </c>
      <c r="T623">
        <v>4967932</v>
      </c>
      <c r="U623">
        <v>331220</v>
      </c>
      <c r="V623">
        <v>24913395</v>
      </c>
      <c r="W623">
        <v>10272122</v>
      </c>
      <c r="X623">
        <v>398909</v>
      </c>
      <c r="Y623">
        <v>2300216</v>
      </c>
      <c r="Z623">
        <v>40640195</v>
      </c>
      <c r="AA623">
        <v>8131855</v>
      </c>
      <c r="AB623">
        <v>1446132</v>
      </c>
      <c r="AC623">
        <v>1441728</v>
      </c>
      <c r="AD623">
        <v>3173681</v>
      </c>
      <c r="AE623">
        <v>766171</v>
      </c>
      <c r="AF623">
        <v>423136</v>
      </c>
    </row>
    <row r="624" spans="1:32" x14ac:dyDescent="0.3">
      <c r="A624" t="s">
        <v>60</v>
      </c>
      <c r="B624">
        <v>2012</v>
      </c>
      <c r="C624" s="6">
        <f>DATE(finance[[#This Row],[Year1]],1,1)</f>
        <v>40909</v>
      </c>
      <c r="D624">
        <v>3965229</v>
      </c>
      <c r="E624">
        <v>60220054</v>
      </c>
      <c r="F624">
        <v>71913710</v>
      </c>
      <c r="G624">
        <v>54255464</v>
      </c>
      <c r="H624">
        <v>51973778</v>
      </c>
      <c r="I624">
        <v>7243122</v>
      </c>
      <c r="J624">
        <v>14375479</v>
      </c>
      <c r="K624">
        <v>1425441</v>
      </c>
      <c r="L624">
        <v>3910003</v>
      </c>
      <c r="M624">
        <v>27456175</v>
      </c>
      <c r="N624">
        <v>1519653</v>
      </c>
      <c r="O624">
        <v>20403098</v>
      </c>
      <c r="P624">
        <v>1200983</v>
      </c>
      <c r="Q624">
        <v>75542737</v>
      </c>
      <c r="R624">
        <v>2425126</v>
      </c>
      <c r="S624">
        <v>15284806</v>
      </c>
      <c r="T624">
        <v>2655149</v>
      </c>
      <c r="U624">
        <v>701090</v>
      </c>
      <c r="V624">
        <v>33941647</v>
      </c>
      <c r="W624">
        <v>13933817</v>
      </c>
      <c r="X624">
        <v>270936</v>
      </c>
      <c r="Y624">
        <v>3397717</v>
      </c>
      <c r="Z624">
        <v>64851557</v>
      </c>
      <c r="AA624">
        <v>15340405</v>
      </c>
      <c r="AB624">
        <v>2180640</v>
      </c>
      <c r="AC624">
        <v>2177687</v>
      </c>
      <c r="AD624">
        <v>4764523</v>
      </c>
      <c r="AE624">
        <v>963631</v>
      </c>
      <c r="AF624">
        <v>753597</v>
      </c>
    </row>
    <row r="625" spans="1:32" x14ac:dyDescent="0.3">
      <c r="A625" t="s">
        <v>60</v>
      </c>
      <c r="B625">
        <v>2013</v>
      </c>
      <c r="C625" s="6">
        <f>DATE(finance[[#This Row],[Year1]],1,1)</f>
        <v>41275</v>
      </c>
      <c r="D625">
        <v>4931753</v>
      </c>
      <c r="E625">
        <v>71352294</v>
      </c>
      <c r="F625">
        <v>72462324</v>
      </c>
      <c r="G625">
        <v>55151997</v>
      </c>
      <c r="H625">
        <v>54640182</v>
      </c>
      <c r="I625">
        <v>15723230</v>
      </c>
      <c r="J625">
        <v>14753084</v>
      </c>
      <c r="K625">
        <v>1516432</v>
      </c>
      <c r="L625">
        <v>3743345</v>
      </c>
      <c r="M625">
        <v>29076881</v>
      </c>
      <c r="N625">
        <v>1531169</v>
      </c>
      <c r="O625">
        <v>20995565</v>
      </c>
      <c r="P625">
        <v>1244958</v>
      </c>
      <c r="Q625">
        <v>81807537</v>
      </c>
      <c r="R625">
        <v>3004913</v>
      </c>
      <c r="S625">
        <v>15484239</v>
      </c>
      <c r="T625">
        <v>2527705</v>
      </c>
      <c r="U625">
        <v>636634</v>
      </c>
      <c r="V625">
        <v>34104034</v>
      </c>
      <c r="W625">
        <v>13537859</v>
      </c>
      <c r="X625">
        <v>193940</v>
      </c>
      <c r="Y625">
        <v>4013240</v>
      </c>
      <c r="Z625">
        <v>64264050</v>
      </c>
      <c r="AA625">
        <v>14532855</v>
      </c>
      <c r="AB625">
        <v>2164485</v>
      </c>
      <c r="AC625">
        <v>2161885</v>
      </c>
      <c r="AD625">
        <v>4943987</v>
      </c>
      <c r="AE625">
        <v>971646</v>
      </c>
      <c r="AF625">
        <v>901766</v>
      </c>
    </row>
    <row r="626" spans="1:32" x14ac:dyDescent="0.3">
      <c r="A626" t="s">
        <v>60</v>
      </c>
      <c r="B626">
        <v>2014</v>
      </c>
      <c r="C626" s="6">
        <f>DATE(finance[[#This Row],[Year1]],1,1)</f>
        <v>41640</v>
      </c>
      <c r="D626">
        <v>5030345</v>
      </c>
      <c r="E626">
        <v>74934486</v>
      </c>
      <c r="F626">
        <v>75090096</v>
      </c>
      <c r="G626">
        <v>58675029</v>
      </c>
      <c r="H626">
        <v>57307952</v>
      </c>
      <c r="I626">
        <v>16597416</v>
      </c>
      <c r="J626">
        <v>16205088</v>
      </c>
      <c r="K626">
        <v>1516698</v>
      </c>
      <c r="L626">
        <v>3866004</v>
      </c>
      <c r="M626">
        <v>29679226</v>
      </c>
      <c r="N626">
        <v>1511139</v>
      </c>
      <c r="O626">
        <v>21561382</v>
      </c>
      <c r="P626">
        <v>1308112</v>
      </c>
      <c r="Q626">
        <v>72914836</v>
      </c>
      <c r="R626">
        <v>3105384</v>
      </c>
      <c r="S626">
        <v>16469540</v>
      </c>
      <c r="T626">
        <v>3384565</v>
      </c>
      <c r="U626">
        <v>541900</v>
      </c>
      <c r="V626">
        <v>36589018</v>
      </c>
      <c r="W626">
        <v>14750380</v>
      </c>
      <c r="X626">
        <v>215596</v>
      </c>
      <c r="Y626">
        <v>4143820</v>
      </c>
      <c r="Z626">
        <v>66089949</v>
      </c>
      <c r="AA626">
        <v>13588181</v>
      </c>
      <c r="AB626">
        <v>2104900</v>
      </c>
      <c r="AC626">
        <v>2102621</v>
      </c>
      <c r="AD626">
        <v>5190718</v>
      </c>
      <c r="AE626">
        <v>1068936</v>
      </c>
      <c r="AF626">
        <v>977059</v>
      </c>
    </row>
    <row r="627" spans="1:32" x14ac:dyDescent="0.3">
      <c r="A627" t="s">
        <v>60</v>
      </c>
      <c r="B627">
        <v>2015</v>
      </c>
      <c r="C627" s="6">
        <f>DATE(finance[[#This Row],[Year1]],1,1)</f>
        <v>42005</v>
      </c>
      <c r="D627">
        <v>5211819</v>
      </c>
      <c r="E627">
        <v>70427028</v>
      </c>
      <c r="F627">
        <v>76152869</v>
      </c>
      <c r="G627">
        <v>60697956</v>
      </c>
      <c r="H627">
        <v>61376264</v>
      </c>
      <c r="I627">
        <v>7995779</v>
      </c>
      <c r="J627">
        <v>18235556</v>
      </c>
      <c r="K627">
        <v>1553255</v>
      </c>
      <c r="L627">
        <v>3805842</v>
      </c>
      <c r="M627">
        <v>31567654</v>
      </c>
      <c r="N627">
        <v>1471630</v>
      </c>
      <c r="O627">
        <v>22285616</v>
      </c>
      <c r="P627">
        <v>1412510</v>
      </c>
      <c r="Q627">
        <v>93690233</v>
      </c>
      <c r="R627">
        <v>2874076</v>
      </c>
      <c r="S627">
        <v>16886228</v>
      </c>
      <c r="T627">
        <v>3195641</v>
      </c>
      <c r="U627">
        <v>558457</v>
      </c>
      <c r="V627">
        <v>37799414</v>
      </c>
      <c r="W627">
        <v>17094670</v>
      </c>
      <c r="X627">
        <v>238167</v>
      </c>
      <c r="Y627">
        <v>3884642</v>
      </c>
      <c r="Z627">
        <v>67167455</v>
      </c>
      <c r="AA627">
        <v>12746424</v>
      </c>
      <c r="AB627">
        <v>2096474</v>
      </c>
      <c r="AC627">
        <v>2095004</v>
      </c>
      <c r="AD627">
        <v>5097029</v>
      </c>
      <c r="AE627">
        <v>1233139</v>
      </c>
      <c r="AF627">
        <v>831284</v>
      </c>
    </row>
    <row r="628" spans="1:32" x14ac:dyDescent="0.3">
      <c r="A628" t="s">
        <v>60</v>
      </c>
      <c r="B628">
        <v>2016</v>
      </c>
      <c r="C628" s="6">
        <f>DATE(finance[[#This Row],[Year1]],1,1)</f>
        <v>42370</v>
      </c>
      <c r="D628">
        <v>5019460</v>
      </c>
      <c r="E628">
        <v>67038800</v>
      </c>
      <c r="F628">
        <v>77324516</v>
      </c>
      <c r="G628">
        <v>61255819</v>
      </c>
      <c r="H628">
        <v>61097033</v>
      </c>
      <c r="I628">
        <v>4822825</v>
      </c>
      <c r="J628">
        <v>17820872</v>
      </c>
      <c r="K628">
        <v>1499889</v>
      </c>
      <c r="L628">
        <v>3905629</v>
      </c>
      <c r="M628">
        <v>31546720</v>
      </c>
      <c r="N628">
        <v>1481697</v>
      </c>
      <c r="O628">
        <v>23464851</v>
      </c>
      <c r="P628">
        <v>1494391</v>
      </c>
      <c r="Q628">
        <v>89917431</v>
      </c>
      <c r="R628">
        <v>2851749</v>
      </c>
      <c r="S628">
        <v>16750384</v>
      </c>
      <c r="T628">
        <v>2899538</v>
      </c>
      <c r="U628">
        <v>516329</v>
      </c>
      <c r="V628">
        <v>38740700</v>
      </c>
      <c r="W628">
        <v>17476845</v>
      </c>
      <c r="X628">
        <v>253022</v>
      </c>
      <c r="Y628">
        <v>3526176</v>
      </c>
      <c r="Z628">
        <v>66731791</v>
      </c>
      <c r="AA628">
        <v>13139220</v>
      </c>
      <c r="AB628">
        <v>2180361</v>
      </c>
      <c r="AC628">
        <v>2178891</v>
      </c>
      <c r="AD628">
        <v>4977441</v>
      </c>
      <c r="AE628">
        <v>1288020</v>
      </c>
      <c r="AF628">
        <v>785688</v>
      </c>
    </row>
    <row r="629" spans="1:32" x14ac:dyDescent="0.3">
      <c r="A629" t="s">
        <v>60</v>
      </c>
      <c r="B629">
        <v>2017</v>
      </c>
      <c r="C629" s="6">
        <f>DATE(finance[[#This Row],[Year1]],1,1)</f>
        <v>42736</v>
      </c>
      <c r="D629">
        <v>4933103</v>
      </c>
      <c r="E629">
        <v>82012478</v>
      </c>
      <c r="F629">
        <v>75987690</v>
      </c>
      <c r="G629">
        <v>59612497</v>
      </c>
      <c r="H629">
        <v>62977271</v>
      </c>
      <c r="I629">
        <v>17912279</v>
      </c>
      <c r="J629">
        <v>17930294</v>
      </c>
      <c r="K629">
        <v>1550059</v>
      </c>
      <c r="L629">
        <v>4571388</v>
      </c>
      <c r="M629">
        <v>33100504</v>
      </c>
      <c r="N629">
        <v>1483249</v>
      </c>
      <c r="O629">
        <v>21899393</v>
      </c>
      <c r="P629">
        <v>1264228</v>
      </c>
      <c r="Q629">
        <v>118489740</v>
      </c>
      <c r="R629">
        <v>1795830</v>
      </c>
      <c r="S629">
        <v>14952267</v>
      </c>
      <c r="T629">
        <v>4093420</v>
      </c>
      <c r="U629">
        <v>526801</v>
      </c>
      <c r="V629">
        <v>39277151</v>
      </c>
      <c r="W629">
        <v>18839656</v>
      </c>
      <c r="X629">
        <v>213561</v>
      </c>
      <c r="Y629">
        <v>3246251</v>
      </c>
      <c r="Z629">
        <v>65874095</v>
      </c>
      <c r="AA629">
        <v>13356574</v>
      </c>
      <c r="AB629">
        <v>2204367</v>
      </c>
      <c r="AC629">
        <v>2202761</v>
      </c>
      <c r="AD629">
        <v>5214219</v>
      </c>
      <c r="AE629">
        <v>1319127</v>
      </c>
      <c r="AF629">
        <v>764941</v>
      </c>
    </row>
    <row r="630" spans="1:32" x14ac:dyDescent="0.3">
      <c r="A630" t="s">
        <v>60</v>
      </c>
      <c r="B630">
        <v>2018</v>
      </c>
      <c r="C630" s="6">
        <f>DATE(finance[[#This Row],[Year1]],1,1)</f>
        <v>43101</v>
      </c>
      <c r="D630">
        <v>4657615</v>
      </c>
      <c r="E630">
        <v>85061613</v>
      </c>
      <c r="F630">
        <v>78050214</v>
      </c>
      <c r="G630">
        <v>61139142</v>
      </c>
      <c r="H630">
        <v>66137838</v>
      </c>
      <c r="I630">
        <v>17824567</v>
      </c>
      <c r="J630">
        <v>18094137</v>
      </c>
      <c r="K630">
        <v>1542213</v>
      </c>
      <c r="L630">
        <v>4965088</v>
      </c>
      <c r="M630">
        <v>35365046</v>
      </c>
      <c r="N630">
        <v>1433203</v>
      </c>
      <c r="O630">
        <v>22604718</v>
      </c>
      <c r="P630">
        <v>1515932</v>
      </c>
      <c r="Q630">
        <v>123827804</v>
      </c>
      <c r="R630">
        <v>1999672</v>
      </c>
      <c r="S630">
        <v>15200859</v>
      </c>
      <c r="T630">
        <v>3976313</v>
      </c>
      <c r="U630">
        <v>581333</v>
      </c>
      <c r="V630">
        <v>40788026</v>
      </c>
      <c r="W630">
        <v>19251248</v>
      </c>
      <c r="X630">
        <v>168658</v>
      </c>
      <c r="Y630">
        <v>3369799</v>
      </c>
      <c r="Z630">
        <v>65574574</v>
      </c>
      <c r="AA630">
        <v>13659812</v>
      </c>
      <c r="AB630">
        <v>2227970</v>
      </c>
      <c r="AC630">
        <v>2227056</v>
      </c>
      <c r="AD630">
        <v>6135808</v>
      </c>
      <c r="AE630">
        <v>1124828</v>
      </c>
      <c r="AF630">
        <v>815117</v>
      </c>
    </row>
    <row r="631" spans="1:32" x14ac:dyDescent="0.3">
      <c r="A631" t="s">
        <v>60</v>
      </c>
      <c r="B631">
        <v>2019</v>
      </c>
      <c r="C631" s="6">
        <f>DATE(finance[[#This Row],[Year1]],1,1)</f>
        <v>43466</v>
      </c>
      <c r="D631">
        <v>5146724</v>
      </c>
      <c r="E631">
        <v>86720430</v>
      </c>
      <c r="F631">
        <v>80668031</v>
      </c>
      <c r="G631">
        <v>63183933</v>
      </c>
      <c r="H631">
        <v>70464121</v>
      </c>
      <c r="I631">
        <v>15154887</v>
      </c>
      <c r="J631">
        <v>18663330</v>
      </c>
      <c r="K631">
        <v>1708516</v>
      </c>
      <c r="L631">
        <v>5196309</v>
      </c>
      <c r="M631">
        <v>38844103</v>
      </c>
      <c r="N631">
        <v>1597787</v>
      </c>
      <c r="O631">
        <v>22685415</v>
      </c>
      <c r="P631">
        <v>1386851</v>
      </c>
      <c r="Q631">
        <v>125799472</v>
      </c>
      <c r="R631">
        <v>2168843</v>
      </c>
      <c r="S631">
        <v>15644410</v>
      </c>
      <c r="T631">
        <v>4127313</v>
      </c>
      <c r="U631">
        <v>510683</v>
      </c>
      <c r="V631">
        <v>41946187</v>
      </c>
      <c r="W631">
        <v>19617590</v>
      </c>
      <c r="X631">
        <v>189550</v>
      </c>
      <c r="Y631">
        <v>3911508</v>
      </c>
      <c r="Z631">
        <v>63926683</v>
      </c>
      <c r="AA631">
        <v>14039787</v>
      </c>
      <c r="AB631">
        <v>2504072</v>
      </c>
      <c r="AC631">
        <v>2503269</v>
      </c>
      <c r="AD631">
        <v>6226623</v>
      </c>
      <c r="AE631">
        <v>1137978</v>
      </c>
      <c r="AF631">
        <v>825061</v>
      </c>
    </row>
    <row r="632" spans="1:32" x14ac:dyDescent="0.3">
      <c r="A632" t="s">
        <v>61</v>
      </c>
      <c r="B632">
        <v>1992</v>
      </c>
      <c r="C632" s="6">
        <f>DATE(finance[[#This Row],[Year1]],1,1)</f>
        <v>33604</v>
      </c>
      <c r="D632">
        <v>349303</v>
      </c>
      <c r="E632">
        <v>5582371</v>
      </c>
      <c r="F632">
        <v>5183563</v>
      </c>
      <c r="G632">
        <v>4805228</v>
      </c>
      <c r="H632">
        <v>4743342</v>
      </c>
      <c r="I632">
        <v>839029</v>
      </c>
      <c r="J632">
        <v>1202897</v>
      </c>
      <c r="K632">
        <v>135610</v>
      </c>
      <c r="L632">
        <v>324192</v>
      </c>
      <c r="M632">
        <v>2237656</v>
      </c>
      <c r="N632">
        <v>128427</v>
      </c>
      <c r="O632">
        <v>1919305</v>
      </c>
      <c r="P632">
        <v>135659</v>
      </c>
      <c r="Q632">
        <v>11761126</v>
      </c>
      <c r="R632">
        <v>181599</v>
      </c>
      <c r="S632">
        <v>1619075</v>
      </c>
      <c r="T632">
        <v>584313</v>
      </c>
      <c r="U632">
        <v>79409</v>
      </c>
      <c r="V632">
        <v>2597717</v>
      </c>
      <c r="W632">
        <v>710830</v>
      </c>
      <c r="X632">
        <v>29042</v>
      </c>
      <c r="Y632">
        <v>595450</v>
      </c>
      <c r="Z632">
        <v>1605048</v>
      </c>
      <c r="AA632">
        <v>378335</v>
      </c>
      <c r="AB632">
        <v>103474</v>
      </c>
      <c r="AC632">
        <v>103474</v>
      </c>
      <c r="AD632">
        <v>832189</v>
      </c>
      <c r="AE632">
        <v>272193</v>
      </c>
      <c r="AF632">
        <v>51487</v>
      </c>
    </row>
    <row r="633" spans="1:32" x14ac:dyDescent="0.3">
      <c r="A633" t="s">
        <v>61</v>
      </c>
      <c r="B633">
        <v>1993</v>
      </c>
      <c r="C633" s="6">
        <f>DATE(finance[[#This Row],[Year1]],1,1)</f>
        <v>33970</v>
      </c>
      <c r="D633">
        <v>492601</v>
      </c>
      <c r="E633">
        <v>6302885</v>
      </c>
      <c r="F633">
        <v>5599499</v>
      </c>
      <c r="G633">
        <v>5189922</v>
      </c>
      <c r="H633">
        <v>5375922</v>
      </c>
      <c r="I633">
        <v>926963</v>
      </c>
      <c r="J633">
        <v>1256712</v>
      </c>
      <c r="K633">
        <v>142677</v>
      </c>
      <c r="L633">
        <v>346260</v>
      </c>
      <c r="M633">
        <v>2776572</v>
      </c>
      <c r="N633">
        <v>137281</v>
      </c>
      <c r="O633">
        <v>1976767</v>
      </c>
      <c r="P633">
        <v>151537</v>
      </c>
      <c r="Q633">
        <v>13501171</v>
      </c>
      <c r="R633">
        <v>207734</v>
      </c>
      <c r="S633">
        <v>1666350</v>
      </c>
      <c r="T633">
        <v>603660</v>
      </c>
      <c r="U633">
        <v>80261</v>
      </c>
      <c r="V633">
        <v>2789086</v>
      </c>
      <c r="W633">
        <v>757627</v>
      </c>
      <c r="X633">
        <v>28598</v>
      </c>
      <c r="Y633">
        <v>822852</v>
      </c>
      <c r="Z633">
        <v>1597465</v>
      </c>
      <c r="AA633">
        <v>409577</v>
      </c>
      <c r="AB633">
        <v>90348</v>
      </c>
      <c r="AC633">
        <v>90348</v>
      </c>
      <c r="AD633">
        <v>865810</v>
      </c>
      <c r="AE633">
        <v>351177</v>
      </c>
      <c r="AF633">
        <v>46868</v>
      </c>
    </row>
    <row r="634" spans="1:32" x14ac:dyDescent="0.3">
      <c r="A634" t="s">
        <v>61</v>
      </c>
      <c r="B634">
        <v>1994</v>
      </c>
      <c r="C634" s="6">
        <f>DATE(finance[[#This Row],[Year1]],1,1)</f>
        <v>34335</v>
      </c>
      <c r="D634">
        <v>359236</v>
      </c>
      <c r="E634">
        <v>6708516</v>
      </c>
      <c r="F634">
        <v>5995357</v>
      </c>
      <c r="G634">
        <v>5569691</v>
      </c>
      <c r="H634">
        <v>5798622</v>
      </c>
      <c r="I634">
        <v>909894</v>
      </c>
      <c r="J634">
        <v>1331968</v>
      </c>
      <c r="K634">
        <v>141853</v>
      </c>
      <c r="L634">
        <v>372835</v>
      </c>
      <c r="M634">
        <v>3020921</v>
      </c>
      <c r="N634">
        <v>143392</v>
      </c>
      <c r="O634">
        <v>2158452</v>
      </c>
      <c r="P634">
        <v>193976</v>
      </c>
      <c r="Q634">
        <v>15242044</v>
      </c>
      <c r="R634">
        <v>231036</v>
      </c>
      <c r="S634">
        <v>1821635</v>
      </c>
      <c r="T634">
        <v>657303</v>
      </c>
      <c r="U634">
        <v>87321</v>
      </c>
      <c r="V634">
        <v>3095888</v>
      </c>
      <c r="W634">
        <v>908656</v>
      </c>
      <c r="X634">
        <v>30499</v>
      </c>
      <c r="Y634">
        <v>719298</v>
      </c>
      <c r="Z634">
        <v>1735172</v>
      </c>
      <c r="AA634">
        <v>425666</v>
      </c>
      <c r="AB634">
        <v>98956</v>
      </c>
      <c r="AC634">
        <v>98956</v>
      </c>
      <c r="AD634">
        <v>888694</v>
      </c>
      <c r="AE634">
        <v>376138</v>
      </c>
      <c r="AF634">
        <v>51015</v>
      </c>
    </row>
    <row r="635" spans="1:32" x14ac:dyDescent="0.3">
      <c r="A635" t="s">
        <v>61</v>
      </c>
      <c r="B635">
        <v>1995</v>
      </c>
      <c r="C635" s="6">
        <f>DATE(finance[[#This Row],[Year1]],1,1)</f>
        <v>34700</v>
      </c>
      <c r="D635">
        <v>297818</v>
      </c>
      <c r="E635">
        <v>6634459</v>
      </c>
      <c r="F635">
        <v>6363127</v>
      </c>
      <c r="G635">
        <v>5867094</v>
      </c>
      <c r="H635">
        <v>5660160</v>
      </c>
      <c r="I635">
        <v>974299</v>
      </c>
      <c r="J635">
        <v>1377263</v>
      </c>
      <c r="K635">
        <v>155791</v>
      </c>
      <c r="L635">
        <v>397271</v>
      </c>
      <c r="M635">
        <v>2844484</v>
      </c>
      <c r="N635">
        <v>161014</v>
      </c>
      <c r="O635">
        <v>2362911</v>
      </c>
      <c r="P635">
        <v>214797</v>
      </c>
      <c r="Q635">
        <v>15252467</v>
      </c>
      <c r="R635">
        <v>267297</v>
      </c>
      <c r="S635">
        <v>1966326</v>
      </c>
      <c r="T635">
        <v>704987</v>
      </c>
      <c r="U635">
        <v>86897</v>
      </c>
      <c r="V635">
        <v>3290559</v>
      </c>
      <c r="W635">
        <v>878777</v>
      </c>
      <c r="X635">
        <v>29704</v>
      </c>
      <c r="Y635">
        <v>697573</v>
      </c>
      <c r="Z635">
        <v>1824098</v>
      </c>
      <c r="AA635">
        <v>496033</v>
      </c>
      <c r="AB635">
        <v>97594</v>
      </c>
      <c r="AC635">
        <v>97594</v>
      </c>
      <c r="AD635">
        <v>842850</v>
      </c>
      <c r="AE635">
        <v>330681</v>
      </c>
      <c r="AF635">
        <v>49400</v>
      </c>
    </row>
    <row r="636" spans="1:32" x14ac:dyDescent="0.3">
      <c r="A636" t="s">
        <v>61</v>
      </c>
      <c r="B636">
        <v>1996</v>
      </c>
      <c r="C636" s="6">
        <f>DATE(finance[[#This Row],[Year1]],1,1)</f>
        <v>35065</v>
      </c>
      <c r="D636">
        <v>330113</v>
      </c>
      <c r="E636">
        <v>8143134</v>
      </c>
      <c r="F636">
        <v>6747602</v>
      </c>
      <c r="G636">
        <v>6228775</v>
      </c>
      <c r="H636">
        <v>6331959</v>
      </c>
      <c r="I636">
        <v>1811175</v>
      </c>
      <c r="J636">
        <v>1793798</v>
      </c>
      <c r="K636">
        <v>164818</v>
      </c>
      <c r="L636">
        <v>451917</v>
      </c>
      <c r="M636">
        <v>3060637</v>
      </c>
      <c r="N636">
        <v>174737</v>
      </c>
      <c r="O636">
        <v>2457274</v>
      </c>
      <c r="P636">
        <v>206265</v>
      </c>
      <c r="Q636">
        <v>16901219</v>
      </c>
      <c r="R636">
        <v>268229</v>
      </c>
      <c r="S636">
        <v>2055309</v>
      </c>
      <c r="T636">
        <v>732715</v>
      </c>
      <c r="U636">
        <v>89048</v>
      </c>
      <c r="V636">
        <v>3527201</v>
      </c>
      <c r="W636">
        <v>1118490</v>
      </c>
      <c r="X636">
        <v>31279</v>
      </c>
      <c r="Y636">
        <v>651328</v>
      </c>
      <c r="Z636">
        <v>2146696</v>
      </c>
      <c r="AA636">
        <v>518827</v>
      </c>
      <c r="AB636">
        <v>109887</v>
      </c>
      <c r="AC636">
        <v>109887</v>
      </c>
      <c r="AD636">
        <v>878329</v>
      </c>
      <c r="AE636">
        <v>353857</v>
      </c>
      <c r="AF636">
        <v>56490</v>
      </c>
    </row>
    <row r="637" spans="1:32" x14ac:dyDescent="0.3">
      <c r="A637" t="s">
        <v>61</v>
      </c>
      <c r="B637">
        <v>1997</v>
      </c>
      <c r="C637" s="6">
        <f>DATE(finance[[#This Row],[Year1]],1,1)</f>
        <v>35431</v>
      </c>
      <c r="D637">
        <v>336186</v>
      </c>
      <c r="E637">
        <v>8188172</v>
      </c>
      <c r="F637">
        <v>7058693</v>
      </c>
      <c r="G637">
        <v>6486411</v>
      </c>
      <c r="H637">
        <v>6963118</v>
      </c>
      <c r="I637">
        <v>1225054</v>
      </c>
      <c r="J637">
        <v>1973080</v>
      </c>
      <c r="K637">
        <v>133707</v>
      </c>
      <c r="L637">
        <v>460757</v>
      </c>
      <c r="M637">
        <v>3322410</v>
      </c>
      <c r="N637">
        <v>186491</v>
      </c>
      <c r="O637">
        <v>2515590</v>
      </c>
      <c r="P637">
        <v>197242</v>
      </c>
      <c r="Q637">
        <v>18665255</v>
      </c>
      <c r="R637">
        <v>269931</v>
      </c>
      <c r="S637">
        <v>2075053</v>
      </c>
      <c r="T637">
        <v>730139</v>
      </c>
      <c r="U637">
        <v>84891</v>
      </c>
      <c r="V637">
        <v>3754132</v>
      </c>
      <c r="W637">
        <v>1253017</v>
      </c>
      <c r="X637">
        <v>42811</v>
      </c>
      <c r="Y637">
        <v>643909</v>
      </c>
      <c r="Z637">
        <v>2458248</v>
      </c>
      <c r="AA637">
        <v>572282</v>
      </c>
      <c r="AB637">
        <v>123798</v>
      </c>
      <c r="AC637">
        <v>123798</v>
      </c>
      <c r="AD637">
        <v>1045292</v>
      </c>
      <c r="AE637">
        <v>461169</v>
      </c>
      <c r="AF637">
        <v>58008</v>
      </c>
    </row>
    <row r="638" spans="1:32" x14ac:dyDescent="0.3">
      <c r="A638" t="s">
        <v>61</v>
      </c>
      <c r="B638">
        <v>1998</v>
      </c>
      <c r="C638" s="6">
        <f>DATE(finance[[#This Row],[Year1]],1,1)</f>
        <v>35796</v>
      </c>
      <c r="D638">
        <v>391074</v>
      </c>
      <c r="E638">
        <v>9058548</v>
      </c>
      <c r="F638">
        <v>7539619</v>
      </c>
      <c r="G638">
        <v>6943830</v>
      </c>
      <c r="H638">
        <v>7127032</v>
      </c>
      <c r="I638">
        <v>1931516</v>
      </c>
      <c r="J638">
        <v>1846136</v>
      </c>
      <c r="K638">
        <v>187971</v>
      </c>
      <c r="L638">
        <v>495831</v>
      </c>
      <c r="M638">
        <v>3574537</v>
      </c>
      <c r="N638">
        <v>196329</v>
      </c>
      <c r="O638">
        <v>2622644</v>
      </c>
      <c r="P638">
        <v>206420</v>
      </c>
      <c r="Q638">
        <v>23849833</v>
      </c>
      <c r="R638">
        <v>267416</v>
      </c>
      <c r="S638">
        <v>2186948</v>
      </c>
      <c r="T638">
        <v>774329</v>
      </c>
      <c r="U638">
        <v>85318</v>
      </c>
      <c r="V638">
        <v>4007079</v>
      </c>
      <c r="W638">
        <v>1276673</v>
      </c>
      <c r="X638">
        <v>41923</v>
      </c>
      <c r="Y638">
        <v>875468</v>
      </c>
      <c r="Z638">
        <v>2571766</v>
      </c>
      <c r="AA638">
        <v>595789</v>
      </c>
      <c r="AB638">
        <v>152309</v>
      </c>
      <c r="AC638">
        <v>152309</v>
      </c>
      <c r="AD638">
        <v>1069651</v>
      </c>
      <c r="AE638">
        <v>456795</v>
      </c>
      <c r="AF638">
        <v>54659</v>
      </c>
    </row>
    <row r="639" spans="1:32" x14ac:dyDescent="0.3">
      <c r="A639" t="s">
        <v>61</v>
      </c>
      <c r="B639">
        <v>1999</v>
      </c>
      <c r="C639" s="6">
        <f>DATE(finance[[#This Row],[Year1]],1,1)</f>
        <v>36161</v>
      </c>
      <c r="D639">
        <v>401436</v>
      </c>
      <c r="E639">
        <v>8756881</v>
      </c>
      <c r="F639">
        <v>8089399</v>
      </c>
      <c r="G639">
        <v>7434255</v>
      </c>
      <c r="H639">
        <v>7160654</v>
      </c>
      <c r="I639">
        <v>1596227</v>
      </c>
      <c r="J639">
        <v>2071418</v>
      </c>
      <c r="K639">
        <v>194151</v>
      </c>
      <c r="L639">
        <v>504389</v>
      </c>
      <c r="M639">
        <v>3454440</v>
      </c>
      <c r="N639">
        <v>208104</v>
      </c>
      <c r="O639">
        <v>2800929</v>
      </c>
      <c r="P639">
        <v>194374</v>
      </c>
      <c r="Q639">
        <v>27866574</v>
      </c>
      <c r="R639">
        <v>274677</v>
      </c>
      <c r="S639">
        <v>2366077</v>
      </c>
      <c r="T639">
        <v>841161</v>
      </c>
      <c r="U639">
        <v>119249</v>
      </c>
      <c r="V639">
        <v>4302432</v>
      </c>
      <c r="W639">
        <v>1338544</v>
      </c>
      <c r="X639">
        <v>44942</v>
      </c>
      <c r="Y639">
        <v>935535</v>
      </c>
      <c r="Z639">
        <v>3158463</v>
      </c>
      <c r="AA639">
        <v>655144</v>
      </c>
      <c r="AB639">
        <v>169936</v>
      </c>
      <c r="AC639">
        <v>169936</v>
      </c>
      <c r="AD639">
        <v>999277</v>
      </c>
      <c r="AE639">
        <v>330084</v>
      </c>
      <c r="AF639">
        <v>70074</v>
      </c>
    </row>
    <row r="640" spans="1:32" x14ac:dyDescent="0.3">
      <c r="A640" t="s">
        <v>61</v>
      </c>
      <c r="B640">
        <v>2000</v>
      </c>
      <c r="C640" s="6">
        <f>DATE(finance[[#This Row],[Year1]],1,1)</f>
        <v>36526</v>
      </c>
      <c r="D640">
        <v>634403</v>
      </c>
      <c r="E640">
        <v>10570408</v>
      </c>
      <c r="F640">
        <v>8700579</v>
      </c>
      <c r="G640">
        <v>7985407</v>
      </c>
      <c r="H640">
        <v>7887550</v>
      </c>
      <c r="I640">
        <v>2682858</v>
      </c>
      <c r="J640">
        <v>2187357</v>
      </c>
      <c r="K640">
        <v>205760</v>
      </c>
      <c r="L640">
        <v>504611</v>
      </c>
      <c r="M640">
        <v>3743178</v>
      </c>
      <c r="N640">
        <v>216722</v>
      </c>
      <c r="O640">
        <v>3165507</v>
      </c>
      <c r="P640">
        <v>217593</v>
      </c>
      <c r="Q640">
        <v>32208522</v>
      </c>
      <c r="R640">
        <v>302504</v>
      </c>
      <c r="S640">
        <v>2447354</v>
      </c>
      <c r="T640">
        <v>847019</v>
      </c>
      <c r="U640">
        <v>136490</v>
      </c>
      <c r="V640">
        <v>4507411</v>
      </c>
      <c r="W640">
        <v>1462832</v>
      </c>
      <c r="X640">
        <v>44297</v>
      </c>
      <c r="Y640">
        <v>870164</v>
      </c>
      <c r="Z640">
        <v>3625232</v>
      </c>
      <c r="AA640">
        <v>715172</v>
      </c>
      <c r="AB640">
        <v>178646</v>
      </c>
      <c r="AC640">
        <v>178646</v>
      </c>
      <c r="AD640">
        <v>1197763</v>
      </c>
      <c r="AE640">
        <v>490291</v>
      </c>
      <c r="AF640">
        <v>77574</v>
      </c>
    </row>
    <row r="641" spans="1:32" x14ac:dyDescent="0.3">
      <c r="A641" t="s">
        <v>61</v>
      </c>
      <c r="B641">
        <v>2001</v>
      </c>
      <c r="C641" s="6">
        <f>DATE(finance[[#This Row],[Year1]],1,1)</f>
        <v>36892</v>
      </c>
      <c r="D641">
        <v>501005</v>
      </c>
      <c r="E641">
        <v>9099224</v>
      </c>
      <c r="F641">
        <v>9173756</v>
      </c>
      <c r="G641">
        <v>8399238</v>
      </c>
      <c r="H641">
        <v>8753051</v>
      </c>
      <c r="I641">
        <v>346173</v>
      </c>
      <c r="J641">
        <v>2452808</v>
      </c>
      <c r="K641">
        <v>159678</v>
      </c>
      <c r="L641">
        <v>462834</v>
      </c>
      <c r="M641">
        <v>4002246</v>
      </c>
      <c r="N641">
        <v>223023</v>
      </c>
      <c r="O641">
        <v>3261752</v>
      </c>
      <c r="P641">
        <v>279922</v>
      </c>
      <c r="Q641">
        <v>33072291</v>
      </c>
      <c r="R641">
        <v>323794</v>
      </c>
      <c r="S641">
        <v>2561979</v>
      </c>
      <c r="T641">
        <v>837451</v>
      </c>
      <c r="U641">
        <v>130651</v>
      </c>
      <c r="V641">
        <v>4866127</v>
      </c>
      <c r="W641">
        <v>1745521</v>
      </c>
      <c r="X641">
        <v>45940</v>
      </c>
      <c r="Y641">
        <v>849800</v>
      </c>
      <c r="Z641">
        <v>4304803</v>
      </c>
      <c r="AA641">
        <v>774518</v>
      </c>
      <c r="AB641">
        <v>190205</v>
      </c>
      <c r="AC641">
        <v>190205</v>
      </c>
      <c r="AD641">
        <v>1536465</v>
      </c>
      <c r="AE641">
        <v>738693</v>
      </c>
      <c r="AF641">
        <v>86949</v>
      </c>
    </row>
    <row r="642" spans="1:32" x14ac:dyDescent="0.3">
      <c r="A642" t="s">
        <v>61</v>
      </c>
      <c r="B642">
        <v>2002</v>
      </c>
      <c r="C642" s="6">
        <f>DATE(finance[[#This Row],[Year1]],1,1)</f>
        <v>37257</v>
      </c>
      <c r="D642">
        <v>566743</v>
      </c>
      <c r="E642">
        <v>8746253</v>
      </c>
      <c r="F642">
        <v>10083987</v>
      </c>
      <c r="G642">
        <v>9213597</v>
      </c>
      <c r="H642">
        <v>8478045</v>
      </c>
      <c r="I642">
        <v>268208</v>
      </c>
      <c r="J642">
        <v>2854626</v>
      </c>
      <c r="K642">
        <v>171396</v>
      </c>
      <c r="L642">
        <v>485557</v>
      </c>
      <c r="M642">
        <v>3628055</v>
      </c>
      <c r="N642">
        <v>241454</v>
      </c>
      <c r="O642">
        <v>3514151</v>
      </c>
      <c r="P642">
        <v>281419</v>
      </c>
      <c r="Q642">
        <v>30773391</v>
      </c>
      <c r="R642">
        <v>340031</v>
      </c>
      <c r="S642">
        <v>2768420</v>
      </c>
      <c r="T642">
        <v>934019</v>
      </c>
      <c r="U642">
        <v>138367</v>
      </c>
      <c r="V642">
        <v>5404835</v>
      </c>
      <c r="W642">
        <v>2028295</v>
      </c>
      <c r="X642">
        <v>49804</v>
      </c>
      <c r="Y642">
        <v>938380</v>
      </c>
      <c r="Z642">
        <v>4493374</v>
      </c>
      <c r="AA642">
        <v>870390</v>
      </c>
      <c r="AB642">
        <v>192180</v>
      </c>
      <c r="AC642">
        <v>192180</v>
      </c>
      <c r="AD642">
        <v>1299263</v>
      </c>
      <c r="AE642">
        <v>526563</v>
      </c>
      <c r="AF642">
        <v>88817</v>
      </c>
    </row>
    <row r="643" spans="1:32" x14ac:dyDescent="0.3">
      <c r="A643" t="s">
        <v>61</v>
      </c>
      <c r="B643">
        <v>2003</v>
      </c>
      <c r="C643" s="6">
        <f>DATE(finance[[#This Row],[Year1]],1,1)</f>
        <v>37622</v>
      </c>
      <c r="D643">
        <v>432775</v>
      </c>
      <c r="E643">
        <v>9847659</v>
      </c>
      <c r="F643">
        <v>10672603</v>
      </c>
      <c r="G643">
        <v>9713782</v>
      </c>
      <c r="H643">
        <v>9007272</v>
      </c>
      <c r="I643">
        <v>840387</v>
      </c>
      <c r="J643">
        <v>3220765</v>
      </c>
      <c r="K643">
        <v>152092</v>
      </c>
      <c r="L643">
        <v>505220</v>
      </c>
      <c r="M643">
        <v>3607156</v>
      </c>
      <c r="N643">
        <v>264845</v>
      </c>
      <c r="O643">
        <v>3677414</v>
      </c>
      <c r="P643">
        <v>300597</v>
      </c>
      <c r="Q643">
        <v>29826816</v>
      </c>
      <c r="R643">
        <v>290949</v>
      </c>
      <c r="S643">
        <v>2951328</v>
      </c>
      <c r="T643">
        <v>920607</v>
      </c>
      <c r="U643">
        <v>179821</v>
      </c>
      <c r="V643">
        <v>5853821</v>
      </c>
      <c r="W643">
        <v>2410880</v>
      </c>
      <c r="X643">
        <v>55581</v>
      </c>
      <c r="Y643">
        <v>818750</v>
      </c>
      <c r="Z643">
        <v>4601117</v>
      </c>
      <c r="AA643">
        <v>958821</v>
      </c>
      <c r="AB643">
        <v>175261</v>
      </c>
      <c r="AC643">
        <v>175261</v>
      </c>
      <c r="AD643">
        <v>1486275</v>
      </c>
      <c r="AE643">
        <v>556985</v>
      </c>
      <c r="AF643">
        <v>109352</v>
      </c>
    </row>
    <row r="644" spans="1:32" x14ac:dyDescent="0.3">
      <c r="A644" t="s">
        <v>61</v>
      </c>
      <c r="B644">
        <v>2004</v>
      </c>
      <c r="C644" s="6">
        <f>DATE(finance[[#This Row],[Year1]],1,1)</f>
        <v>37987</v>
      </c>
      <c r="D644">
        <v>447220</v>
      </c>
      <c r="E644">
        <v>11845096</v>
      </c>
      <c r="F644">
        <v>11233417</v>
      </c>
      <c r="G644">
        <v>10222110</v>
      </c>
      <c r="H644">
        <v>9833783</v>
      </c>
      <c r="I644">
        <v>2011313</v>
      </c>
      <c r="J644">
        <v>3552118</v>
      </c>
      <c r="K644">
        <v>169805</v>
      </c>
      <c r="L644">
        <v>595140</v>
      </c>
      <c r="M644">
        <v>4001780</v>
      </c>
      <c r="N644">
        <v>254639</v>
      </c>
      <c r="O644">
        <v>3813208</v>
      </c>
      <c r="P644">
        <v>341021</v>
      </c>
      <c r="Q644">
        <v>34672314</v>
      </c>
      <c r="R644">
        <v>240706</v>
      </c>
      <c r="S644">
        <v>3234697</v>
      </c>
      <c r="T644">
        <v>1394623</v>
      </c>
      <c r="U644">
        <v>173372</v>
      </c>
      <c r="V644">
        <v>6034962</v>
      </c>
      <c r="W644">
        <v>2492564</v>
      </c>
      <c r="X644">
        <v>59457</v>
      </c>
      <c r="Y644">
        <v>633467</v>
      </c>
      <c r="Z644">
        <v>5411287</v>
      </c>
      <c r="AA644">
        <v>1011307</v>
      </c>
      <c r="AB644">
        <v>164210</v>
      </c>
      <c r="AC644">
        <v>164210</v>
      </c>
      <c r="AD644">
        <v>1521842</v>
      </c>
      <c r="AE644">
        <v>648091</v>
      </c>
      <c r="AF644">
        <v>111883</v>
      </c>
    </row>
    <row r="645" spans="1:32" x14ac:dyDescent="0.3">
      <c r="A645" t="s">
        <v>61</v>
      </c>
      <c r="B645">
        <v>2012</v>
      </c>
      <c r="C645" s="6">
        <f>DATE(finance[[#This Row],[Year1]],1,1)</f>
        <v>40909</v>
      </c>
      <c r="D645">
        <v>890385</v>
      </c>
      <c r="E645">
        <v>15571561</v>
      </c>
      <c r="F645">
        <v>16978696</v>
      </c>
      <c r="G645">
        <v>14735931</v>
      </c>
      <c r="H645">
        <v>14500809</v>
      </c>
      <c r="I645">
        <v>1070752</v>
      </c>
      <c r="J645">
        <v>5353495</v>
      </c>
      <c r="K645">
        <v>274975</v>
      </c>
      <c r="L645">
        <v>734180</v>
      </c>
      <c r="M645">
        <v>5470982</v>
      </c>
      <c r="N645">
        <v>329603</v>
      </c>
      <c r="O645">
        <v>5337423</v>
      </c>
      <c r="P645">
        <v>263476</v>
      </c>
      <c r="Q645">
        <v>34481753</v>
      </c>
      <c r="R645">
        <v>396216</v>
      </c>
      <c r="S645">
        <v>4450387</v>
      </c>
      <c r="T645">
        <v>488313</v>
      </c>
      <c r="U645">
        <v>210846</v>
      </c>
      <c r="V645">
        <v>8827817</v>
      </c>
      <c r="W645">
        <v>3907959</v>
      </c>
      <c r="X645">
        <v>56493</v>
      </c>
      <c r="Y645">
        <v>708833</v>
      </c>
      <c r="Z645">
        <v>7550084</v>
      </c>
      <c r="AA645">
        <v>2242765</v>
      </c>
      <c r="AB645">
        <v>303866</v>
      </c>
      <c r="AC645">
        <v>303866</v>
      </c>
      <c r="AD645">
        <v>2301087</v>
      </c>
      <c r="AE645">
        <v>1026142</v>
      </c>
      <c r="AF645">
        <v>135073</v>
      </c>
    </row>
    <row r="646" spans="1:32" x14ac:dyDescent="0.3">
      <c r="A646" t="s">
        <v>61</v>
      </c>
      <c r="B646">
        <v>2013</v>
      </c>
      <c r="C646" s="6">
        <f>DATE(finance[[#This Row],[Year1]],1,1)</f>
        <v>41275</v>
      </c>
      <c r="D646">
        <v>872853</v>
      </c>
      <c r="E646">
        <v>18211895</v>
      </c>
      <c r="F646">
        <v>17113543</v>
      </c>
      <c r="G646">
        <v>14928312</v>
      </c>
      <c r="H646">
        <v>14483522</v>
      </c>
      <c r="I646">
        <v>3728373</v>
      </c>
      <c r="J646">
        <v>5416068</v>
      </c>
      <c r="K646">
        <v>257169</v>
      </c>
      <c r="L646">
        <v>728279</v>
      </c>
      <c r="M646">
        <v>5390841</v>
      </c>
      <c r="N646">
        <v>343095</v>
      </c>
      <c r="O646">
        <v>5406138</v>
      </c>
      <c r="P646">
        <v>259745</v>
      </c>
      <c r="Q646">
        <v>36690717</v>
      </c>
      <c r="R646">
        <v>403597</v>
      </c>
      <c r="S646">
        <v>4500634</v>
      </c>
      <c r="T646">
        <v>492173</v>
      </c>
      <c r="U646">
        <v>182781</v>
      </c>
      <c r="V646">
        <v>9007051</v>
      </c>
      <c r="W646">
        <v>3927757</v>
      </c>
      <c r="X646">
        <v>50999</v>
      </c>
      <c r="Y646">
        <v>756210</v>
      </c>
      <c r="Z646">
        <v>7232938</v>
      </c>
      <c r="AA646">
        <v>2185231</v>
      </c>
      <c r="AB646">
        <v>288029</v>
      </c>
      <c r="AC646">
        <v>288029</v>
      </c>
      <c r="AD646">
        <v>2307626</v>
      </c>
      <c r="AE646">
        <v>912424</v>
      </c>
      <c r="AF646">
        <v>134511</v>
      </c>
    </row>
    <row r="647" spans="1:32" x14ac:dyDescent="0.3">
      <c r="A647" t="s">
        <v>61</v>
      </c>
      <c r="B647">
        <v>2014</v>
      </c>
      <c r="C647" s="6">
        <f>DATE(finance[[#This Row],[Year1]],1,1)</f>
        <v>41640</v>
      </c>
      <c r="D647">
        <v>822187</v>
      </c>
      <c r="E647">
        <v>20305051</v>
      </c>
      <c r="F647">
        <v>17675570</v>
      </c>
      <c r="G647">
        <v>15480224</v>
      </c>
      <c r="H647">
        <v>15589547</v>
      </c>
      <c r="I647">
        <v>4715504</v>
      </c>
      <c r="J647">
        <v>5558490</v>
      </c>
      <c r="K647">
        <v>282382</v>
      </c>
      <c r="L647">
        <v>701199</v>
      </c>
      <c r="M647">
        <v>5757432</v>
      </c>
      <c r="N647">
        <v>377227</v>
      </c>
      <c r="O647">
        <v>5523324</v>
      </c>
      <c r="P647">
        <v>239847</v>
      </c>
      <c r="Q647">
        <v>40966818</v>
      </c>
      <c r="R647">
        <v>418563</v>
      </c>
      <c r="S647">
        <v>4604669</v>
      </c>
      <c r="T647">
        <v>454553</v>
      </c>
      <c r="U647">
        <v>192062</v>
      </c>
      <c r="V647">
        <v>9526228</v>
      </c>
      <c r="W647">
        <v>4203759</v>
      </c>
      <c r="X647">
        <v>57081</v>
      </c>
      <c r="Y647">
        <v>730559</v>
      </c>
      <c r="Z647">
        <v>6884017</v>
      </c>
      <c r="AA647">
        <v>2195346</v>
      </c>
      <c r="AB647">
        <v>287293</v>
      </c>
      <c r="AC647">
        <v>287293</v>
      </c>
      <c r="AD647">
        <v>2874549</v>
      </c>
      <c r="AE647">
        <v>1171980</v>
      </c>
      <c r="AF647">
        <v>142127</v>
      </c>
    </row>
    <row r="648" spans="1:32" x14ac:dyDescent="0.3">
      <c r="A648" t="s">
        <v>61</v>
      </c>
      <c r="B648">
        <v>2015</v>
      </c>
      <c r="C648" s="6">
        <f>DATE(finance[[#This Row],[Year1]],1,1)</f>
        <v>42005</v>
      </c>
      <c r="D648">
        <v>1194021</v>
      </c>
      <c r="E648">
        <v>19358968</v>
      </c>
      <c r="F648">
        <v>20012259</v>
      </c>
      <c r="G648">
        <v>17816434</v>
      </c>
      <c r="H648">
        <v>17347039</v>
      </c>
      <c r="I648">
        <v>2011929</v>
      </c>
      <c r="J648">
        <v>7038303</v>
      </c>
      <c r="K648">
        <v>272008</v>
      </c>
      <c r="L648">
        <v>739601</v>
      </c>
      <c r="M648">
        <v>6009443</v>
      </c>
      <c r="N648">
        <v>456721</v>
      </c>
      <c r="O648">
        <v>5840534</v>
      </c>
      <c r="P648">
        <v>292723</v>
      </c>
      <c r="Q648">
        <v>35529652</v>
      </c>
      <c r="R648">
        <v>314763</v>
      </c>
      <c r="S648">
        <v>4857607</v>
      </c>
      <c r="T648">
        <v>942409</v>
      </c>
      <c r="U648">
        <v>223607</v>
      </c>
      <c r="V648">
        <v>11203766</v>
      </c>
      <c r="W648">
        <v>5689510</v>
      </c>
      <c r="X648">
        <v>58898</v>
      </c>
      <c r="Y648">
        <v>781409</v>
      </c>
      <c r="Z648">
        <v>6738313</v>
      </c>
      <c r="AA648">
        <v>2195410</v>
      </c>
      <c r="AB648">
        <v>268732</v>
      </c>
      <c r="AC648">
        <v>268732</v>
      </c>
      <c r="AD648">
        <v>2615331</v>
      </c>
      <c r="AE648">
        <v>1110545</v>
      </c>
      <c r="AF648">
        <v>145509</v>
      </c>
    </row>
    <row r="649" spans="1:32" x14ac:dyDescent="0.3">
      <c r="A649" t="s">
        <v>61</v>
      </c>
      <c r="B649">
        <v>2016</v>
      </c>
      <c r="C649" s="6">
        <f>DATE(finance[[#This Row],[Year1]],1,1)</f>
        <v>42370</v>
      </c>
      <c r="D649">
        <v>770107</v>
      </c>
      <c r="E649">
        <v>18512460</v>
      </c>
      <c r="F649">
        <v>20808142</v>
      </c>
      <c r="G649">
        <v>18498550</v>
      </c>
      <c r="H649">
        <v>16495816</v>
      </c>
      <c r="I649">
        <v>2016644</v>
      </c>
      <c r="J649">
        <v>7480744</v>
      </c>
      <c r="K649">
        <v>348860</v>
      </c>
      <c r="L649">
        <v>862460</v>
      </c>
      <c r="M649">
        <v>5178859</v>
      </c>
      <c r="N649">
        <v>472093</v>
      </c>
      <c r="O649">
        <v>5930635</v>
      </c>
      <c r="P649">
        <v>284712</v>
      </c>
      <c r="Q649">
        <v>34457780</v>
      </c>
      <c r="R649">
        <v>320912</v>
      </c>
      <c r="S649">
        <v>4973711</v>
      </c>
      <c r="T649">
        <v>952061</v>
      </c>
      <c r="U649">
        <v>199417</v>
      </c>
      <c r="V649">
        <v>12219152</v>
      </c>
      <c r="W649">
        <v>6175212</v>
      </c>
      <c r="X649">
        <v>59015</v>
      </c>
      <c r="Y649">
        <v>710946</v>
      </c>
      <c r="Z649">
        <v>7086700</v>
      </c>
      <c r="AA649">
        <v>2309049</v>
      </c>
      <c r="AB649">
        <v>251411</v>
      </c>
      <c r="AC649">
        <v>251411</v>
      </c>
      <c r="AD649">
        <v>2170527</v>
      </c>
      <c r="AE649">
        <v>899433</v>
      </c>
      <c r="AF649">
        <v>151466</v>
      </c>
    </row>
    <row r="650" spans="1:32" x14ac:dyDescent="0.3">
      <c r="A650" t="s">
        <v>61</v>
      </c>
      <c r="B650">
        <v>2017</v>
      </c>
      <c r="C650" s="6">
        <f>DATE(finance[[#This Row],[Year1]],1,1)</f>
        <v>42736</v>
      </c>
      <c r="D650">
        <v>732217</v>
      </c>
      <c r="E650">
        <v>21030033</v>
      </c>
      <c r="F650">
        <v>20735008</v>
      </c>
      <c r="G650">
        <v>18415885</v>
      </c>
      <c r="H650">
        <v>16409227</v>
      </c>
      <c r="I650">
        <v>4620806</v>
      </c>
      <c r="J650">
        <v>7230013</v>
      </c>
      <c r="K650">
        <v>307692</v>
      </c>
      <c r="L650">
        <v>798500</v>
      </c>
      <c r="M650">
        <v>5329658</v>
      </c>
      <c r="N650">
        <v>483873</v>
      </c>
      <c r="O650">
        <v>5956142</v>
      </c>
      <c r="P650">
        <v>275787</v>
      </c>
      <c r="Q650">
        <v>57505504</v>
      </c>
      <c r="R650">
        <v>407895</v>
      </c>
      <c r="S650">
        <v>4933952</v>
      </c>
      <c r="T650">
        <v>2410327</v>
      </c>
      <c r="U650">
        <v>244110</v>
      </c>
      <c r="V650">
        <v>12087139</v>
      </c>
      <c r="W650">
        <v>5923297</v>
      </c>
      <c r="X650">
        <v>50249</v>
      </c>
      <c r="Y650">
        <v>649304</v>
      </c>
      <c r="Z650">
        <v>7057656</v>
      </c>
      <c r="AA650">
        <v>2317952</v>
      </c>
      <c r="AB650">
        <v>387961</v>
      </c>
      <c r="AC650">
        <v>387961</v>
      </c>
      <c r="AD650">
        <v>2106369</v>
      </c>
      <c r="AE650">
        <v>831476</v>
      </c>
      <c r="AF650">
        <v>141245</v>
      </c>
    </row>
    <row r="651" spans="1:32" x14ac:dyDescent="0.3">
      <c r="A651" t="s">
        <v>61</v>
      </c>
      <c r="B651">
        <v>2018</v>
      </c>
      <c r="C651" s="6">
        <f>DATE(finance[[#This Row],[Year1]],1,1)</f>
        <v>43101</v>
      </c>
      <c r="D651">
        <v>695448</v>
      </c>
      <c r="E651">
        <v>21164220</v>
      </c>
      <c r="F651">
        <v>21503299</v>
      </c>
      <c r="G651">
        <v>19100576</v>
      </c>
      <c r="H651">
        <v>17494796</v>
      </c>
      <c r="I651">
        <v>3669424</v>
      </c>
      <c r="J651">
        <v>7534520</v>
      </c>
      <c r="K651">
        <v>322473</v>
      </c>
      <c r="L651">
        <v>801689</v>
      </c>
      <c r="M651">
        <v>5539329</v>
      </c>
      <c r="N651">
        <v>483190</v>
      </c>
      <c r="O651">
        <v>6081138</v>
      </c>
      <c r="P651">
        <v>238818</v>
      </c>
      <c r="Q651">
        <v>61191121</v>
      </c>
      <c r="R651">
        <v>386056</v>
      </c>
      <c r="S651">
        <v>5202454</v>
      </c>
      <c r="T651">
        <v>2616690</v>
      </c>
      <c r="U651">
        <v>201119</v>
      </c>
      <c r="V651">
        <v>12547132</v>
      </c>
      <c r="W651">
        <v>6238404</v>
      </c>
      <c r="X651">
        <v>48546</v>
      </c>
      <c r="Y651">
        <v>695870</v>
      </c>
      <c r="Z651">
        <v>7268214</v>
      </c>
      <c r="AA651">
        <v>2401633</v>
      </c>
      <c r="AB651">
        <v>417814</v>
      </c>
      <c r="AC651">
        <v>417814</v>
      </c>
      <c r="AD651">
        <v>2666990</v>
      </c>
      <c r="AE651">
        <v>1159627</v>
      </c>
      <c r="AF651">
        <v>148651</v>
      </c>
    </row>
    <row r="652" spans="1:32" x14ac:dyDescent="0.3">
      <c r="A652" t="s">
        <v>61</v>
      </c>
      <c r="B652">
        <v>2019</v>
      </c>
      <c r="C652" s="6">
        <f>DATE(finance[[#This Row],[Year1]],1,1)</f>
        <v>43466</v>
      </c>
      <c r="D652">
        <v>862200</v>
      </c>
      <c r="E652">
        <v>24262470</v>
      </c>
      <c r="F652">
        <v>22156771</v>
      </c>
      <c r="G652">
        <v>19688051</v>
      </c>
      <c r="H652">
        <v>20569161</v>
      </c>
      <c r="I652">
        <v>3693309</v>
      </c>
      <c r="J652">
        <v>7529713</v>
      </c>
      <c r="K652">
        <v>332445</v>
      </c>
      <c r="L652">
        <v>821121</v>
      </c>
      <c r="M652">
        <v>7427647</v>
      </c>
      <c r="N652">
        <v>507215</v>
      </c>
      <c r="O652">
        <v>6298980</v>
      </c>
      <c r="P652">
        <v>253452</v>
      </c>
      <c r="Q652">
        <v>65786525</v>
      </c>
      <c r="R652">
        <v>381540</v>
      </c>
      <c r="S652">
        <v>5350837</v>
      </c>
      <c r="T652">
        <v>2653428</v>
      </c>
      <c r="U652">
        <v>238295</v>
      </c>
      <c r="V652">
        <v>12832318</v>
      </c>
      <c r="W652">
        <v>6215389</v>
      </c>
      <c r="X652">
        <v>57395</v>
      </c>
      <c r="Y652">
        <v>766340</v>
      </c>
      <c r="Z652">
        <v>7309769</v>
      </c>
      <c r="AA652">
        <v>2467471</v>
      </c>
      <c r="AB652">
        <v>390493</v>
      </c>
      <c r="AC652">
        <v>390493</v>
      </c>
      <c r="AD652">
        <v>3753065</v>
      </c>
      <c r="AE652">
        <v>1618235</v>
      </c>
      <c r="AF652">
        <v>158221</v>
      </c>
    </row>
    <row r="653" spans="1:32" x14ac:dyDescent="0.3">
      <c r="A653" t="s">
        <v>62</v>
      </c>
      <c r="B653">
        <v>1992</v>
      </c>
      <c r="C653" s="6">
        <f>DATE(finance[[#This Row],[Year1]],1,1)</f>
        <v>33604</v>
      </c>
      <c r="D653">
        <v>4840656</v>
      </c>
      <c r="E653">
        <v>74933626</v>
      </c>
      <c r="F653">
        <v>73153357</v>
      </c>
      <c r="G653">
        <v>60869111</v>
      </c>
      <c r="H653">
        <v>60415068</v>
      </c>
      <c r="I653">
        <v>12604048</v>
      </c>
      <c r="J653">
        <v>22142003</v>
      </c>
      <c r="K653">
        <v>942553</v>
      </c>
      <c r="L653">
        <v>4653348</v>
      </c>
      <c r="M653">
        <v>30113133</v>
      </c>
      <c r="N653">
        <v>2008174</v>
      </c>
      <c r="O653">
        <v>17972006</v>
      </c>
      <c r="P653">
        <v>774309</v>
      </c>
      <c r="Q653">
        <v>108098253</v>
      </c>
      <c r="R653">
        <v>1978690</v>
      </c>
      <c r="S653">
        <v>24711442</v>
      </c>
      <c r="T653">
        <v>6095133</v>
      </c>
      <c r="U653">
        <v>332618</v>
      </c>
      <c r="V653">
        <v>30974869</v>
      </c>
      <c r="W653">
        <v>20315984</v>
      </c>
      <c r="X653">
        <v>290087</v>
      </c>
      <c r="Y653">
        <v>2478453</v>
      </c>
      <c r="Z653">
        <v>55868432</v>
      </c>
      <c r="AA653">
        <v>8090377</v>
      </c>
      <c r="AB653">
        <v>3761704</v>
      </c>
      <c r="AC653">
        <v>3246942</v>
      </c>
      <c r="AD653">
        <v>5273164</v>
      </c>
      <c r="AE653">
        <v>1079559</v>
      </c>
      <c r="AF653">
        <v>300169</v>
      </c>
    </row>
    <row r="654" spans="1:32" x14ac:dyDescent="0.3">
      <c r="A654" t="s">
        <v>62</v>
      </c>
      <c r="B654">
        <v>1993</v>
      </c>
      <c r="C654" s="6">
        <f>DATE(finance[[#This Row],[Year1]],1,1)</f>
        <v>33970</v>
      </c>
      <c r="D654">
        <v>4426985</v>
      </c>
      <c r="E654">
        <v>78209421</v>
      </c>
      <c r="F654">
        <v>74279884</v>
      </c>
      <c r="G654">
        <v>61557640</v>
      </c>
      <c r="H654">
        <v>62985784</v>
      </c>
      <c r="I654">
        <v>13146508</v>
      </c>
      <c r="J654">
        <v>23604891</v>
      </c>
      <c r="K654">
        <v>959161</v>
      </c>
      <c r="L654">
        <v>5026050</v>
      </c>
      <c r="M654">
        <v>31291336</v>
      </c>
      <c r="N654">
        <v>2075580</v>
      </c>
      <c r="O654">
        <v>16661431</v>
      </c>
      <c r="P654">
        <v>843683</v>
      </c>
      <c r="Q654">
        <v>116671906</v>
      </c>
      <c r="R654">
        <v>1935065</v>
      </c>
      <c r="S654">
        <v>23848129</v>
      </c>
      <c r="T654">
        <v>6383209</v>
      </c>
      <c r="U654">
        <v>347909</v>
      </c>
      <c r="V654">
        <v>32608843</v>
      </c>
      <c r="W654">
        <v>21975194</v>
      </c>
      <c r="X654">
        <v>293555</v>
      </c>
      <c r="Y654">
        <v>2297014</v>
      </c>
      <c r="Z654">
        <v>59218591</v>
      </c>
      <c r="AA654">
        <v>8794768</v>
      </c>
      <c r="AB654">
        <v>3757476</v>
      </c>
      <c r="AC654">
        <v>3299528</v>
      </c>
      <c r="AD654">
        <v>4921618</v>
      </c>
      <c r="AE654">
        <v>1084686</v>
      </c>
      <c r="AF654">
        <v>298824</v>
      </c>
    </row>
    <row r="655" spans="1:32" x14ac:dyDescent="0.3">
      <c r="A655" t="s">
        <v>62</v>
      </c>
      <c r="B655">
        <v>1994</v>
      </c>
      <c r="C655" s="6">
        <f>DATE(finance[[#This Row],[Year1]],1,1)</f>
        <v>34335</v>
      </c>
      <c r="D655">
        <v>5124042</v>
      </c>
      <c r="E655">
        <v>82201503</v>
      </c>
      <c r="F655">
        <v>76871574</v>
      </c>
      <c r="G655">
        <v>64802431</v>
      </c>
      <c r="H655">
        <v>66587242</v>
      </c>
      <c r="I655">
        <v>13518917</v>
      </c>
      <c r="J655">
        <v>25725554</v>
      </c>
      <c r="K655">
        <v>940811</v>
      </c>
      <c r="L655">
        <v>5230877</v>
      </c>
      <c r="M655">
        <v>32816619</v>
      </c>
      <c r="N655">
        <v>2060013</v>
      </c>
      <c r="O655">
        <v>17270575</v>
      </c>
      <c r="P655">
        <v>862409</v>
      </c>
      <c r="Q655">
        <v>124653985</v>
      </c>
      <c r="R655">
        <v>2231831</v>
      </c>
      <c r="S655">
        <v>24641493</v>
      </c>
      <c r="T655">
        <v>6048001</v>
      </c>
      <c r="U655">
        <v>370434</v>
      </c>
      <c r="V655">
        <v>34617221</v>
      </c>
      <c r="W655">
        <v>24008547</v>
      </c>
      <c r="X655">
        <v>284417</v>
      </c>
      <c r="Y655">
        <v>2693551</v>
      </c>
      <c r="Z655">
        <v>65077504</v>
      </c>
      <c r="AA655">
        <v>7922771</v>
      </c>
      <c r="AB655">
        <v>3703638</v>
      </c>
      <c r="AC655">
        <v>3268554</v>
      </c>
      <c r="AD655">
        <v>4525535</v>
      </c>
      <c r="AE655">
        <v>1126436</v>
      </c>
      <c r="AF655">
        <v>336293</v>
      </c>
    </row>
    <row r="656" spans="1:32" x14ac:dyDescent="0.3">
      <c r="A656" t="s">
        <v>62</v>
      </c>
      <c r="B656">
        <v>1995</v>
      </c>
      <c r="C656" s="6">
        <f>DATE(finance[[#This Row],[Year1]],1,1)</f>
        <v>34700</v>
      </c>
      <c r="D656">
        <v>5337458</v>
      </c>
      <c r="E656">
        <v>90997110</v>
      </c>
      <c r="F656">
        <v>81371988</v>
      </c>
      <c r="G656">
        <v>68307509</v>
      </c>
      <c r="H656">
        <v>69875147</v>
      </c>
      <c r="I656">
        <v>19013611</v>
      </c>
      <c r="J656">
        <v>26918482</v>
      </c>
      <c r="K656">
        <v>1013751</v>
      </c>
      <c r="L656">
        <v>4929197</v>
      </c>
      <c r="M656">
        <v>34294492</v>
      </c>
      <c r="N656">
        <v>2272887</v>
      </c>
      <c r="O656">
        <v>17494460</v>
      </c>
      <c r="P656">
        <v>917586</v>
      </c>
      <c r="Q656">
        <v>129845301</v>
      </c>
      <c r="R656">
        <v>2404171</v>
      </c>
      <c r="S656">
        <v>25189620</v>
      </c>
      <c r="T656">
        <v>6541193</v>
      </c>
      <c r="U656">
        <v>322292</v>
      </c>
      <c r="V656">
        <v>37196511</v>
      </c>
      <c r="W656">
        <v>25784900</v>
      </c>
      <c r="X656">
        <v>281424</v>
      </c>
      <c r="Y656">
        <v>3046812</v>
      </c>
      <c r="Z656">
        <v>68465667</v>
      </c>
      <c r="AA656">
        <v>8894591</v>
      </c>
      <c r="AB656">
        <v>3836222</v>
      </c>
      <c r="AC656">
        <v>3393373</v>
      </c>
      <c r="AD656">
        <v>5013139</v>
      </c>
      <c r="AE656">
        <v>1102527</v>
      </c>
      <c r="AF656">
        <v>347555</v>
      </c>
    </row>
    <row r="657" spans="1:32" x14ac:dyDescent="0.3">
      <c r="A657" t="s">
        <v>62</v>
      </c>
      <c r="B657">
        <v>1996</v>
      </c>
      <c r="C657" s="6">
        <f>DATE(finance[[#This Row],[Year1]],1,1)</f>
        <v>35065</v>
      </c>
      <c r="D657">
        <v>5903696</v>
      </c>
      <c r="E657">
        <v>94277491</v>
      </c>
      <c r="F657">
        <v>82420166</v>
      </c>
      <c r="G657">
        <v>68865818</v>
      </c>
      <c r="H657">
        <v>71219317</v>
      </c>
      <c r="I657">
        <v>20902489</v>
      </c>
      <c r="J657">
        <v>27668376</v>
      </c>
      <c r="K657">
        <v>973607</v>
      </c>
      <c r="L657">
        <v>4950459</v>
      </c>
      <c r="M657">
        <v>34150039</v>
      </c>
      <c r="N657">
        <v>2377355</v>
      </c>
      <c r="O657">
        <v>17326408</v>
      </c>
      <c r="P657">
        <v>922131</v>
      </c>
      <c r="Q657">
        <v>142903937</v>
      </c>
      <c r="R657">
        <v>2699015</v>
      </c>
      <c r="S657">
        <v>25417231</v>
      </c>
      <c r="T657">
        <v>6506283</v>
      </c>
      <c r="U657">
        <v>325720</v>
      </c>
      <c r="V657">
        <v>37516213</v>
      </c>
      <c r="W657">
        <v>26145751</v>
      </c>
      <c r="X657">
        <v>290906</v>
      </c>
      <c r="Y657">
        <v>2841348</v>
      </c>
      <c r="Z657">
        <v>73121852</v>
      </c>
      <c r="AA657">
        <v>8897389</v>
      </c>
      <c r="AB657">
        <v>3763506</v>
      </c>
      <c r="AC657">
        <v>3354001</v>
      </c>
      <c r="AD657">
        <v>5459909</v>
      </c>
      <c r="AE657">
        <v>1134485</v>
      </c>
      <c r="AF657">
        <v>353244</v>
      </c>
    </row>
    <row r="658" spans="1:32" x14ac:dyDescent="0.3">
      <c r="A658" t="s">
        <v>62</v>
      </c>
      <c r="B658">
        <v>1997</v>
      </c>
      <c r="C658" s="6">
        <f>DATE(finance[[#This Row],[Year1]],1,1)</f>
        <v>35431</v>
      </c>
      <c r="D658">
        <v>5486691</v>
      </c>
      <c r="E658">
        <v>95442410</v>
      </c>
      <c r="F658">
        <v>83243290</v>
      </c>
      <c r="G658">
        <v>70016990</v>
      </c>
      <c r="H658">
        <v>75382513</v>
      </c>
      <c r="I658">
        <v>17883601</v>
      </c>
      <c r="J658">
        <v>30470368</v>
      </c>
      <c r="K658">
        <v>945142</v>
      </c>
      <c r="L658">
        <v>4786766</v>
      </c>
      <c r="M658">
        <v>34864623</v>
      </c>
      <c r="N658">
        <v>2287303</v>
      </c>
      <c r="O658">
        <v>16243287</v>
      </c>
      <c r="P658">
        <v>906287</v>
      </c>
      <c r="Q658">
        <v>153765511</v>
      </c>
      <c r="R658">
        <v>2147669</v>
      </c>
      <c r="S658">
        <v>25637864</v>
      </c>
      <c r="T658">
        <v>7463534</v>
      </c>
      <c r="U658">
        <v>299091</v>
      </c>
      <c r="V658">
        <v>38115857</v>
      </c>
      <c r="W658">
        <v>27594459</v>
      </c>
      <c r="X658">
        <v>327677</v>
      </c>
      <c r="Y658">
        <v>2763965</v>
      </c>
      <c r="Z658">
        <v>74078490</v>
      </c>
      <c r="AA658">
        <v>8926909</v>
      </c>
      <c r="AB658">
        <v>4169682</v>
      </c>
      <c r="AC658">
        <v>3766750</v>
      </c>
      <c r="AD658">
        <v>5872628</v>
      </c>
      <c r="AE658">
        <v>1183157</v>
      </c>
      <c r="AF658">
        <v>344324</v>
      </c>
    </row>
    <row r="659" spans="1:32" x14ac:dyDescent="0.3">
      <c r="A659" t="s">
        <v>62</v>
      </c>
      <c r="B659">
        <v>1998</v>
      </c>
      <c r="C659" s="6">
        <f>DATE(finance[[#This Row],[Year1]],1,1)</f>
        <v>35796</v>
      </c>
      <c r="D659">
        <v>6454288</v>
      </c>
      <c r="E659">
        <v>96131441</v>
      </c>
      <c r="F659">
        <v>87338292</v>
      </c>
      <c r="G659">
        <v>73869205</v>
      </c>
      <c r="H659">
        <v>80720172</v>
      </c>
      <c r="I659">
        <v>13132642</v>
      </c>
      <c r="J659">
        <v>33790935</v>
      </c>
      <c r="K659">
        <v>966735</v>
      </c>
      <c r="L659">
        <v>4807569</v>
      </c>
      <c r="M659">
        <v>36154533</v>
      </c>
      <c r="N659">
        <v>2372095</v>
      </c>
      <c r="O659">
        <v>17402994</v>
      </c>
      <c r="P659">
        <v>935442</v>
      </c>
      <c r="Q659">
        <v>168409568</v>
      </c>
      <c r="R659">
        <v>2351440</v>
      </c>
      <c r="S659">
        <v>27271351</v>
      </c>
      <c r="T659">
        <v>8756632</v>
      </c>
      <c r="U659">
        <v>343235</v>
      </c>
      <c r="V659">
        <v>39982970</v>
      </c>
      <c r="W659">
        <v>28537685</v>
      </c>
      <c r="X659">
        <v>376460</v>
      </c>
      <c r="Y659">
        <v>2772205</v>
      </c>
      <c r="Z659">
        <v>73254370</v>
      </c>
      <c r="AA659">
        <v>8515164</v>
      </c>
      <c r="AB659">
        <v>4179077</v>
      </c>
      <c r="AC659">
        <v>3693869</v>
      </c>
      <c r="AD659">
        <v>6325146</v>
      </c>
      <c r="AE659">
        <v>1348265</v>
      </c>
      <c r="AF659">
        <v>419160</v>
      </c>
    </row>
    <row r="660" spans="1:32" x14ac:dyDescent="0.3">
      <c r="A660" t="s">
        <v>62</v>
      </c>
      <c r="B660">
        <v>1999</v>
      </c>
      <c r="C660" s="6">
        <f>DATE(finance[[#This Row],[Year1]],1,1)</f>
        <v>36161</v>
      </c>
      <c r="D660">
        <v>6499138</v>
      </c>
      <c r="E660">
        <v>102241862</v>
      </c>
      <c r="F660">
        <v>92583501</v>
      </c>
      <c r="G660">
        <v>78720499</v>
      </c>
      <c r="H660">
        <v>80041543</v>
      </c>
      <c r="I660">
        <v>19909443</v>
      </c>
      <c r="J660">
        <v>31479109</v>
      </c>
      <c r="K660">
        <v>917450</v>
      </c>
      <c r="L660">
        <v>4849551</v>
      </c>
      <c r="M660">
        <v>38700774</v>
      </c>
      <c r="N660">
        <v>2364627</v>
      </c>
      <c r="O660">
        <v>18747907</v>
      </c>
      <c r="P660">
        <v>915659</v>
      </c>
      <c r="Q660">
        <v>181470523</v>
      </c>
      <c r="R660">
        <v>2794231</v>
      </c>
      <c r="S660">
        <v>30383315</v>
      </c>
      <c r="T660">
        <v>9815233</v>
      </c>
      <c r="U660">
        <v>341411</v>
      </c>
      <c r="V660">
        <v>42047407</v>
      </c>
      <c r="W660">
        <v>30487297</v>
      </c>
      <c r="X660">
        <v>428738</v>
      </c>
      <c r="Y660">
        <v>3214552</v>
      </c>
      <c r="Z660">
        <v>76562422</v>
      </c>
      <c r="AA660">
        <v>8770740</v>
      </c>
      <c r="AB660">
        <v>3967242</v>
      </c>
      <c r="AC660">
        <v>3480490</v>
      </c>
      <c r="AD660">
        <v>5470741</v>
      </c>
      <c r="AE660">
        <v>1499475</v>
      </c>
      <c r="AF660">
        <v>462731</v>
      </c>
    </row>
    <row r="661" spans="1:32" x14ac:dyDescent="0.3">
      <c r="A661" t="s">
        <v>62</v>
      </c>
      <c r="B661">
        <v>2000</v>
      </c>
      <c r="C661" s="6">
        <f>DATE(finance[[#This Row],[Year1]],1,1)</f>
        <v>36526</v>
      </c>
      <c r="D661">
        <v>7761011</v>
      </c>
      <c r="E661">
        <v>111397057</v>
      </c>
      <c r="F661">
        <v>96924806</v>
      </c>
      <c r="G661">
        <v>80617376</v>
      </c>
      <c r="H661">
        <v>84765365</v>
      </c>
      <c r="I661">
        <v>24271465</v>
      </c>
      <c r="J661">
        <v>32520574</v>
      </c>
      <c r="K661">
        <v>970237</v>
      </c>
      <c r="L661">
        <v>4743756</v>
      </c>
      <c r="M661">
        <v>41735841</v>
      </c>
      <c r="N661">
        <v>2440336</v>
      </c>
      <c r="O661">
        <v>20705252</v>
      </c>
      <c r="P661">
        <v>872394</v>
      </c>
      <c r="Q661">
        <v>211313961</v>
      </c>
      <c r="R661">
        <v>3568286</v>
      </c>
      <c r="S661">
        <v>31273000</v>
      </c>
      <c r="T661">
        <v>8185410</v>
      </c>
      <c r="U661">
        <v>368998</v>
      </c>
      <c r="V661">
        <v>42830084</v>
      </c>
      <c r="W661">
        <v>30718080</v>
      </c>
      <c r="X661">
        <v>519724</v>
      </c>
      <c r="Y661">
        <v>3265592</v>
      </c>
      <c r="Z661">
        <v>78615990</v>
      </c>
      <c r="AA661">
        <v>9929669</v>
      </c>
      <c r="AB661">
        <v>4258648</v>
      </c>
      <c r="AC661">
        <v>3663143</v>
      </c>
      <c r="AD661">
        <v>5938433</v>
      </c>
      <c r="AE661">
        <v>1492688</v>
      </c>
      <c r="AF661">
        <v>474771</v>
      </c>
    </row>
    <row r="662" spans="1:32" x14ac:dyDescent="0.3">
      <c r="A662" t="s">
        <v>62</v>
      </c>
      <c r="B662">
        <v>2001</v>
      </c>
      <c r="C662" s="6">
        <f>DATE(finance[[#This Row],[Year1]],1,1)</f>
        <v>36892</v>
      </c>
      <c r="D662">
        <v>8637772</v>
      </c>
      <c r="E662">
        <v>112438570</v>
      </c>
      <c r="F662">
        <v>106598603</v>
      </c>
      <c r="G662">
        <v>89236585</v>
      </c>
      <c r="H662">
        <v>91801777</v>
      </c>
      <c r="I662">
        <v>17651495</v>
      </c>
      <c r="J662">
        <v>35575036</v>
      </c>
      <c r="K662">
        <v>865094</v>
      </c>
      <c r="L662">
        <v>4315032</v>
      </c>
      <c r="M662">
        <v>44858302</v>
      </c>
      <c r="N662">
        <v>2566911</v>
      </c>
      <c r="O662">
        <v>23568538</v>
      </c>
      <c r="P662">
        <v>1089059</v>
      </c>
      <c r="Q662">
        <v>221202888</v>
      </c>
      <c r="R662">
        <v>4249606</v>
      </c>
      <c r="S662">
        <v>34712602</v>
      </c>
      <c r="T662">
        <v>10839660</v>
      </c>
      <c r="U662">
        <v>427800</v>
      </c>
      <c r="V662">
        <v>46789240</v>
      </c>
      <c r="W662">
        <v>32220931</v>
      </c>
      <c r="X662">
        <v>535208</v>
      </c>
      <c r="Y662">
        <v>3437042</v>
      </c>
      <c r="Z662">
        <v>80384892</v>
      </c>
      <c r="AA662">
        <v>11219035</v>
      </c>
      <c r="AB662">
        <v>4150895</v>
      </c>
      <c r="AC662">
        <v>3684100</v>
      </c>
      <c r="AD662">
        <v>6416182</v>
      </c>
      <c r="AE662">
        <v>1257177</v>
      </c>
      <c r="AF662">
        <v>496925</v>
      </c>
    </row>
    <row r="663" spans="1:32" x14ac:dyDescent="0.3">
      <c r="A663" t="s">
        <v>62</v>
      </c>
      <c r="B663">
        <v>2002</v>
      </c>
      <c r="C663" s="6">
        <f>DATE(finance[[#This Row],[Year1]],1,1)</f>
        <v>37257</v>
      </c>
      <c r="D663">
        <v>10618790</v>
      </c>
      <c r="E663">
        <v>104533614</v>
      </c>
      <c r="F663">
        <v>119198996</v>
      </c>
      <c r="G663">
        <v>96528968</v>
      </c>
      <c r="H663">
        <v>92896789</v>
      </c>
      <c r="I663">
        <v>6271783</v>
      </c>
      <c r="J663">
        <v>37729771</v>
      </c>
      <c r="K663">
        <v>1040091</v>
      </c>
      <c r="L663">
        <v>4513065</v>
      </c>
      <c r="M663">
        <v>43262137</v>
      </c>
      <c r="N663">
        <v>2492277</v>
      </c>
      <c r="O663">
        <v>25562251</v>
      </c>
      <c r="P663">
        <v>1047880</v>
      </c>
      <c r="Q663">
        <v>231693613</v>
      </c>
      <c r="R663">
        <v>5444260</v>
      </c>
      <c r="S663">
        <v>38982253</v>
      </c>
      <c r="T663">
        <v>12580346</v>
      </c>
      <c r="U663">
        <v>351875</v>
      </c>
      <c r="V663">
        <v>50743866</v>
      </c>
      <c r="W663">
        <v>34598240</v>
      </c>
      <c r="X663">
        <v>460646</v>
      </c>
      <c r="Y663">
        <v>3295118</v>
      </c>
      <c r="Z663">
        <v>87978794</v>
      </c>
      <c r="AA663">
        <v>13199899</v>
      </c>
      <c r="AB663">
        <v>4606308</v>
      </c>
      <c r="AC663">
        <v>3647059</v>
      </c>
      <c r="AD663">
        <v>6706652</v>
      </c>
      <c r="AE663">
        <v>1269661</v>
      </c>
      <c r="AF663">
        <v>623391</v>
      </c>
    </row>
    <row r="664" spans="1:32" x14ac:dyDescent="0.3">
      <c r="A664" t="s">
        <v>62</v>
      </c>
      <c r="B664">
        <v>2003</v>
      </c>
      <c r="C664" s="6">
        <f>DATE(finance[[#This Row],[Year1]],1,1)</f>
        <v>37622</v>
      </c>
      <c r="D664">
        <v>10405974</v>
      </c>
      <c r="E664">
        <v>118274576</v>
      </c>
      <c r="F664">
        <v>127475233</v>
      </c>
      <c r="G664">
        <v>101825036</v>
      </c>
      <c r="H664">
        <v>98842100</v>
      </c>
      <c r="I664">
        <v>13933858</v>
      </c>
      <c r="J664">
        <v>43442351</v>
      </c>
      <c r="K664">
        <v>1043227</v>
      </c>
      <c r="L664">
        <v>6303581</v>
      </c>
      <c r="M664">
        <v>42253291</v>
      </c>
      <c r="N664">
        <v>2535996</v>
      </c>
      <c r="O664">
        <v>27209154</v>
      </c>
      <c r="P664">
        <v>1174490</v>
      </c>
      <c r="Q664">
        <v>229310901</v>
      </c>
      <c r="R664">
        <v>5027482</v>
      </c>
      <c r="S664">
        <v>40874514</v>
      </c>
      <c r="T664">
        <v>11395775</v>
      </c>
      <c r="U664">
        <v>390580</v>
      </c>
      <c r="V664">
        <v>56424800</v>
      </c>
      <c r="W664">
        <v>38893504</v>
      </c>
      <c r="X664">
        <v>466127</v>
      </c>
      <c r="Y664">
        <v>3881359</v>
      </c>
      <c r="Z664">
        <v>91634857</v>
      </c>
      <c r="AA664">
        <v>14090774</v>
      </c>
      <c r="AB664">
        <v>4504681</v>
      </c>
      <c r="AC664">
        <v>3522330</v>
      </c>
      <c r="AD664">
        <v>7453548</v>
      </c>
      <c r="AE664">
        <v>1327143</v>
      </c>
      <c r="AF664">
        <v>587382</v>
      </c>
    </row>
    <row r="665" spans="1:32" x14ac:dyDescent="0.3">
      <c r="A665" t="s">
        <v>62</v>
      </c>
      <c r="B665">
        <v>2004</v>
      </c>
      <c r="C665" s="6">
        <f>DATE(finance[[#This Row],[Year1]],1,1)</f>
        <v>37987</v>
      </c>
      <c r="D665">
        <v>8786756</v>
      </c>
      <c r="E665">
        <v>138563422</v>
      </c>
      <c r="F665">
        <v>132897176</v>
      </c>
      <c r="G665">
        <v>108262067</v>
      </c>
      <c r="H665">
        <v>108342871</v>
      </c>
      <c r="I665">
        <v>24129101</v>
      </c>
      <c r="J665">
        <v>47894846</v>
      </c>
      <c r="K665">
        <v>1193019</v>
      </c>
      <c r="L665">
        <v>6428674</v>
      </c>
      <c r="M665">
        <v>45826429</v>
      </c>
      <c r="N665">
        <v>2586817</v>
      </c>
      <c r="O665">
        <v>31359362</v>
      </c>
      <c r="P665">
        <v>1392954</v>
      </c>
      <c r="Q665">
        <v>263243033</v>
      </c>
      <c r="R665">
        <v>5231209</v>
      </c>
      <c r="S665">
        <v>44112115</v>
      </c>
      <c r="T665">
        <v>11415833</v>
      </c>
      <c r="U665">
        <v>356697</v>
      </c>
      <c r="V665">
        <v>60239389</v>
      </c>
      <c r="W665">
        <v>41154459</v>
      </c>
      <c r="X665">
        <v>475625</v>
      </c>
      <c r="Y665">
        <v>3672833</v>
      </c>
      <c r="Z665">
        <v>97920518</v>
      </c>
      <c r="AA665">
        <v>14365484</v>
      </c>
      <c r="AB665">
        <v>4000478</v>
      </c>
      <c r="AC665">
        <v>3063869</v>
      </c>
      <c r="AD665">
        <v>7501837</v>
      </c>
      <c r="AE665">
        <v>1462716</v>
      </c>
      <c r="AF665">
        <v>818700</v>
      </c>
    </row>
    <row r="666" spans="1:32" x14ac:dyDescent="0.3">
      <c r="A666" t="s">
        <v>62</v>
      </c>
      <c r="B666">
        <v>2012</v>
      </c>
      <c r="C666" s="6">
        <f>DATE(finance[[#This Row],[Year1]],1,1)</f>
        <v>40909</v>
      </c>
      <c r="D666">
        <v>10627292</v>
      </c>
      <c r="E666">
        <v>173325042</v>
      </c>
      <c r="F666">
        <v>181240199</v>
      </c>
      <c r="G666">
        <v>144244666</v>
      </c>
      <c r="H666">
        <v>145110787</v>
      </c>
      <c r="I666">
        <v>20192096</v>
      </c>
      <c r="J666">
        <v>50025688</v>
      </c>
      <c r="K666">
        <v>1926804</v>
      </c>
      <c r="L666">
        <v>10964970</v>
      </c>
      <c r="M666">
        <v>71545745</v>
      </c>
      <c r="N666">
        <v>2869707</v>
      </c>
      <c r="O666">
        <v>41988956</v>
      </c>
      <c r="P666">
        <v>1621943</v>
      </c>
      <c r="Q666">
        <v>245212341</v>
      </c>
      <c r="R666">
        <v>8878017</v>
      </c>
      <c r="S666">
        <v>57406012</v>
      </c>
      <c r="T666">
        <v>8742091</v>
      </c>
      <c r="U666">
        <v>517719</v>
      </c>
      <c r="V666">
        <v>81435964</v>
      </c>
      <c r="W666">
        <v>52276732</v>
      </c>
      <c r="X666">
        <v>488554</v>
      </c>
      <c r="Y666">
        <v>4709126</v>
      </c>
      <c r="Z666">
        <v>142513773</v>
      </c>
      <c r="AA666">
        <v>24457502</v>
      </c>
      <c r="AB666">
        <v>5691486</v>
      </c>
      <c r="AC666">
        <v>4213731</v>
      </c>
      <c r="AD666">
        <v>11973472</v>
      </c>
      <c r="AE666">
        <v>3409757</v>
      </c>
      <c r="AF666">
        <v>945549</v>
      </c>
    </row>
    <row r="667" spans="1:32" x14ac:dyDescent="0.3">
      <c r="A667" t="s">
        <v>62</v>
      </c>
      <c r="B667">
        <v>2013</v>
      </c>
      <c r="C667" s="6">
        <f>DATE(finance[[#This Row],[Year1]],1,1)</f>
        <v>41275</v>
      </c>
      <c r="D667">
        <v>13194128</v>
      </c>
      <c r="E667">
        <v>192401063</v>
      </c>
      <c r="F667">
        <v>186993298</v>
      </c>
      <c r="G667">
        <v>146645134</v>
      </c>
      <c r="H667">
        <v>144156505</v>
      </c>
      <c r="I667">
        <v>40344359</v>
      </c>
      <c r="J667">
        <v>49089775</v>
      </c>
      <c r="K667">
        <v>1952367</v>
      </c>
      <c r="L667">
        <v>11099912</v>
      </c>
      <c r="M667">
        <v>73667171</v>
      </c>
      <c r="N667">
        <v>3202089</v>
      </c>
      <c r="O667">
        <v>41683827</v>
      </c>
      <c r="P667">
        <v>1653004</v>
      </c>
      <c r="Q667">
        <v>241284572</v>
      </c>
      <c r="R667">
        <v>9303533</v>
      </c>
      <c r="S667">
        <v>58638609</v>
      </c>
      <c r="T667">
        <v>7347291</v>
      </c>
      <c r="U667">
        <v>500749</v>
      </c>
      <c r="V667">
        <v>84229131</v>
      </c>
      <c r="W667">
        <v>57737111</v>
      </c>
      <c r="X667">
        <v>504365</v>
      </c>
      <c r="Y667">
        <v>4284964</v>
      </c>
      <c r="Z667">
        <v>142864900</v>
      </c>
      <c r="AA667">
        <v>23543141</v>
      </c>
      <c r="AB667">
        <v>5735285</v>
      </c>
      <c r="AC667">
        <v>4295691</v>
      </c>
      <c r="AD667">
        <v>10489519</v>
      </c>
      <c r="AE667">
        <v>3346329</v>
      </c>
      <c r="AF667">
        <v>977162</v>
      </c>
    </row>
    <row r="668" spans="1:32" x14ac:dyDescent="0.3">
      <c r="A668" t="s">
        <v>62</v>
      </c>
      <c r="B668">
        <v>2014</v>
      </c>
      <c r="C668" s="6">
        <f>DATE(finance[[#This Row],[Year1]],1,1)</f>
        <v>41640</v>
      </c>
      <c r="D668">
        <v>7961505</v>
      </c>
      <c r="E668">
        <v>204188700</v>
      </c>
      <c r="F668">
        <v>178866850</v>
      </c>
      <c r="G668">
        <v>145456947</v>
      </c>
      <c r="H668">
        <v>147903813</v>
      </c>
      <c r="I668">
        <v>47728168</v>
      </c>
      <c r="J668">
        <v>50169474</v>
      </c>
      <c r="K668">
        <v>1884841</v>
      </c>
      <c r="L668">
        <v>10876202</v>
      </c>
      <c r="M668">
        <v>76978982</v>
      </c>
      <c r="N668">
        <v>3043877</v>
      </c>
      <c r="O668">
        <v>42305555</v>
      </c>
      <c r="P668">
        <v>1768315</v>
      </c>
      <c r="Q668">
        <v>261524550</v>
      </c>
      <c r="R668">
        <v>9011148</v>
      </c>
      <c r="S668">
        <v>59592828</v>
      </c>
      <c r="T668">
        <v>8324098</v>
      </c>
      <c r="U668">
        <v>441627</v>
      </c>
      <c r="V668">
        <v>81984403</v>
      </c>
      <c r="W668">
        <v>53755017</v>
      </c>
      <c r="X668">
        <v>605939</v>
      </c>
      <c r="Y668">
        <v>4935232</v>
      </c>
      <c r="Z668">
        <v>143407624</v>
      </c>
      <c r="AA668">
        <v>21745476</v>
      </c>
      <c r="AB668">
        <v>5814323</v>
      </c>
      <c r="AC668">
        <v>4306138</v>
      </c>
      <c r="AD668">
        <v>10970614</v>
      </c>
      <c r="AE668">
        <v>3722891</v>
      </c>
      <c r="AF668">
        <v>909557</v>
      </c>
    </row>
    <row r="669" spans="1:32" x14ac:dyDescent="0.3">
      <c r="A669" t="s">
        <v>62</v>
      </c>
      <c r="B669">
        <v>2015</v>
      </c>
      <c r="C669" s="6">
        <f>DATE(finance[[#This Row],[Year1]],1,1)</f>
        <v>42005</v>
      </c>
      <c r="D669">
        <v>12892707</v>
      </c>
      <c r="E669">
        <v>195501203</v>
      </c>
      <c r="F669">
        <v>189878434</v>
      </c>
      <c r="G669">
        <v>151427270</v>
      </c>
      <c r="H669">
        <v>156767158</v>
      </c>
      <c r="I669">
        <v>30060076</v>
      </c>
      <c r="J669">
        <v>52665049</v>
      </c>
      <c r="K669">
        <v>1764149</v>
      </c>
      <c r="L669">
        <v>10828096</v>
      </c>
      <c r="M669">
        <v>78201753</v>
      </c>
      <c r="N669">
        <v>3075600</v>
      </c>
      <c r="O669">
        <v>43024231</v>
      </c>
      <c r="P669">
        <v>2097855</v>
      </c>
      <c r="Q669">
        <v>270515576</v>
      </c>
      <c r="R669">
        <v>8271505</v>
      </c>
      <c r="S669">
        <v>59697563</v>
      </c>
      <c r="T669">
        <v>8896907</v>
      </c>
      <c r="U669">
        <v>527447</v>
      </c>
      <c r="V669">
        <v>88452471</v>
      </c>
      <c r="W669">
        <v>58001659</v>
      </c>
      <c r="X669">
        <v>683057</v>
      </c>
      <c r="Y669">
        <v>5410357</v>
      </c>
      <c r="Z669">
        <v>143880477</v>
      </c>
      <c r="AA669">
        <v>20979174</v>
      </c>
      <c r="AB669">
        <v>5758664</v>
      </c>
      <c r="AC669">
        <v>4225537</v>
      </c>
      <c r="AD669">
        <v>15522467</v>
      </c>
      <c r="AE669">
        <v>3711068</v>
      </c>
      <c r="AF669">
        <v>904891</v>
      </c>
    </row>
    <row r="670" spans="1:32" x14ac:dyDescent="0.3">
      <c r="A670" t="s">
        <v>62</v>
      </c>
      <c r="B670">
        <v>2016</v>
      </c>
      <c r="C670" s="6">
        <f>DATE(finance[[#This Row],[Year1]],1,1)</f>
        <v>42370</v>
      </c>
      <c r="D670">
        <v>9011573</v>
      </c>
      <c r="E670">
        <v>183210282</v>
      </c>
      <c r="F670">
        <v>194351031</v>
      </c>
      <c r="G670">
        <v>159942917</v>
      </c>
      <c r="H670">
        <v>161989182</v>
      </c>
      <c r="I670">
        <v>13140300</v>
      </c>
      <c r="J670">
        <v>56673695</v>
      </c>
      <c r="K670">
        <v>1825201</v>
      </c>
      <c r="L670">
        <v>11255847</v>
      </c>
      <c r="M670">
        <v>81380073</v>
      </c>
      <c r="N670">
        <v>3181679</v>
      </c>
      <c r="O670">
        <v>46294695</v>
      </c>
      <c r="P670">
        <v>2013255</v>
      </c>
      <c r="Q670">
        <v>268948523</v>
      </c>
      <c r="R670">
        <v>8629362</v>
      </c>
      <c r="S670">
        <v>63155064</v>
      </c>
      <c r="T670">
        <v>8557828</v>
      </c>
      <c r="U670">
        <v>466962</v>
      </c>
      <c r="V670">
        <v>92895980</v>
      </c>
      <c r="W670">
        <v>63046790</v>
      </c>
      <c r="X670">
        <v>685718</v>
      </c>
      <c r="Y670">
        <v>5462359</v>
      </c>
      <c r="Z670">
        <v>143986640</v>
      </c>
      <c r="AA670">
        <v>21598629</v>
      </c>
      <c r="AB670">
        <v>5676530</v>
      </c>
      <c r="AC670">
        <v>4096937</v>
      </c>
      <c r="AD670">
        <v>13744587</v>
      </c>
      <c r="AE670">
        <v>4078516</v>
      </c>
      <c r="AF670">
        <v>969021</v>
      </c>
    </row>
    <row r="671" spans="1:32" x14ac:dyDescent="0.3">
      <c r="A671" t="s">
        <v>62</v>
      </c>
      <c r="B671">
        <v>2017</v>
      </c>
      <c r="C671" s="6">
        <f>DATE(finance[[#This Row],[Year1]],1,1)</f>
        <v>42736</v>
      </c>
      <c r="D671">
        <v>10043561</v>
      </c>
      <c r="E671">
        <v>217782177</v>
      </c>
      <c r="F671">
        <v>200001828</v>
      </c>
      <c r="G671">
        <v>164061542</v>
      </c>
      <c r="H671">
        <v>162710750</v>
      </c>
      <c r="I671">
        <v>47354758</v>
      </c>
      <c r="J671">
        <v>60888264</v>
      </c>
      <c r="K671">
        <v>1814065</v>
      </c>
      <c r="L671">
        <v>11230442</v>
      </c>
      <c r="M671">
        <v>79678037</v>
      </c>
      <c r="N671">
        <v>3202953</v>
      </c>
      <c r="O671">
        <v>46348765</v>
      </c>
      <c r="P671">
        <v>1980227</v>
      </c>
      <c r="Q671">
        <v>423364760</v>
      </c>
      <c r="R671">
        <v>9132205</v>
      </c>
      <c r="S671">
        <v>61555277</v>
      </c>
      <c r="T671">
        <v>9704776</v>
      </c>
      <c r="U671">
        <v>600528</v>
      </c>
      <c r="V671">
        <v>98521851</v>
      </c>
      <c r="W671">
        <v>66871098</v>
      </c>
      <c r="X671">
        <v>700352</v>
      </c>
      <c r="Y671">
        <v>6151516</v>
      </c>
      <c r="Z671">
        <v>145204588</v>
      </c>
      <c r="AA671">
        <v>22168777</v>
      </c>
      <c r="AB671">
        <v>5732135</v>
      </c>
      <c r="AC671">
        <v>4085429</v>
      </c>
      <c r="AD671">
        <v>11787647</v>
      </c>
      <c r="AE671">
        <v>3843267</v>
      </c>
      <c r="AF671">
        <v>1033187</v>
      </c>
    </row>
    <row r="672" spans="1:32" x14ac:dyDescent="0.3">
      <c r="A672" t="s">
        <v>62</v>
      </c>
      <c r="B672">
        <v>2018</v>
      </c>
      <c r="C672" s="6">
        <f>DATE(finance[[#This Row],[Year1]],1,1)</f>
        <v>43101</v>
      </c>
      <c r="D672">
        <v>12825211</v>
      </c>
      <c r="E672">
        <v>228736608</v>
      </c>
      <c r="F672">
        <v>211161164</v>
      </c>
      <c r="G672">
        <v>172148652</v>
      </c>
      <c r="H672">
        <v>175752400</v>
      </c>
      <c r="I672">
        <v>44894712</v>
      </c>
      <c r="J672">
        <v>64587516</v>
      </c>
      <c r="K672">
        <v>1771629</v>
      </c>
      <c r="L672">
        <v>11579156</v>
      </c>
      <c r="M672">
        <v>88541099</v>
      </c>
      <c r="N672">
        <v>3199404</v>
      </c>
      <c r="O672">
        <v>46901379</v>
      </c>
      <c r="P672">
        <v>2026985</v>
      </c>
      <c r="Q672">
        <v>448633437</v>
      </c>
      <c r="R672">
        <v>10046952</v>
      </c>
      <c r="S672">
        <v>61790038</v>
      </c>
      <c r="T672">
        <v>10294445</v>
      </c>
      <c r="U672">
        <v>564604</v>
      </c>
      <c r="V672">
        <v>105457758</v>
      </c>
      <c r="W672">
        <v>71586122</v>
      </c>
      <c r="X672">
        <v>732973</v>
      </c>
      <c r="Y672">
        <v>7381820</v>
      </c>
      <c r="Z672">
        <v>147959031</v>
      </c>
      <c r="AA672">
        <v>23070884</v>
      </c>
      <c r="AB672">
        <v>5990288</v>
      </c>
      <c r="AC672">
        <v>4198647</v>
      </c>
      <c r="AD672">
        <v>11437118</v>
      </c>
      <c r="AE672">
        <v>4013726</v>
      </c>
      <c r="AF672">
        <v>1063974</v>
      </c>
    </row>
    <row r="673" spans="1:32" x14ac:dyDescent="0.3">
      <c r="A673" t="s">
        <v>62</v>
      </c>
      <c r="B673">
        <v>2019</v>
      </c>
      <c r="C673" s="6">
        <f>DATE(finance[[#This Row],[Year1]],1,1)</f>
        <v>43466</v>
      </c>
      <c r="D673">
        <v>14239557</v>
      </c>
      <c r="E673">
        <v>224820369</v>
      </c>
      <c r="F673">
        <v>218317054</v>
      </c>
      <c r="G673">
        <v>178181029</v>
      </c>
      <c r="H673">
        <v>184098274</v>
      </c>
      <c r="I673">
        <v>32375918</v>
      </c>
      <c r="J673">
        <v>67089737</v>
      </c>
      <c r="K673">
        <v>1808797</v>
      </c>
      <c r="L673">
        <v>11857986</v>
      </c>
      <c r="M673">
        <v>91621218</v>
      </c>
      <c r="N673">
        <v>3186752</v>
      </c>
      <c r="O673">
        <v>48595418</v>
      </c>
      <c r="P673">
        <v>2212225</v>
      </c>
      <c r="Q673">
        <v>454310035</v>
      </c>
      <c r="R673">
        <v>9927551</v>
      </c>
      <c r="S673">
        <v>63293562</v>
      </c>
      <c r="T673">
        <v>10416623</v>
      </c>
      <c r="U673">
        <v>710387</v>
      </c>
      <c r="V673">
        <v>109317471</v>
      </c>
      <c r="W673">
        <v>75185226</v>
      </c>
      <c r="X673">
        <v>761362</v>
      </c>
      <c r="Y673">
        <v>7876706</v>
      </c>
      <c r="Z673">
        <v>150744529</v>
      </c>
      <c r="AA673">
        <v>23351932</v>
      </c>
      <c r="AB673">
        <v>5902307</v>
      </c>
      <c r="AC673">
        <v>4194022</v>
      </c>
      <c r="AD673">
        <v>13894316</v>
      </c>
      <c r="AE673">
        <v>3945910</v>
      </c>
      <c r="AF673">
        <v>1098826</v>
      </c>
    </row>
    <row r="674" spans="1:32" x14ac:dyDescent="0.3">
      <c r="A674" t="s">
        <v>63</v>
      </c>
      <c r="B674">
        <v>1992</v>
      </c>
      <c r="C674" s="6">
        <f>DATE(finance[[#This Row],[Year1]],1,1)</f>
        <v>33604</v>
      </c>
      <c r="D674">
        <v>1123760</v>
      </c>
      <c r="E674">
        <v>17663941</v>
      </c>
      <c r="F674">
        <v>16045514</v>
      </c>
      <c r="G674">
        <v>14671144</v>
      </c>
      <c r="H674">
        <v>14980885</v>
      </c>
      <c r="I674">
        <v>2683056</v>
      </c>
      <c r="J674">
        <v>4017596</v>
      </c>
      <c r="K674">
        <v>601150</v>
      </c>
      <c r="L674">
        <v>1801940</v>
      </c>
      <c r="M674">
        <v>9009742</v>
      </c>
      <c r="N674">
        <v>551411</v>
      </c>
      <c r="O674">
        <v>6312907</v>
      </c>
      <c r="P674">
        <v>509146</v>
      </c>
      <c r="Q674">
        <v>26019047</v>
      </c>
      <c r="R674">
        <v>513656</v>
      </c>
      <c r="S674">
        <v>5523219</v>
      </c>
      <c r="T674">
        <v>1058733</v>
      </c>
      <c r="U674">
        <v>279626</v>
      </c>
      <c r="V674">
        <v>7241610</v>
      </c>
      <c r="W674">
        <v>2948994</v>
      </c>
      <c r="X674">
        <v>43783</v>
      </c>
      <c r="Y674">
        <v>1448093</v>
      </c>
      <c r="Z674">
        <v>3819102</v>
      </c>
      <c r="AA674">
        <v>1374370</v>
      </c>
      <c r="AB674">
        <v>273409</v>
      </c>
      <c r="AC674">
        <v>273409</v>
      </c>
      <c r="AD674">
        <v>759408</v>
      </c>
      <c r="AE674">
        <v>208728</v>
      </c>
      <c r="AF674">
        <v>148812</v>
      </c>
    </row>
    <row r="675" spans="1:32" x14ac:dyDescent="0.3">
      <c r="A675" t="s">
        <v>63</v>
      </c>
      <c r="B675">
        <v>1993</v>
      </c>
      <c r="C675" s="6">
        <f>DATE(finance[[#This Row],[Year1]],1,1)</f>
        <v>33970</v>
      </c>
      <c r="D675">
        <v>1318483</v>
      </c>
      <c r="E675">
        <v>19373997</v>
      </c>
      <c r="F675">
        <v>16915667</v>
      </c>
      <c r="G675">
        <v>15494643</v>
      </c>
      <c r="H675">
        <v>16366721</v>
      </c>
      <c r="I675">
        <v>3007276</v>
      </c>
      <c r="J675">
        <v>4685579</v>
      </c>
      <c r="K675">
        <v>613995</v>
      </c>
      <c r="L675">
        <v>1857947</v>
      </c>
      <c r="M675">
        <v>9753838</v>
      </c>
      <c r="N675">
        <v>606274</v>
      </c>
      <c r="O675">
        <v>6439684</v>
      </c>
      <c r="P675">
        <v>609701</v>
      </c>
      <c r="Q675">
        <v>28998378</v>
      </c>
      <c r="R675">
        <v>615288</v>
      </c>
      <c r="S675">
        <v>5419109</v>
      </c>
      <c r="T675">
        <v>1134526</v>
      </c>
      <c r="U675">
        <v>292837</v>
      </c>
      <c r="V675">
        <v>7866160</v>
      </c>
      <c r="W675">
        <v>3198211</v>
      </c>
      <c r="X675">
        <v>38830</v>
      </c>
      <c r="Y675">
        <v>1554923</v>
      </c>
      <c r="Z675">
        <v>4001678</v>
      </c>
      <c r="AA675">
        <v>1421024</v>
      </c>
      <c r="AB675">
        <v>281190</v>
      </c>
      <c r="AC675">
        <v>281190</v>
      </c>
      <c r="AD675">
        <v>660689</v>
      </c>
      <c r="AE675">
        <v>225500</v>
      </c>
      <c r="AF675">
        <v>158837</v>
      </c>
    </row>
    <row r="676" spans="1:32" x14ac:dyDescent="0.3">
      <c r="A676" t="s">
        <v>63</v>
      </c>
      <c r="B676">
        <v>1994</v>
      </c>
      <c r="C676" s="6">
        <f>DATE(finance[[#This Row],[Year1]],1,1)</f>
        <v>34335</v>
      </c>
      <c r="D676">
        <v>1381304</v>
      </c>
      <c r="E676">
        <v>21050902</v>
      </c>
      <c r="F676">
        <v>19039785</v>
      </c>
      <c r="G676">
        <v>17642471</v>
      </c>
      <c r="H676">
        <v>17959184</v>
      </c>
      <c r="I676">
        <v>3091718</v>
      </c>
      <c r="J676">
        <v>5298351</v>
      </c>
      <c r="K676">
        <v>646871</v>
      </c>
      <c r="L676">
        <v>2008683</v>
      </c>
      <c r="M676">
        <v>10518600</v>
      </c>
      <c r="N676">
        <v>720414</v>
      </c>
      <c r="O676">
        <v>7670250</v>
      </c>
      <c r="P676">
        <v>627337</v>
      </c>
      <c r="Q676">
        <v>32213222</v>
      </c>
      <c r="R676">
        <v>700800</v>
      </c>
      <c r="S676">
        <v>6589994</v>
      </c>
      <c r="T676">
        <v>1153124</v>
      </c>
      <c r="U676">
        <v>338274</v>
      </c>
      <c r="V676">
        <v>8802517</v>
      </c>
      <c r="W676">
        <v>3603210</v>
      </c>
      <c r="X676">
        <v>61944</v>
      </c>
      <c r="Y676">
        <v>1713492</v>
      </c>
      <c r="Z676">
        <v>4537505</v>
      </c>
      <c r="AA676">
        <v>1397314</v>
      </c>
      <c r="AB676">
        <v>241319</v>
      </c>
      <c r="AC676">
        <v>241319</v>
      </c>
      <c r="AD676">
        <v>711086</v>
      </c>
      <c r="AE676">
        <v>248633</v>
      </c>
      <c r="AF676">
        <v>189367</v>
      </c>
    </row>
    <row r="677" spans="1:32" x14ac:dyDescent="0.3">
      <c r="A677" t="s">
        <v>63</v>
      </c>
      <c r="B677">
        <v>1995</v>
      </c>
      <c r="C677" s="6">
        <f>DATE(finance[[#This Row],[Year1]],1,1)</f>
        <v>34700</v>
      </c>
      <c r="D677">
        <v>1639618</v>
      </c>
      <c r="E677">
        <v>22091333</v>
      </c>
      <c r="F677">
        <v>20436613</v>
      </c>
      <c r="G677">
        <v>18734570</v>
      </c>
      <c r="H677">
        <v>19170054</v>
      </c>
      <c r="I677">
        <v>2921279</v>
      </c>
      <c r="J677">
        <v>5474923</v>
      </c>
      <c r="K677">
        <v>710224</v>
      </c>
      <c r="L677">
        <v>2067265</v>
      </c>
      <c r="M677">
        <v>11425714</v>
      </c>
      <c r="N677">
        <v>819632</v>
      </c>
      <c r="O677">
        <v>7761071</v>
      </c>
      <c r="P677">
        <v>641621</v>
      </c>
      <c r="Q677">
        <v>35305857</v>
      </c>
      <c r="R677">
        <v>846203</v>
      </c>
      <c r="S677">
        <v>6665456</v>
      </c>
      <c r="T677">
        <v>1226933</v>
      </c>
      <c r="U677">
        <v>392976</v>
      </c>
      <c r="V677">
        <v>9529943</v>
      </c>
      <c r="W677">
        <v>4020356</v>
      </c>
      <c r="X677">
        <v>59314</v>
      </c>
      <c r="Y677">
        <v>1818036</v>
      </c>
      <c r="Z677">
        <v>4547541</v>
      </c>
      <c r="AA677">
        <v>1702043</v>
      </c>
      <c r="AB677">
        <v>257932</v>
      </c>
      <c r="AC677">
        <v>257932</v>
      </c>
      <c r="AD677">
        <v>795383</v>
      </c>
      <c r="AE677">
        <v>248992</v>
      </c>
      <c r="AF677">
        <v>193459</v>
      </c>
    </row>
    <row r="678" spans="1:32" x14ac:dyDescent="0.3">
      <c r="A678" t="s">
        <v>63</v>
      </c>
      <c r="B678">
        <v>1996</v>
      </c>
      <c r="C678" s="6">
        <f>DATE(finance[[#This Row],[Year1]],1,1)</f>
        <v>35065</v>
      </c>
      <c r="D678">
        <v>1863013</v>
      </c>
      <c r="E678">
        <v>23387492</v>
      </c>
      <c r="F678">
        <v>21220754</v>
      </c>
      <c r="G678">
        <v>19410421</v>
      </c>
      <c r="H678">
        <v>20047157</v>
      </c>
      <c r="I678">
        <v>3340335</v>
      </c>
      <c r="J678">
        <v>5758009</v>
      </c>
      <c r="K678">
        <v>732907</v>
      </c>
      <c r="L678">
        <v>2173293</v>
      </c>
      <c r="M678">
        <v>11882318</v>
      </c>
      <c r="N678">
        <v>873232</v>
      </c>
      <c r="O678">
        <v>8050726</v>
      </c>
      <c r="P678">
        <v>598933</v>
      </c>
      <c r="Q678">
        <v>38110281</v>
      </c>
      <c r="R678">
        <v>827710</v>
      </c>
      <c r="S678">
        <v>6653195</v>
      </c>
      <c r="T678">
        <v>1218205</v>
      </c>
      <c r="U678">
        <v>402566</v>
      </c>
      <c r="V678">
        <v>10044152</v>
      </c>
      <c r="W678">
        <v>4419392</v>
      </c>
      <c r="X678">
        <v>87312</v>
      </c>
      <c r="Y678">
        <v>1732824</v>
      </c>
      <c r="Z678">
        <v>4513348</v>
      </c>
      <c r="AA678">
        <v>1810333</v>
      </c>
      <c r="AB678">
        <v>251128</v>
      </c>
      <c r="AC678">
        <v>251128</v>
      </c>
      <c r="AD678">
        <v>881828</v>
      </c>
      <c r="AE678">
        <v>137266</v>
      </c>
      <c r="AF678">
        <v>194927</v>
      </c>
    </row>
    <row r="679" spans="1:32" x14ac:dyDescent="0.3">
      <c r="A679" t="s">
        <v>63</v>
      </c>
      <c r="B679">
        <v>1997</v>
      </c>
      <c r="C679" s="6">
        <f>DATE(finance[[#This Row],[Year1]],1,1)</f>
        <v>35431</v>
      </c>
      <c r="D679">
        <v>1858322</v>
      </c>
      <c r="E679">
        <v>25526697</v>
      </c>
      <c r="F679">
        <v>22864451</v>
      </c>
      <c r="G679">
        <v>20954530</v>
      </c>
      <c r="H679">
        <v>21695686</v>
      </c>
      <c r="I679">
        <v>3831011</v>
      </c>
      <c r="J679">
        <v>6318006</v>
      </c>
      <c r="K679">
        <v>774753</v>
      </c>
      <c r="L679">
        <v>2259458</v>
      </c>
      <c r="M679">
        <v>12678199</v>
      </c>
      <c r="N679">
        <v>935287</v>
      </c>
      <c r="O679">
        <v>8560989</v>
      </c>
      <c r="P679">
        <v>574277</v>
      </c>
      <c r="Q679">
        <v>42723338</v>
      </c>
      <c r="R679">
        <v>899998</v>
      </c>
      <c r="S679">
        <v>7314766</v>
      </c>
      <c r="T679">
        <v>1547966</v>
      </c>
      <c r="U679">
        <v>407759</v>
      </c>
      <c r="V679">
        <v>10910123</v>
      </c>
      <c r="W679">
        <v>4732991</v>
      </c>
      <c r="X679">
        <v>91426</v>
      </c>
      <c r="Y679">
        <v>1888358</v>
      </c>
      <c r="Z679">
        <v>5677453</v>
      </c>
      <c r="AA679">
        <v>1909921</v>
      </c>
      <c r="AB679">
        <v>297042</v>
      </c>
      <c r="AC679">
        <v>297042</v>
      </c>
      <c r="AD679">
        <v>1035808</v>
      </c>
      <c r="AE679">
        <v>146816</v>
      </c>
      <c r="AF679">
        <v>219378</v>
      </c>
    </row>
    <row r="680" spans="1:32" x14ac:dyDescent="0.3">
      <c r="A680" t="s">
        <v>63</v>
      </c>
      <c r="B680">
        <v>1998</v>
      </c>
      <c r="C680" s="6">
        <f>DATE(finance[[#This Row],[Year1]],1,1)</f>
        <v>35796</v>
      </c>
      <c r="D680">
        <v>2073446</v>
      </c>
      <c r="E680">
        <v>33326975</v>
      </c>
      <c r="F680">
        <v>24604942</v>
      </c>
      <c r="G680">
        <v>22670625</v>
      </c>
      <c r="H680">
        <v>23949838</v>
      </c>
      <c r="I680">
        <v>9377137</v>
      </c>
      <c r="J680">
        <v>6817303</v>
      </c>
      <c r="K680">
        <v>841745</v>
      </c>
      <c r="L680">
        <v>2462388</v>
      </c>
      <c r="M680">
        <v>13869426</v>
      </c>
      <c r="N680">
        <v>980517</v>
      </c>
      <c r="O680">
        <v>9495500</v>
      </c>
      <c r="P680">
        <v>527132</v>
      </c>
      <c r="Q680">
        <v>59152652</v>
      </c>
      <c r="R680">
        <v>961591</v>
      </c>
      <c r="S680">
        <v>7928480</v>
      </c>
      <c r="T680">
        <v>1589531</v>
      </c>
      <c r="U680">
        <v>451922</v>
      </c>
      <c r="V680">
        <v>11756082</v>
      </c>
      <c r="W680">
        <v>4885953</v>
      </c>
      <c r="X680">
        <v>135465</v>
      </c>
      <c r="Y680">
        <v>2075677</v>
      </c>
      <c r="Z680">
        <v>6877271</v>
      </c>
      <c r="AA680">
        <v>1934317</v>
      </c>
      <c r="AB680">
        <v>385485</v>
      </c>
      <c r="AC680">
        <v>385485</v>
      </c>
      <c r="AD680">
        <v>1283027</v>
      </c>
      <c r="AE680">
        <v>168051</v>
      </c>
      <c r="AF680">
        <v>255059</v>
      </c>
    </row>
    <row r="681" spans="1:32" x14ac:dyDescent="0.3">
      <c r="A681" t="s">
        <v>63</v>
      </c>
      <c r="B681">
        <v>1999</v>
      </c>
      <c r="C681" s="6">
        <f>DATE(finance[[#This Row],[Year1]],1,1)</f>
        <v>36161</v>
      </c>
      <c r="D681">
        <v>2131760</v>
      </c>
      <c r="E681">
        <v>34063932</v>
      </c>
      <c r="F681">
        <v>26830081</v>
      </c>
      <c r="G681">
        <v>24610671</v>
      </c>
      <c r="H681">
        <v>25311990</v>
      </c>
      <c r="I681">
        <v>8751942</v>
      </c>
      <c r="J681">
        <v>7613432</v>
      </c>
      <c r="K681">
        <v>874808</v>
      </c>
      <c r="L681">
        <v>2526546</v>
      </c>
      <c r="M681">
        <v>14436294</v>
      </c>
      <c r="N681">
        <v>900442</v>
      </c>
      <c r="O681">
        <v>10584681</v>
      </c>
      <c r="P681">
        <v>566327</v>
      </c>
      <c r="Q681">
        <v>67346244</v>
      </c>
      <c r="R681">
        <v>940239</v>
      </c>
      <c r="S681">
        <v>8542460</v>
      </c>
      <c r="T681">
        <v>1859743</v>
      </c>
      <c r="U681">
        <v>458789</v>
      </c>
      <c r="V681">
        <v>12932744</v>
      </c>
      <c r="W681">
        <v>5112622</v>
      </c>
      <c r="X681">
        <v>170119</v>
      </c>
      <c r="Y681">
        <v>2209319</v>
      </c>
      <c r="Z681">
        <v>8227220</v>
      </c>
      <c r="AA681">
        <v>2219410</v>
      </c>
      <c r="AB681">
        <v>437380</v>
      </c>
      <c r="AC681">
        <v>437380</v>
      </c>
      <c r="AD681">
        <v>1260630</v>
      </c>
      <c r="AE681">
        <v>186047</v>
      </c>
      <c r="AF681">
        <v>346420</v>
      </c>
    </row>
    <row r="682" spans="1:32" x14ac:dyDescent="0.3">
      <c r="A682" t="s">
        <v>63</v>
      </c>
      <c r="B682">
        <v>2000</v>
      </c>
      <c r="C682" s="6">
        <f>DATE(finance[[#This Row],[Year1]],1,1)</f>
        <v>36526</v>
      </c>
      <c r="D682">
        <v>2173964</v>
      </c>
      <c r="E682">
        <v>34361400</v>
      </c>
      <c r="F682">
        <v>29615132</v>
      </c>
      <c r="G682">
        <v>27241758</v>
      </c>
      <c r="H682">
        <v>27762320</v>
      </c>
      <c r="I682">
        <v>6599080</v>
      </c>
      <c r="J682">
        <v>8590697</v>
      </c>
      <c r="K682">
        <v>742650</v>
      </c>
      <c r="L682">
        <v>2566573</v>
      </c>
      <c r="M682">
        <v>15315386</v>
      </c>
      <c r="N682">
        <v>907378</v>
      </c>
      <c r="O682">
        <v>11274133</v>
      </c>
      <c r="P682">
        <v>504487</v>
      </c>
      <c r="Q682">
        <v>73229274</v>
      </c>
      <c r="R682">
        <v>886520</v>
      </c>
      <c r="S682">
        <v>9301095</v>
      </c>
      <c r="T682">
        <v>2361333</v>
      </c>
      <c r="U682">
        <v>568173</v>
      </c>
      <c r="V682">
        <v>14676763</v>
      </c>
      <c r="W682">
        <v>5826871</v>
      </c>
      <c r="X682">
        <v>153330</v>
      </c>
      <c r="Y682">
        <v>2314238</v>
      </c>
      <c r="Z682">
        <v>9336374</v>
      </c>
      <c r="AA682">
        <v>2373374</v>
      </c>
      <c r="AB682">
        <v>585449</v>
      </c>
      <c r="AC682">
        <v>585449</v>
      </c>
      <c r="AD682">
        <v>1470897</v>
      </c>
      <c r="AE682">
        <v>224765</v>
      </c>
      <c r="AF682">
        <v>363882</v>
      </c>
    </row>
    <row r="683" spans="1:32" x14ac:dyDescent="0.3">
      <c r="A683" t="s">
        <v>63</v>
      </c>
      <c r="B683">
        <v>2001</v>
      </c>
      <c r="C683" s="6">
        <f>DATE(finance[[#This Row],[Year1]],1,1)</f>
        <v>36892</v>
      </c>
      <c r="D683">
        <v>2353370</v>
      </c>
      <c r="E683">
        <v>32202748</v>
      </c>
      <c r="F683">
        <v>31626851</v>
      </c>
      <c r="G683">
        <v>28860264</v>
      </c>
      <c r="H683">
        <v>29391844</v>
      </c>
      <c r="I683">
        <v>2810904</v>
      </c>
      <c r="J683">
        <v>9546520</v>
      </c>
      <c r="K683">
        <v>955966</v>
      </c>
      <c r="L683">
        <v>2758881</v>
      </c>
      <c r="M683">
        <v>15599964</v>
      </c>
      <c r="N683">
        <v>937572</v>
      </c>
      <c r="O683">
        <v>11960237</v>
      </c>
      <c r="P683">
        <v>532044</v>
      </c>
      <c r="Q683">
        <v>73324695</v>
      </c>
      <c r="R683">
        <v>922880</v>
      </c>
      <c r="S683">
        <v>9309537</v>
      </c>
      <c r="T683">
        <v>2524954</v>
      </c>
      <c r="U683">
        <v>623002</v>
      </c>
      <c r="V683">
        <v>16106909</v>
      </c>
      <c r="W683">
        <v>6202780</v>
      </c>
      <c r="X683">
        <v>158100</v>
      </c>
      <c r="Y683">
        <v>2513413</v>
      </c>
      <c r="Z683">
        <v>9998034</v>
      </c>
      <c r="AA683">
        <v>2766587</v>
      </c>
      <c r="AB683">
        <v>558404</v>
      </c>
      <c r="AC683">
        <v>558404</v>
      </c>
      <c r="AD683">
        <v>1606756</v>
      </c>
      <c r="AE683">
        <v>179122</v>
      </c>
      <c r="AF683">
        <v>338731</v>
      </c>
    </row>
    <row r="684" spans="1:32" x14ac:dyDescent="0.3">
      <c r="A684" t="s">
        <v>63</v>
      </c>
      <c r="B684">
        <v>2002</v>
      </c>
      <c r="C684" s="6">
        <f>DATE(finance[[#This Row],[Year1]],1,1)</f>
        <v>37257</v>
      </c>
      <c r="D684">
        <v>2393822</v>
      </c>
      <c r="E684">
        <v>31523608</v>
      </c>
      <c r="F684">
        <v>33123528</v>
      </c>
      <c r="G684">
        <v>29537271</v>
      </c>
      <c r="H684">
        <v>29972482</v>
      </c>
      <c r="I684">
        <v>1551126</v>
      </c>
      <c r="J684">
        <v>10201721</v>
      </c>
      <c r="K684">
        <v>884085</v>
      </c>
      <c r="L684">
        <v>2823870</v>
      </c>
      <c r="M684">
        <v>15537366</v>
      </c>
      <c r="N684">
        <v>923487</v>
      </c>
      <c r="O684">
        <v>11956287</v>
      </c>
      <c r="P684">
        <v>547512</v>
      </c>
      <c r="Q684">
        <v>70642949</v>
      </c>
      <c r="R684">
        <v>930114</v>
      </c>
      <c r="S684">
        <v>9450766</v>
      </c>
      <c r="T684">
        <v>2446754</v>
      </c>
      <c r="U684">
        <v>654624</v>
      </c>
      <c r="V684">
        <v>16562481</v>
      </c>
      <c r="W684">
        <v>6845986</v>
      </c>
      <c r="X684">
        <v>126277</v>
      </c>
      <c r="Y684">
        <v>2629038</v>
      </c>
      <c r="Z684">
        <v>11128287</v>
      </c>
      <c r="AA684">
        <v>3586257</v>
      </c>
      <c r="AB684">
        <v>582690</v>
      </c>
      <c r="AC684">
        <v>582690</v>
      </c>
      <c r="AD684">
        <v>1511817</v>
      </c>
      <c r="AE684">
        <v>155330</v>
      </c>
      <c r="AF684">
        <v>336111</v>
      </c>
    </row>
    <row r="685" spans="1:32" x14ac:dyDescent="0.3">
      <c r="A685" t="s">
        <v>63</v>
      </c>
      <c r="B685">
        <v>2003</v>
      </c>
      <c r="C685" s="6">
        <f>DATE(finance[[#This Row],[Year1]],1,1)</f>
        <v>37622</v>
      </c>
      <c r="D685">
        <v>2462686</v>
      </c>
      <c r="E685">
        <v>30042985</v>
      </c>
      <c r="F685">
        <v>34360977</v>
      </c>
      <c r="G685">
        <v>30428323</v>
      </c>
      <c r="H685">
        <v>30171034</v>
      </c>
      <c r="I685">
        <v>-128118</v>
      </c>
      <c r="J685">
        <v>10278725</v>
      </c>
      <c r="K685">
        <v>937372</v>
      </c>
      <c r="L685">
        <v>2746998</v>
      </c>
      <c r="M685">
        <v>15848650</v>
      </c>
      <c r="N685">
        <v>942711</v>
      </c>
      <c r="O685">
        <v>12376047</v>
      </c>
      <c r="P685">
        <v>504697</v>
      </c>
      <c r="Q685">
        <v>65591853</v>
      </c>
      <c r="R685">
        <v>1026171</v>
      </c>
      <c r="S685">
        <v>10356152</v>
      </c>
      <c r="T685">
        <v>2228125</v>
      </c>
      <c r="U685">
        <v>563816</v>
      </c>
      <c r="V685">
        <v>16677794</v>
      </c>
      <c r="W685">
        <v>7813094</v>
      </c>
      <c r="X685">
        <v>130528</v>
      </c>
      <c r="Y685">
        <v>2722986</v>
      </c>
      <c r="Z685">
        <v>12141890</v>
      </c>
      <c r="AA685">
        <v>3912931</v>
      </c>
      <c r="AB685">
        <v>446717</v>
      </c>
      <c r="AC685">
        <v>446717</v>
      </c>
      <c r="AD685">
        <v>1483524</v>
      </c>
      <c r="AE685">
        <v>171645</v>
      </c>
      <c r="AF685">
        <v>359016</v>
      </c>
    </row>
    <row r="686" spans="1:32" x14ac:dyDescent="0.3">
      <c r="A686" t="s">
        <v>63</v>
      </c>
      <c r="B686">
        <v>2004</v>
      </c>
      <c r="C686" s="6">
        <f>DATE(finance[[#This Row],[Year1]],1,1)</f>
        <v>37987</v>
      </c>
      <c r="D686">
        <v>2961676</v>
      </c>
      <c r="E686">
        <v>44371161</v>
      </c>
      <c r="F686">
        <v>37094848</v>
      </c>
      <c r="G686">
        <v>33053356</v>
      </c>
      <c r="H686">
        <v>32951167</v>
      </c>
      <c r="I686">
        <v>11419994</v>
      </c>
      <c r="J686">
        <v>11608798</v>
      </c>
      <c r="K686">
        <v>1017247</v>
      </c>
      <c r="L686">
        <v>2917379</v>
      </c>
      <c r="M686">
        <v>16836454</v>
      </c>
      <c r="N686">
        <v>1041109</v>
      </c>
      <c r="O686">
        <v>13290923</v>
      </c>
      <c r="P686">
        <v>1110569</v>
      </c>
      <c r="Q686">
        <v>73231932</v>
      </c>
      <c r="R686">
        <v>1274446</v>
      </c>
      <c r="S686">
        <v>10226422</v>
      </c>
      <c r="T686">
        <v>2090410</v>
      </c>
      <c r="U686">
        <v>516959</v>
      </c>
      <c r="V686">
        <v>18416462</v>
      </c>
      <c r="W686">
        <v>8800027</v>
      </c>
      <c r="X686">
        <v>151009</v>
      </c>
      <c r="Y686">
        <v>3198090</v>
      </c>
      <c r="Z686">
        <v>14102900</v>
      </c>
      <c r="AA686">
        <v>3939093</v>
      </c>
      <c r="AB686">
        <v>440626</v>
      </c>
      <c r="AC686">
        <v>440626</v>
      </c>
      <c r="AD686">
        <v>1711840</v>
      </c>
      <c r="AE686">
        <v>201943</v>
      </c>
      <c r="AF686">
        <v>378278</v>
      </c>
    </row>
    <row r="687" spans="1:32" x14ac:dyDescent="0.3">
      <c r="A687" t="s">
        <v>63</v>
      </c>
      <c r="B687">
        <v>2012</v>
      </c>
      <c r="C687" s="6">
        <f>DATE(finance[[#This Row],[Year1]],1,1)</f>
        <v>40909</v>
      </c>
      <c r="D687">
        <v>3490672</v>
      </c>
      <c r="E687">
        <v>52287443</v>
      </c>
      <c r="F687">
        <v>54583961</v>
      </c>
      <c r="G687">
        <v>46616241</v>
      </c>
      <c r="H687">
        <v>47226615</v>
      </c>
      <c r="I687">
        <v>5060396</v>
      </c>
      <c r="J687">
        <v>18195182</v>
      </c>
      <c r="K687">
        <v>1476017</v>
      </c>
      <c r="L687">
        <v>3966784</v>
      </c>
      <c r="M687">
        <v>22714557</v>
      </c>
      <c r="N687">
        <v>1553459</v>
      </c>
      <c r="O687">
        <v>19548437</v>
      </c>
      <c r="P687">
        <v>939987</v>
      </c>
      <c r="Q687">
        <v>49024704</v>
      </c>
      <c r="R687">
        <v>1546556</v>
      </c>
      <c r="S687">
        <v>14832771</v>
      </c>
      <c r="T687">
        <v>1760181</v>
      </c>
      <c r="U687">
        <v>525720</v>
      </c>
      <c r="V687">
        <v>26728748</v>
      </c>
      <c r="W687">
        <v>13953706</v>
      </c>
      <c r="X687">
        <v>170687</v>
      </c>
      <c r="Y687">
        <v>3596945</v>
      </c>
      <c r="Z687">
        <v>18291688</v>
      </c>
      <c r="AA687">
        <v>7907118</v>
      </c>
      <c r="AB687">
        <v>684665</v>
      </c>
      <c r="AC687">
        <v>684665</v>
      </c>
      <c r="AD687">
        <v>2869268</v>
      </c>
      <c r="AE687">
        <v>94230</v>
      </c>
      <c r="AF687">
        <v>385973</v>
      </c>
    </row>
    <row r="688" spans="1:32" x14ac:dyDescent="0.3">
      <c r="A688" t="s">
        <v>63</v>
      </c>
      <c r="B688">
        <v>2013</v>
      </c>
      <c r="C688" s="6">
        <f>DATE(finance[[#This Row],[Year1]],1,1)</f>
        <v>41275</v>
      </c>
      <c r="D688">
        <v>3473198</v>
      </c>
      <c r="E688">
        <v>59899743</v>
      </c>
      <c r="F688">
        <v>56750314</v>
      </c>
      <c r="G688">
        <v>49226379</v>
      </c>
      <c r="H688">
        <v>48605754</v>
      </c>
      <c r="I688">
        <v>11293219</v>
      </c>
      <c r="J688">
        <v>18330897</v>
      </c>
      <c r="K688">
        <v>1584563</v>
      </c>
      <c r="L688">
        <v>4122345</v>
      </c>
      <c r="M688">
        <v>23818371</v>
      </c>
      <c r="N688">
        <v>1283485</v>
      </c>
      <c r="O688">
        <v>19210851</v>
      </c>
      <c r="P688">
        <v>1001441</v>
      </c>
      <c r="Q688">
        <v>64112303</v>
      </c>
      <c r="R688">
        <v>1526647</v>
      </c>
      <c r="S688">
        <v>14059099</v>
      </c>
      <c r="T688">
        <v>4256205</v>
      </c>
      <c r="U688">
        <v>454211</v>
      </c>
      <c r="V688">
        <v>30052682</v>
      </c>
      <c r="W688">
        <v>14315828</v>
      </c>
      <c r="X688">
        <v>171879</v>
      </c>
      <c r="Y688">
        <v>3765818</v>
      </c>
      <c r="Z688">
        <v>19054585</v>
      </c>
      <c r="AA688">
        <v>7450937</v>
      </c>
      <c r="AB688">
        <v>712957</v>
      </c>
      <c r="AC688">
        <v>712957</v>
      </c>
      <c r="AD688">
        <v>2788573</v>
      </c>
      <c r="AE688">
        <v>164830</v>
      </c>
      <c r="AF688">
        <v>407326</v>
      </c>
    </row>
    <row r="689" spans="1:32" x14ac:dyDescent="0.3">
      <c r="A689" t="s">
        <v>63</v>
      </c>
      <c r="B689">
        <v>2014</v>
      </c>
      <c r="C689" s="6">
        <f>DATE(finance[[#This Row],[Year1]],1,1)</f>
        <v>41640</v>
      </c>
      <c r="D689">
        <v>3469137</v>
      </c>
      <c r="E689">
        <v>63521116</v>
      </c>
      <c r="F689">
        <v>55353350</v>
      </c>
      <c r="G689">
        <v>47812860</v>
      </c>
      <c r="H689">
        <v>49783384</v>
      </c>
      <c r="I689">
        <v>13736571</v>
      </c>
      <c r="J689">
        <v>18093070</v>
      </c>
      <c r="K689">
        <v>1706825</v>
      </c>
      <c r="L689">
        <v>4138531</v>
      </c>
      <c r="M689">
        <v>23512645</v>
      </c>
      <c r="N689">
        <v>1263981</v>
      </c>
      <c r="O689">
        <v>19098839</v>
      </c>
      <c r="P689">
        <v>1051659</v>
      </c>
      <c r="Q689">
        <v>55369239</v>
      </c>
      <c r="R689">
        <v>1414151</v>
      </c>
      <c r="S689">
        <v>13644160</v>
      </c>
      <c r="T689">
        <v>2385715</v>
      </c>
      <c r="U689">
        <v>457929</v>
      </c>
      <c r="V689">
        <v>29071316</v>
      </c>
      <c r="W689">
        <v>13662060</v>
      </c>
      <c r="X689">
        <v>157605</v>
      </c>
      <c r="Y689">
        <v>3850276</v>
      </c>
      <c r="Z689">
        <v>17853232</v>
      </c>
      <c r="AA689">
        <v>7419436</v>
      </c>
      <c r="AB689">
        <v>697642</v>
      </c>
      <c r="AC689">
        <v>697642</v>
      </c>
      <c r="AD689">
        <v>3094013</v>
      </c>
      <c r="AE689">
        <v>73959</v>
      </c>
      <c r="AF689">
        <v>423221</v>
      </c>
    </row>
    <row r="690" spans="1:32" x14ac:dyDescent="0.3">
      <c r="A690" t="s">
        <v>63</v>
      </c>
      <c r="B690">
        <v>2015</v>
      </c>
      <c r="C690" s="6">
        <f>DATE(finance[[#This Row],[Year1]],1,1)</f>
        <v>42005</v>
      </c>
      <c r="D690">
        <v>3419090</v>
      </c>
      <c r="E690">
        <v>57425178</v>
      </c>
      <c r="F690">
        <v>54871243</v>
      </c>
      <c r="G690">
        <v>49010718</v>
      </c>
      <c r="H690">
        <v>52382009</v>
      </c>
      <c r="I690">
        <v>5041838</v>
      </c>
      <c r="J690">
        <v>18446859</v>
      </c>
      <c r="K690">
        <v>1755328</v>
      </c>
      <c r="L690">
        <v>3871281</v>
      </c>
      <c r="M690">
        <v>25084225</v>
      </c>
      <c r="N690">
        <v>1270111</v>
      </c>
      <c r="O690">
        <v>19912132</v>
      </c>
      <c r="P690">
        <v>1144103</v>
      </c>
      <c r="Q690">
        <v>89384432</v>
      </c>
      <c r="R690">
        <v>1343179</v>
      </c>
      <c r="S690">
        <v>14115835</v>
      </c>
      <c r="T690">
        <v>1972407</v>
      </c>
      <c r="U690">
        <v>448788</v>
      </c>
      <c r="V690">
        <v>29814909</v>
      </c>
      <c r="W690">
        <v>14560381</v>
      </c>
      <c r="X690">
        <v>172496</v>
      </c>
      <c r="Y690">
        <v>3791251</v>
      </c>
      <c r="Z690">
        <v>17514428</v>
      </c>
      <c r="AA690">
        <v>5715026</v>
      </c>
      <c r="AB690">
        <v>662280</v>
      </c>
      <c r="AC690">
        <v>662280</v>
      </c>
      <c r="AD690">
        <v>3487751</v>
      </c>
      <c r="AE690">
        <v>67165</v>
      </c>
      <c r="AF690">
        <v>506044</v>
      </c>
    </row>
    <row r="691" spans="1:32" x14ac:dyDescent="0.3">
      <c r="A691" t="s">
        <v>63</v>
      </c>
      <c r="B691">
        <v>2016</v>
      </c>
      <c r="C691" s="6">
        <f>DATE(finance[[#This Row],[Year1]],1,1)</f>
        <v>42370</v>
      </c>
      <c r="D691">
        <v>3817315</v>
      </c>
      <c r="E691">
        <v>57085205</v>
      </c>
      <c r="F691">
        <v>55720833</v>
      </c>
      <c r="G691">
        <v>49622090</v>
      </c>
      <c r="H691">
        <v>52976843</v>
      </c>
      <c r="I691">
        <v>4106377</v>
      </c>
      <c r="J691">
        <v>18114010</v>
      </c>
      <c r="K691">
        <v>1884989</v>
      </c>
      <c r="L691">
        <v>3962050</v>
      </c>
      <c r="M691">
        <v>26218693</v>
      </c>
      <c r="N691">
        <v>1325717</v>
      </c>
      <c r="O691">
        <v>20290248</v>
      </c>
      <c r="P691">
        <v>1242652</v>
      </c>
      <c r="Q691">
        <v>92186098</v>
      </c>
      <c r="R691">
        <v>1302069</v>
      </c>
      <c r="S691">
        <v>14123645</v>
      </c>
      <c r="T691">
        <v>1835193</v>
      </c>
      <c r="U691">
        <v>448288</v>
      </c>
      <c r="V691">
        <v>29952798</v>
      </c>
      <c r="W691">
        <v>14195258</v>
      </c>
      <c r="X691">
        <v>194971</v>
      </c>
      <c r="Y691">
        <v>4033354</v>
      </c>
      <c r="Z691">
        <v>16919235</v>
      </c>
      <c r="AA691">
        <v>5916490</v>
      </c>
      <c r="AB691">
        <v>667933</v>
      </c>
      <c r="AC691">
        <v>667933</v>
      </c>
      <c r="AD691">
        <v>2880594</v>
      </c>
      <c r="AE691">
        <v>74342</v>
      </c>
      <c r="AF691">
        <v>541221</v>
      </c>
    </row>
    <row r="692" spans="1:32" x14ac:dyDescent="0.3">
      <c r="A692" t="s">
        <v>63</v>
      </c>
      <c r="B692">
        <v>2017</v>
      </c>
      <c r="C692" s="6">
        <f>DATE(finance[[#This Row],[Year1]],1,1)</f>
        <v>42736</v>
      </c>
      <c r="D692">
        <v>4178940</v>
      </c>
      <c r="E692">
        <v>69834607</v>
      </c>
      <c r="F692">
        <v>58259312</v>
      </c>
      <c r="G692">
        <v>52111747</v>
      </c>
      <c r="H692">
        <v>55045073</v>
      </c>
      <c r="I692">
        <v>14788282</v>
      </c>
      <c r="J692">
        <v>18492091</v>
      </c>
      <c r="K692">
        <v>2249313</v>
      </c>
      <c r="L692">
        <v>4041804</v>
      </c>
      <c r="M692">
        <v>26868715</v>
      </c>
      <c r="N692">
        <v>1388080</v>
      </c>
      <c r="O692">
        <v>21201456</v>
      </c>
      <c r="P692">
        <v>1325819</v>
      </c>
      <c r="Q692">
        <v>131758443</v>
      </c>
      <c r="R692">
        <v>1544319</v>
      </c>
      <c r="S692">
        <v>14294381</v>
      </c>
      <c r="T692">
        <v>2388027</v>
      </c>
      <c r="U692">
        <v>490408</v>
      </c>
      <c r="V692">
        <v>31798053</v>
      </c>
      <c r="W692">
        <v>14673101</v>
      </c>
      <c r="X692">
        <v>204343</v>
      </c>
      <c r="Y692">
        <v>4476105</v>
      </c>
      <c r="Z692">
        <v>16310177</v>
      </c>
      <c r="AA692">
        <v>5994451</v>
      </c>
      <c r="AB692">
        <v>667668</v>
      </c>
      <c r="AC692">
        <v>667668</v>
      </c>
      <c r="AD692">
        <v>3574098</v>
      </c>
      <c r="AE692">
        <v>77327</v>
      </c>
      <c r="AF692">
        <v>583307</v>
      </c>
    </row>
    <row r="693" spans="1:32" x14ac:dyDescent="0.3">
      <c r="A693" t="s">
        <v>63</v>
      </c>
      <c r="B693">
        <v>2018</v>
      </c>
      <c r="C693" s="6">
        <f>DATE(finance[[#This Row],[Year1]],1,1)</f>
        <v>43101</v>
      </c>
      <c r="D693">
        <v>5064069</v>
      </c>
      <c r="E693">
        <v>69139215</v>
      </c>
      <c r="F693">
        <v>60928626</v>
      </c>
      <c r="G693">
        <v>54693834</v>
      </c>
      <c r="H693">
        <v>56437728</v>
      </c>
      <c r="I693">
        <v>12700080</v>
      </c>
      <c r="J693">
        <v>18700690</v>
      </c>
      <c r="K693">
        <v>2197653</v>
      </c>
      <c r="L693">
        <v>4203608</v>
      </c>
      <c r="M693">
        <v>27855861</v>
      </c>
      <c r="N693">
        <v>1412095</v>
      </c>
      <c r="O693">
        <v>21934240</v>
      </c>
      <c r="P693">
        <v>1411142</v>
      </c>
      <c r="Q693">
        <v>135171149</v>
      </c>
      <c r="R693">
        <v>1683204</v>
      </c>
      <c r="S693">
        <v>14802920</v>
      </c>
      <c r="T693">
        <v>2475357</v>
      </c>
      <c r="U693">
        <v>519597</v>
      </c>
      <c r="V693">
        <v>32858007</v>
      </c>
      <c r="W693">
        <v>15077269</v>
      </c>
      <c r="X693">
        <v>221310</v>
      </c>
      <c r="Y693">
        <v>5303644</v>
      </c>
      <c r="Z693">
        <v>15354553</v>
      </c>
      <c r="AA693">
        <v>6156078</v>
      </c>
      <c r="AB693">
        <v>636410</v>
      </c>
      <c r="AC693">
        <v>636410</v>
      </c>
      <c r="AD693">
        <v>3455278</v>
      </c>
      <c r="AE693">
        <v>92630</v>
      </c>
      <c r="AF693">
        <v>604212</v>
      </c>
    </row>
    <row r="694" spans="1:32" x14ac:dyDescent="0.3">
      <c r="A694" t="s">
        <v>63</v>
      </c>
      <c r="B694">
        <v>2019</v>
      </c>
      <c r="C694" s="6">
        <f>DATE(finance[[#This Row],[Year1]],1,1)</f>
        <v>43466</v>
      </c>
      <c r="D694">
        <v>5813355</v>
      </c>
      <c r="E694">
        <v>71551641</v>
      </c>
      <c r="F694">
        <v>64503622</v>
      </c>
      <c r="G694">
        <v>58035013</v>
      </c>
      <c r="H694">
        <v>59524997</v>
      </c>
      <c r="I694">
        <v>12026048</v>
      </c>
      <c r="J694">
        <v>19607962</v>
      </c>
      <c r="K694">
        <v>2327335</v>
      </c>
      <c r="L694">
        <v>4342680</v>
      </c>
      <c r="M694">
        <v>29316480</v>
      </c>
      <c r="N694">
        <v>1447176</v>
      </c>
      <c r="O694">
        <v>22857591</v>
      </c>
      <c r="P694">
        <v>1524740</v>
      </c>
      <c r="Q694">
        <v>142482693</v>
      </c>
      <c r="R694">
        <v>1720576</v>
      </c>
      <c r="S694">
        <v>15910667</v>
      </c>
      <c r="T694">
        <v>2824761</v>
      </c>
      <c r="U694">
        <v>765349</v>
      </c>
      <c r="V694">
        <v>34189650</v>
      </c>
      <c r="W694">
        <v>15480938</v>
      </c>
      <c r="X694">
        <v>234646</v>
      </c>
      <c r="Y694">
        <v>6184868</v>
      </c>
      <c r="Z694">
        <v>14944428</v>
      </c>
      <c r="AA694">
        <v>6402250</v>
      </c>
      <c r="AB694">
        <v>662960</v>
      </c>
      <c r="AC694">
        <v>662960</v>
      </c>
      <c r="AD694">
        <v>3853542</v>
      </c>
      <c r="AE694">
        <v>89760</v>
      </c>
      <c r="AF694">
        <v>654101</v>
      </c>
    </row>
    <row r="695" spans="1:32" x14ac:dyDescent="0.3">
      <c r="A695" t="s">
        <v>64</v>
      </c>
      <c r="B695">
        <v>1992</v>
      </c>
      <c r="C695" s="6">
        <f>DATE(finance[[#This Row],[Year1]],1,1)</f>
        <v>33604</v>
      </c>
      <c r="D695">
        <v>203827</v>
      </c>
      <c r="E695">
        <v>2010008</v>
      </c>
      <c r="F695">
        <v>2000615</v>
      </c>
      <c r="G695">
        <v>1833674</v>
      </c>
      <c r="H695">
        <v>1748143</v>
      </c>
      <c r="I695">
        <v>261865</v>
      </c>
      <c r="J695">
        <v>580195</v>
      </c>
      <c r="K695">
        <v>59203</v>
      </c>
      <c r="L695">
        <v>155370</v>
      </c>
      <c r="M695">
        <v>693007</v>
      </c>
      <c r="N695">
        <v>16118</v>
      </c>
      <c r="O695">
        <v>685148</v>
      </c>
      <c r="P695">
        <v>39844</v>
      </c>
      <c r="Q695">
        <v>2879213</v>
      </c>
      <c r="R695">
        <v>39384</v>
      </c>
      <c r="S695">
        <v>402727</v>
      </c>
      <c r="T695">
        <v>258441</v>
      </c>
      <c r="U695">
        <v>71042</v>
      </c>
      <c r="V695">
        <v>1112798</v>
      </c>
      <c r="W695">
        <v>338354</v>
      </c>
      <c r="X695">
        <v>9556</v>
      </c>
      <c r="Y695">
        <v>228278</v>
      </c>
      <c r="Z695">
        <v>1027158</v>
      </c>
      <c r="AA695">
        <v>166941</v>
      </c>
      <c r="AB695">
        <v>74478</v>
      </c>
      <c r="AC695">
        <v>74478</v>
      </c>
      <c r="AD695">
        <v>145405</v>
      </c>
      <c r="AE695">
        <v>87607</v>
      </c>
      <c r="AF695">
        <v>8018</v>
      </c>
    </row>
    <row r="696" spans="1:32" x14ac:dyDescent="0.3">
      <c r="A696" t="s">
        <v>64</v>
      </c>
      <c r="B696">
        <v>1993</v>
      </c>
      <c r="C696" s="6">
        <f>DATE(finance[[#This Row],[Year1]],1,1)</f>
        <v>33970</v>
      </c>
      <c r="D696">
        <v>177399</v>
      </c>
      <c r="E696">
        <v>2247583</v>
      </c>
      <c r="F696">
        <v>2119789</v>
      </c>
      <c r="G696">
        <v>1910144</v>
      </c>
      <c r="H696">
        <v>1969359</v>
      </c>
      <c r="I696">
        <v>278224</v>
      </c>
      <c r="J696">
        <v>646128</v>
      </c>
      <c r="K696">
        <v>71103</v>
      </c>
      <c r="L696">
        <v>201601</v>
      </c>
      <c r="M696">
        <v>836438</v>
      </c>
      <c r="N696">
        <v>16499</v>
      </c>
      <c r="O696">
        <v>686004</v>
      </c>
      <c r="P696">
        <v>44641</v>
      </c>
      <c r="Q696">
        <v>2882532</v>
      </c>
      <c r="R696">
        <v>46037</v>
      </c>
      <c r="S696">
        <v>411268</v>
      </c>
      <c r="T696">
        <v>256902</v>
      </c>
      <c r="U696">
        <v>87479</v>
      </c>
      <c r="V696">
        <v>1211468</v>
      </c>
      <c r="W696">
        <v>411281</v>
      </c>
      <c r="X696">
        <v>8404</v>
      </c>
      <c r="Y696">
        <v>215013</v>
      </c>
      <c r="Z696">
        <v>829832</v>
      </c>
      <c r="AA696">
        <v>209645</v>
      </c>
      <c r="AB696">
        <v>65368</v>
      </c>
      <c r="AC696">
        <v>65368</v>
      </c>
      <c r="AD696">
        <v>134542</v>
      </c>
      <c r="AE696">
        <v>135275</v>
      </c>
      <c r="AF696">
        <v>7295</v>
      </c>
    </row>
    <row r="697" spans="1:32" x14ac:dyDescent="0.3">
      <c r="A697" t="s">
        <v>64</v>
      </c>
      <c r="B697">
        <v>1994</v>
      </c>
      <c r="C697" s="6">
        <f>DATE(finance[[#This Row],[Year1]],1,1)</f>
        <v>34335</v>
      </c>
      <c r="D697">
        <v>188302</v>
      </c>
      <c r="E697">
        <v>2288977</v>
      </c>
      <c r="F697">
        <v>2083430</v>
      </c>
      <c r="G697">
        <v>1885714</v>
      </c>
      <c r="H697">
        <v>2009594</v>
      </c>
      <c r="I697">
        <v>279383</v>
      </c>
      <c r="J697">
        <v>657988</v>
      </c>
      <c r="K697">
        <v>63632</v>
      </c>
      <c r="L697">
        <v>240530</v>
      </c>
      <c r="M697">
        <v>884714</v>
      </c>
      <c r="N697">
        <v>17389</v>
      </c>
      <c r="O697">
        <v>722355</v>
      </c>
      <c r="P697">
        <v>37207</v>
      </c>
      <c r="Q697">
        <v>2779476</v>
      </c>
      <c r="R697">
        <v>47546</v>
      </c>
      <c r="S697">
        <v>422452</v>
      </c>
      <c r="T697">
        <v>250573</v>
      </c>
      <c r="U697">
        <v>78060</v>
      </c>
      <c r="V697">
        <v>1180047</v>
      </c>
      <c r="W697">
        <v>365385</v>
      </c>
      <c r="X697">
        <v>7092</v>
      </c>
      <c r="Y697">
        <v>236317</v>
      </c>
      <c r="Z697">
        <v>756667</v>
      </c>
      <c r="AA697">
        <v>197716</v>
      </c>
      <c r="AB697">
        <v>57706</v>
      </c>
      <c r="AC697">
        <v>57706</v>
      </c>
      <c r="AD697">
        <v>113392</v>
      </c>
      <c r="AE697">
        <v>115944</v>
      </c>
      <c r="AF697">
        <v>6668</v>
      </c>
    </row>
    <row r="698" spans="1:32" x14ac:dyDescent="0.3">
      <c r="A698" t="s">
        <v>64</v>
      </c>
      <c r="B698">
        <v>1995</v>
      </c>
      <c r="C698" s="6">
        <f>DATE(finance[[#This Row],[Year1]],1,1)</f>
        <v>34700</v>
      </c>
      <c r="D698">
        <v>216631</v>
      </c>
      <c r="E698">
        <v>2448480</v>
      </c>
      <c r="F698">
        <v>2212660</v>
      </c>
      <c r="G698">
        <v>2048128</v>
      </c>
      <c r="H698">
        <v>2142646</v>
      </c>
      <c r="I698">
        <v>305834</v>
      </c>
      <c r="J698">
        <v>691864</v>
      </c>
      <c r="K698">
        <v>75963</v>
      </c>
      <c r="L698">
        <v>264693</v>
      </c>
      <c r="M698">
        <v>958725</v>
      </c>
      <c r="N698">
        <v>18105</v>
      </c>
      <c r="O698">
        <v>737348</v>
      </c>
      <c r="P698">
        <v>35965</v>
      </c>
      <c r="Q698">
        <v>3182891</v>
      </c>
      <c r="R698">
        <v>48799</v>
      </c>
      <c r="S698">
        <v>437194</v>
      </c>
      <c r="T698">
        <v>261742</v>
      </c>
      <c r="U698">
        <v>86755</v>
      </c>
      <c r="V698">
        <v>1304356</v>
      </c>
      <c r="W698">
        <v>437888</v>
      </c>
      <c r="X698">
        <v>7385</v>
      </c>
      <c r="Y698">
        <v>270305</v>
      </c>
      <c r="Z698">
        <v>855350</v>
      </c>
      <c r="AA698">
        <v>164532</v>
      </c>
      <c r="AB698">
        <v>53982</v>
      </c>
      <c r="AC698">
        <v>53982</v>
      </c>
      <c r="AD698">
        <v>123165</v>
      </c>
      <c r="AE698">
        <v>121810</v>
      </c>
      <c r="AF698">
        <v>6636</v>
      </c>
    </row>
    <row r="699" spans="1:32" x14ac:dyDescent="0.3">
      <c r="A699" t="s">
        <v>64</v>
      </c>
      <c r="B699">
        <v>1996</v>
      </c>
      <c r="C699" s="6">
        <f>DATE(finance[[#This Row],[Year1]],1,1)</f>
        <v>35065</v>
      </c>
      <c r="D699">
        <v>159819</v>
      </c>
      <c r="E699">
        <v>2568635</v>
      </c>
      <c r="F699">
        <v>2063612</v>
      </c>
      <c r="G699">
        <v>1860406</v>
      </c>
      <c r="H699">
        <v>2144456</v>
      </c>
      <c r="I699">
        <v>424179</v>
      </c>
      <c r="J699">
        <v>660161</v>
      </c>
      <c r="K699">
        <v>77715</v>
      </c>
      <c r="L699">
        <v>277620</v>
      </c>
      <c r="M699">
        <v>985327</v>
      </c>
      <c r="N699">
        <v>17060</v>
      </c>
      <c r="O699">
        <v>704871</v>
      </c>
      <c r="P699">
        <v>41641</v>
      </c>
      <c r="Q699">
        <v>4172732</v>
      </c>
      <c r="R699">
        <v>40496</v>
      </c>
      <c r="S699">
        <v>411331</v>
      </c>
      <c r="T699">
        <v>278009</v>
      </c>
      <c r="U699">
        <v>76937</v>
      </c>
      <c r="V699">
        <v>1192918</v>
      </c>
      <c r="W699">
        <v>361336</v>
      </c>
      <c r="X699">
        <v>6687</v>
      </c>
      <c r="Y699">
        <v>209406</v>
      </c>
      <c r="Z699">
        <v>819003</v>
      </c>
      <c r="AA699">
        <v>203206</v>
      </c>
      <c r="AB699">
        <v>54697</v>
      </c>
      <c r="AC699">
        <v>54697</v>
      </c>
      <c r="AD699">
        <v>138302</v>
      </c>
      <c r="AE699">
        <v>121970</v>
      </c>
      <c r="AF699">
        <v>6380</v>
      </c>
    </row>
    <row r="700" spans="1:32" x14ac:dyDescent="0.3">
      <c r="A700" t="s">
        <v>64</v>
      </c>
      <c r="B700">
        <v>1997</v>
      </c>
      <c r="C700" s="6">
        <f>DATE(finance[[#This Row],[Year1]],1,1)</f>
        <v>35431</v>
      </c>
      <c r="D700">
        <v>163749</v>
      </c>
      <c r="E700">
        <v>2817603</v>
      </c>
      <c r="F700">
        <v>2425660</v>
      </c>
      <c r="G700">
        <v>2221972</v>
      </c>
      <c r="H700">
        <v>2426989</v>
      </c>
      <c r="I700">
        <v>390614</v>
      </c>
      <c r="J700">
        <v>812005</v>
      </c>
      <c r="K700">
        <v>76787</v>
      </c>
      <c r="L700">
        <v>294680</v>
      </c>
      <c r="M700">
        <v>1064010</v>
      </c>
      <c r="N700">
        <v>21323</v>
      </c>
      <c r="O700">
        <v>773326</v>
      </c>
      <c r="P700">
        <v>44871</v>
      </c>
      <c r="Q700">
        <v>4561710</v>
      </c>
      <c r="R700">
        <v>56870</v>
      </c>
      <c r="S700">
        <v>540154</v>
      </c>
      <c r="T700">
        <v>383124</v>
      </c>
      <c r="U700">
        <v>102804</v>
      </c>
      <c r="V700">
        <v>1415722</v>
      </c>
      <c r="W700">
        <v>452311</v>
      </c>
      <c r="X700">
        <v>9613</v>
      </c>
      <c r="Y700">
        <v>230119</v>
      </c>
      <c r="Z700">
        <v>900079</v>
      </c>
      <c r="AA700">
        <v>203688</v>
      </c>
      <c r="AB700">
        <v>57476</v>
      </c>
      <c r="AC700">
        <v>57476</v>
      </c>
      <c r="AD700">
        <v>154931</v>
      </c>
      <c r="AE700">
        <v>142571</v>
      </c>
      <c r="AF700">
        <v>8617</v>
      </c>
    </row>
    <row r="701" spans="1:32" x14ac:dyDescent="0.3">
      <c r="A701" t="s">
        <v>64</v>
      </c>
      <c r="B701">
        <v>1998</v>
      </c>
      <c r="C701" s="6">
        <f>DATE(finance[[#This Row],[Year1]],1,1)</f>
        <v>35796</v>
      </c>
      <c r="D701">
        <v>256639</v>
      </c>
      <c r="E701">
        <v>3128460</v>
      </c>
      <c r="F701">
        <v>2526823</v>
      </c>
      <c r="G701">
        <v>2327221</v>
      </c>
      <c r="H701">
        <v>2533365</v>
      </c>
      <c r="I701">
        <v>595095</v>
      </c>
      <c r="J701">
        <v>892685</v>
      </c>
      <c r="K701">
        <v>79755</v>
      </c>
      <c r="L701">
        <v>300867</v>
      </c>
      <c r="M701">
        <v>1078375</v>
      </c>
      <c r="N701">
        <v>31602</v>
      </c>
      <c r="O701">
        <v>809866</v>
      </c>
      <c r="P701">
        <v>36538</v>
      </c>
      <c r="Q701">
        <v>5320710</v>
      </c>
      <c r="R701">
        <v>45534</v>
      </c>
      <c r="S701">
        <v>541455</v>
      </c>
      <c r="T701">
        <v>385434</v>
      </c>
      <c r="U701">
        <v>83178</v>
      </c>
      <c r="V701">
        <v>1440271</v>
      </c>
      <c r="W701">
        <v>462372</v>
      </c>
      <c r="X701">
        <v>7992</v>
      </c>
      <c r="Y701">
        <v>322002</v>
      </c>
      <c r="Z701">
        <v>857474</v>
      </c>
      <c r="AA701">
        <v>199602</v>
      </c>
      <c r="AB701">
        <v>52318</v>
      </c>
      <c r="AC701">
        <v>52318</v>
      </c>
      <c r="AD701">
        <v>155462</v>
      </c>
      <c r="AE701">
        <v>128197</v>
      </c>
      <c r="AF701">
        <v>10772</v>
      </c>
    </row>
    <row r="702" spans="1:32" x14ac:dyDescent="0.3">
      <c r="A702" t="s">
        <v>64</v>
      </c>
      <c r="B702">
        <v>1999</v>
      </c>
      <c r="C702" s="6">
        <f>DATE(finance[[#This Row],[Year1]],1,1)</f>
        <v>36161</v>
      </c>
      <c r="D702">
        <v>201221</v>
      </c>
      <c r="E702">
        <v>2935592</v>
      </c>
      <c r="F702">
        <v>2674523</v>
      </c>
      <c r="G702">
        <v>2459208</v>
      </c>
      <c r="H702">
        <v>2551734</v>
      </c>
      <c r="I702">
        <v>383858</v>
      </c>
      <c r="J702">
        <v>873392</v>
      </c>
      <c r="K702">
        <v>83620</v>
      </c>
      <c r="L702">
        <v>304569</v>
      </c>
      <c r="M702">
        <v>1106499</v>
      </c>
      <c r="N702">
        <v>38841</v>
      </c>
      <c r="O702">
        <v>862986</v>
      </c>
      <c r="P702">
        <v>27445</v>
      </c>
      <c r="Q702">
        <v>6322824</v>
      </c>
      <c r="R702">
        <v>46325</v>
      </c>
      <c r="S702">
        <v>557238</v>
      </c>
      <c r="T702">
        <v>359204</v>
      </c>
      <c r="U702">
        <v>82597</v>
      </c>
      <c r="V702">
        <v>1604589</v>
      </c>
      <c r="W702">
        <v>589196</v>
      </c>
      <c r="X702">
        <v>8158</v>
      </c>
      <c r="Y702">
        <v>306292</v>
      </c>
      <c r="Z702">
        <v>1329401</v>
      </c>
      <c r="AA702">
        <v>215315</v>
      </c>
      <c r="AB702">
        <v>68715</v>
      </c>
      <c r="AC702">
        <v>68715</v>
      </c>
      <c r="AD702">
        <v>163898</v>
      </c>
      <c r="AE702">
        <v>109928</v>
      </c>
      <c r="AF702">
        <v>13117</v>
      </c>
    </row>
    <row r="703" spans="1:32" x14ac:dyDescent="0.3">
      <c r="A703" t="s">
        <v>64</v>
      </c>
      <c r="B703">
        <v>2000</v>
      </c>
      <c r="C703" s="6">
        <f>DATE(finance[[#This Row],[Year1]],1,1)</f>
        <v>36526</v>
      </c>
      <c r="D703">
        <v>303186</v>
      </c>
      <c r="E703">
        <v>3295400</v>
      </c>
      <c r="F703">
        <v>2855663</v>
      </c>
      <c r="G703">
        <v>2568668</v>
      </c>
      <c r="H703">
        <v>2797649</v>
      </c>
      <c r="I703">
        <v>497751</v>
      </c>
      <c r="J703">
        <v>1002136</v>
      </c>
      <c r="K703">
        <v>87180</v>
      </c>
      <c r="L703">
        <v>324779</v>
      </c>
      <c r="M703">
        <v>1172373</v>
      </c>
      <c r="N703">
        <v>31104</v>
      </c>
      <c r="O703">
        <v>878845</v>
      </c>
      <c r="P703">
        <v>29789</v>
      </c>
      <c r="Q703">
        <v>6841990</v>
      </c>
      <c r="R703">
        <v>43080</v>
      </c>
      <c r="S703">
        <v>589807</v>
      </c>
      <c r="T703">
        <v>405354</v>
      </c>
      <c r="U703">
        <v>84205</v>
      </c>
      <c r="V703">
        <v>1568794</v>
      </c>
      <c r="W703">
        <v>546550</v>
      </c>
      <c r="X703">
        <v>9180</v>
      </c>
      <c r="Y703">
        <v>356849</v>
      </c>
      <c r="Z703">
        <v>1519729</v>
      </c>
      <c r="AA703">
        <v>286995</v>
      </c>
      <c r="AB703">
        <v>77092</v>
      </c>
      <c r="AC703">
        <v>77092</v>
      </c>
      <c r="AD703">
        <v>194238</v>
      </c>
      <c r="AE703">
        <v>153303</v>
      </c>
      <c r="AF703">
        <v>12179</v>
      </c>
    </row>
    <row r="704" spans="1:32" x14ac:dyDescent="0.3">
      <c r="A704" t="s">
        <v>64</v>
      </c>
      <c r="B704">
        <v>2001</v>
      </c>
      <c r="C704" s="6">
        <f>DATE(finance[[#This Row],[Year1]],1,1)</f>
        <v>36892</v>
      </c>
      <c r="D704">
        <v>267041</v>
      </c>
      <c r="E704">
        <v>3373244</v>
      </c>
      <c r="F704">
        <v>2897950</v>
      </c>
      <c r="G704">
        <v>2673193</v>
      </c>
      <c r="H704">
        <v>2840380</v>
      </c>
      <c r="I704">
        <v>532864</v>
      </c>
      <c r="J704">
        <v>998857</v>
      </c>
      <c r="K704">
        <v>94352</v>
      </c>
      <c r="L704">
        <v>280744</v>
      </c>
      <c r="M704">
        <v>1164353</v>
      </c>
      <c r="N704">
        <v>37605</v>
      </c>
      <c r="O704">
        <v>902302</v>
      </c>
      <c r="P704">
        <v>38885</v>
      </c>
      <c r="Q704">
        <v>6777927</v>
      </c>
      <c r="R704">
        <v>50017</v>
      </c>
      <c r="S704">
        <v>569034</v>
      </c>
      <c r="T704">
        <v>411091</v>
      </c>
      <c r="U704">
        <v>101487</v>
      </c>
      <c r="V704">
        <v>1712247</v>
      </c>
      <c r="W704">
        <v>600415</v>
      </c>
      <c r="X704">
        <v>10805</v>
      </c>
      <c r="Y704">
        <v>322484</v>
      </c>
      <c r="Z704">
        <v>1549350</v>
      </c>
      <c r="AA704">
        <v>224757</v>
      </c>
      <c r="AB704">
        <v>85986</v>
      </c>
      <c r="AC704">
        <v>85986</v>
      </c>
      <c r="AD704">
        <v>216771</v>
      </c>
      <c r="AE704">
        <v>172256</v>
      </c>
      <c r="AF704">
        <v>9815</v>
      </c>
    </row>
    <row r="705" spans="1:32" x14ac:dyDescent="0.3">
      <c r="A705" t="s">
        <v>64</v>
      </c>
      <c r="B705">
        <v>2002</v>
      </c>
      <c r="C705" s="6">
        <f>DATE(finance[[#This Row],[Year1]],1,1)</f>
        <v>37257</v>
      </c>
      <c r="D705">
        <v>287461</v>
      </c>
      <c r="E705">
        <v>3016825</v>
      </c>
      <c r="F705">
        <v>3020393</v>
      </c>
      <c r="G705">
        <v>2812686</v>
      </c>
      <c r="H705">
        <v>2868404</v>
      </c>
      <c r="I705">
        <v>148421</v>
      </c>
      <c r="J705">
        <v>1043094</v>
      </c>
      <c r="K705">
        <v>102792</v>
      </c>
      <c r="L705">
        <v>284361</v>
      </c>
      <c r="M705">
        <v>1117299</v>
      </c>
      <c r="N705">
        <v>38522</v>
      </c>
      <c r="O705">
        <v>942956</v>
      </c>
      <c r="P705">
        <v>33501</v>
      </c>
      <c r="Q705">
        <v>6888504</v>
      </c>
      <c r="R705">
        <v>50333</v>
      </c>
      <c r="S705">
        <v>585521</v>
      </c>
      <c r="T705">
        <v>402839</v>
      </c>
      <c r="U705">
        <v>111226</v>
      </c>
      <c r="V705">
        <v>1819601</v>
      </c>
      <c r="W705">
        <v>627303</v>
      </c>
      <c r="X705">
        <v>13638</v>
      </c>
      <c r="Y705">
        <v>376668</v>
      </c>
      <c r="Z705">
        <v>1673109</v>
      </c>
      <c r="AA705">
        <v>207707</v>
      </c>
      <c r="AB705">
        <v>86602</v>
      </c>
      <c r="AC705">
        <v>86602</v>
      </c>
      <c r="AD705">
        <v>201670</v>
      </c>
      <c r="AE705">
        <v>144953</v>
      </c>
      <c r="AF705">
        <v>13903</v>
      </c>
    </row>
    <row r="706" spans="1:32" x14ac:dyDescent="0.3">
      <c r="A706" t="s">
        <v>64</v>
      </c>
      <c r="B706">
        <v>2003</v>
      </c>
      <c r="C706" s="6">
        <f>DATE(finance[[#This Row],[Year1]],1,1)</f>
        <v>37622</v>
      </c>
      <c r="D706">
        <v>293570</v>
      </c>
      <c r="E706">
        <v>3359107</v>
      </c>
      <c r="F706">
        <v>3121369</v>
      </c>
      <c r="G706">
        <v>2897516</v>
      </c>
      <c r="H706">
        <v>3035526</v>
      </c>
      <c r="I706">
        <v>323581</v>
      </c>
      <c r="J706">
        <v>1128029</v>
      </c>
      <c r="K706">
        <v>102750</v>
      </c>
      <c r="L706">
        <v>288775</v>
      </c>
      <c r="M706">
        <v>1177727</v>
      </c>
      <c r="N706">
        <v>44526</v>
      </c>
      <c r="O706">
        <v>1021351</v>
      </c>
      <c r="P706">
        <v>38198</v>
      </c>
      <c r="Q706">
        <v>6904921</v>
      </c>
      <c r="R706">
        <v>49426</v>
      </c>
      <c r="S706">
        <v>606096</v>
      </c>
      <c r="T706">
        <v>369413</v>
      </c>
      <c r="U706">
        <v>129769</v>
      </c>
      <c r="V706">
        <v>1874457</v>
      </c>
      <c r="W706">
        <v>651385</v>
      </c>
      <c r="X706">
        <v>17302</v>
      </c>
      <c r="Y706">
        <v>365282</v>
      </c>
      <c r="Z706">
        <v>1599233</v>
      </c>
      <c r="AA706">
        <v>223853</v>
      </c>
      <c r="AB706">
        <v>85195</v>
      </c>
      <c r="AC706">
        <v>85195</v>
      </c>
      <c r="AD706">
        <v>220359</v>
      </c>
      <c r="AE706">
        <v>169992</v>
      </c>
      <c r="AF706">
        <v>12645</v>
      </c>
    </row>
    <row r="707" spans="1:32" x14ac:dyDescent="0.3">
      <c r="A707" t="s">
        <v>64</v>
      </c>
      <c r="B707">
        <v>2004</v>
      </c>
      <c r="C707" s="6">
        <f>DATE(finance[[#This Row],[Year1]],1,1)</f>
        <v>37987</v>
      </c>
      <c r="D707">
        <v>281143</v>
      </c>
      <c r="E707">
        <v>5233626</v>
      </c>
      <c r="F707">
        <v>3254983</v>
      </c>
      <c r="G707">
        <v>2975992</v>
      </c>
      <c r="H707">
        <v>3177607</v>
      </c>
      <c r="I707">
        <v>2056019</v>
      </c>
      <c r="J707">
        <v>1220547</v>
      </c>
      <c r="K707">
        <v>118377</v>
      </c>
      <c r="L707">
        <v>299434</v>
      </c>
      <c r="M707">
        <v>1228890</v>
      </c>
      <c r="N707">
        <v>45458</v>
      </c>
      <c r="O707">
        <v>1057056</v>
      </c>
      <c r="P707">
        <v>42952</v>
      </c>
      <c r="Q707">
        <v>8140125</v>
      </c>
      <c r="R707">
        <v>57081</v>
      </c>
      <c r="S707">
        <v>613513</v>
      </c>
      <c r="T707">
        <v>341664</v>
      </c>
      <c r="U707">
        <v>133888</v>
      </c>
      <c r="V707">
        <v>1961876</v>
      </c>
      <c r="W707">
        <v>683035</v>
      </c>
      <c r="X707">
        <v>13934</v>
      </c>
      <c r="Y707">
        <v>385158</v>
      </c>
      <c r="Z707">
        <v>1667880</v>
      </c>
      <c r="AA707">
        <v>278991</v>
      </c>
      <c r="AB707">
        <v>76508</v>
      </c>
      <c r="AC707">
        <v>76508</v>
      </c>
      <c r="AD707">
        <v>291368</v>
      </c>
      <c r="AE707">
        <v>179986</v>
      </c>
      <c r="AF707">
        <v>13866</v>
      </c>
    </row>
    <row r="708" spans="1:32" x14ac:dyDescent="0.3">
      <c r="A708" t="s">
        <v>64</v>
      </c>
      <c r="B708">
        <v>2012</v>
      </c>
      <c r="C708" s="6">
        <f>DATE(finance[[#This Row],[Year1]],1,1)</f>
        <v>40909</v>
      </c>
      <c r="D708">
        <v>914485</v>
      </c>
      <c r="E708">
        <v>7435888</v>
      </c>
      <c r="F708">
        <v>6327215</v>
      </c>
      <c r="G708">
        <v>5711111</v>
      </c>
      <c r="H708">
        <v>7055746</v>
      </c>
      <c r="I708">
        <v>380142</v>
      </c>
      <c r="J708">
        <v>1790840</v>
      </c>
      <c r="K708">
        <v>187847</v>
      </c>
      <c r="L708">
        <v>471746</v>
      </c>
      <c r="M708">
        <v>4146149</v>
      </c>
      <c r="N708">
        <v>103248</v>
      </c>
      <c r="O708">
        <v>1836794</v>
      </c>
      <c r="P708">
        <v>111722</v>
      </c>
      <c r="Q708">
        <v>16798494</v>
      </c>
      <c r="R708">
        <v>111401</v>
      </c>
      <c r="S708">
        <v>1630748</v>
      </c>
      <c r="T708">
        <v>622332</v>
      </c>
      <c r="U708">
        <v>184776</v>
      </c>
      <c r="V708">
        <v>3065971</v>
      </c>
      <c r="W708">
        <v>954923</v>
      </c>
      <c r="X708">
        <v>34710</v>
      </c>
      <c r="Y708">
        <v>1118229</v>
      </c>
      <c r="Z708">
        <v>2083611</v>
      </c>
      <c r="AA708">
        <v>503635</v>
      </c>
      <c r="AB708">
        <v>100654</v>
      </c>
      <c r="AC708">
        <v>100654</v>
      </c>
      <c r="AD708">
        <v>391454</v>
      </c>
      <c r="AE708">
        <v>1715624</v>
      </c>
      <c r="AF708">
        <v>24075</v>
      </c>
    </row>
    <row r="709" spans="1:32" x14ac:dyDescent="0.3">
      <c r="A709" t="s">
        <v>64</v>
      </c>
      <c r="B709">
        <v>2013</v>
      </c>
      <c r="C709" s="6">
        <f>DATE(finance[[#This Row],[Year1]],1,1)</f>
        <v>41275</v>
      </c>
      <c r="D709">
        <v>757754</v>
      </c>
      <c r="E709">
        <v>9158539</v>
      </c>
      <c r="F709">
        <v>6423374</v>
      </c>
      <c r="G709">
        <v>5746938</v>
      </c>
      <c r="H709">
        <v>8064315</v>
      </c>
      <c r="I709">
        <v>1094224</v>
      </c>
      <c r="J709">
        <v>1566173</v>
      </c>
      <c r="K709">
        <v>207482</v>
      </c>
      <c r="L709">
        <v>494742</v>
      </c>
      <c r="M709">
        <v>5298770</v>
      </c>
      <c r="N709">
        <v>96798</v>
      </c>
      <c r="O709">
        <v>1935978</v>
      </c>
      <c r="P709">
        <v>106889</v>
      </c>
      <c r="Q709">
        <v>18900020</v>
      </c>
      <c r="R709">
        <v>124182</v>
      </c>
      <c r="S709">
        <v>1621324</v>
      </c>
      <c r="T709">
        <v>559266</v>
      </c>
      <c r="U709">
        <v>184047</v>
      </c>
      <c r="V709">
        <v>3206673</v>
      </c>
      <c r="W709">
        <v>999561</v>
      </c>
      <c r="X709">
        <v>39488</v>
      </c>
      <c r="Y709">
        <v>1061097</v>
      </c>
      <c r="Z709">
        <v>1834319</v>
      </c>
      <c r="AA709">
        <v>633760</v>
      </c>
      <c r="AB709">
        <v>96974</v>
      </c>
      <c r="AC709">
        <v>96974</v>
      </c>
      <c r="AD709">
        <v>426992</v>
      </c>
      <c r="AE709">
        <v>2460366</v>
      </c>
      <c r="AF709">
        <v>28576</v>
      </c>
    </row>
    <row r="710" spans="1:32" x14ac:dyDescent="0.3">
      <c r="A710" t="s">
        <v>64</v>
      </c>
      <c r="B710">
        <v>2014</v>
      </c>
      <c r="C710" s="6">
        <f>DATE(finance[[#This Row],[Year1]],1,1)</f>
        <v>41640</v>
      </c>
      <c r="D710">
        <v>944659</v>
      </c>
      <c r="E710">
        <v>9995476</v>
      </c>
      <c r="F710">
        <v>7529613</v>
      </c>
      <c r="G710">
        <v>6842110</v>
      </c>
      <c r="H710">
        <v>8835809</v>
      </c>
      <c r="I710">
        <v>1159667</v>
      </c>
      <c r="J710">
        <v>1527087</v>
      </c>
      <c r="K710">
        <v>227245</v>
      </c>
      <c r="L710">
        <v>527934</v>
      </c>
      <c r="M710">
        <v>6120435</v>
      </c>
      <c r="N710">
        <v>89264</v>
      </c>
      <c r="O710">
        <v>2181648</v>
      </c>
      <c r="P710">
        <v>108563</v>
      </c>
      <c r="Q710">
        <v>21187878</v>
      </c>
      <c r="R710">
        <v>125262</v>
      </c>
      <c r="S710">
        <v>2251295</v>
      </c>
      <c r="T710">
        <v>646818</v>
      </c>
      <c r="U710">
        <v>188017</v>
      </c>
      <c r="V710">
        <v>3494738</v>
      </c>
      <c r="W710">
        <v>1100045</v>
      </c>
      <c r="X710">
        <v>29321</v>
      </c>
      <c r="Y710">
        <v>1357177</v>
      </c>
      <c r="Z710">
        <v>1886865</v>
      </c>
      <c r="AA710">
        <v>651492</v>
      </c>
      <c r="AB710">
        <v>78866</v>
      </c>
      <c r="AC710">
        <v>78866</v>
      </c>
      <c r="AD710">
        <v>428431</v>
      </c>
      <c r="AE710">
        <v>3296094</v>
      </c>
      <c r="AF710">
        <v>29424</v>
      </c>
    </row>
    <row r="711" spans="1:32" x14ac:dyDescent="0.3">
      <c r="A711" t="s">
        <v>64</v>
      </c>
      <c r="B711">
        <v>2015</v>
      </c>
      <c r="C711" s="6">
        <f>DATE(finance[[#This Row],[Year1]],1,1)</f>
        <v>42005</v>
      </c>
      <c r="D711">
        <v>1014130</v>
      </c>
      <c r="E711">
        <v>9798229</v>
      </c>
      <c r="F711">
        <v>7941790</v>
      </c>
      <c r="G711">
        <v>7161778</v>
      </c>
      <c r="H711">
        <v>8799605</v>
      </c>
      <c r="I711">
        <v>998624</v>
      </c>
      <c r="J711">
        <v>1671217</v>
      </c>
      <c r="K711">
        <v>225540</v>
      </c>
      <c r="L711">
        <v>546733</v>
      </c>
      <c r="M711">
        <v>5736355</v>
      </c>
      <c r="N711">
        <v>91486</v>
      </c>
      <c r="O711">
        <v>2307999</v>
      </c>
      <c r="P711">
        <v>110521</v>
      </c>
      <c r="Q711">
        <v>22842707</v>
      </c>
      <c r="R711">
        <v>129752</v>
      </c>
      <c r="S711">
        <v>2246825</v>
      </c>
      <c r="T711">
        <v>623313</v>
      </c>
      <c r="U711">
        <v>210335</v>
      </c>
      <c r="V711">
        <v>3796584</v>
      </c>
      <c r="W711">
        <v>1385251</v>
      </c>
      <c r="X711">
        <v>30731</v>
      </c>
      <c r="Y711">
        <v>1221559</v>
      </c>
      <c r="Z711">
        <v>2063788</v>
      </c>
      <c r="AA711">
        <v>692070</v>
      </c>
      <c r="AB711">
        <v>81660</v>
      </c>
      <c r="AC711">
        <v>81660</v>
      </c>
      <c r="AD711">
        <v>601938</v>
      </c>
      <c r="AE711">
        <v>2852829</v>
      </c>
      <c r="AF711">
        <v>37021</v>
      </c>
    </row>
    <row r="712" spans="1:32" x14ac:dyDescent="0.3">
      <c r="A712" t="s">
        <v>64</v>
      </c>
      <c r="B712">
        <v>2016</v>
      </c>
      <c r="C712" s="6">
        <f>DATE(finance[[#This Row],[Year1]],1,1)</f>
        <v>42370</v>
      </c>
      <c r="D712">
        <v>1010285</v>
      </c>
      <c r="E712">
        <v>7313387</v>
      </c>
      <c r="F712">
        <v>8302530</v>
      </c>
      <c r="G712">
        <v>7466099</v>
      </c>
      <c r="H712">
        <v>6709560</v>
      </c>
      <c r="I712">
        <v>603827</v>
      </c>
      <c r="J712">
        <v>1679723</v>
      </c>
      <c r="K712">
        <v>204055</v>
      </c>
      <c r="L712">
        <v>479555</v>
      </c>
      <c r="M712">
        <v>3709105</v>
      </c>
      <c r="N712">
        <v>98979</v>
      </c>
      <c r="O712">
        <v>2501227</v>
      </c>
      <c r="P712">
        <v>115305</v>
      </c>
      <c r="Q712">
        <v>26341453</v>
      </c>
      <c r="R712">
        <v>130446</v>
      </c>
      <c r="S712">
        <v>2436204</v>
      </c>
      <c r="T712">
        <v>529061</v>
      </c>
      <c r="U712">
        <v>141844</v>
      </c>
      <c r="V712">
        <v>3915079</v>
      </c>
      <c r="W712">
        <v>1473946</v>
      </c>
      <c r="X712">
        <v>28809</v>
      </c>
      <c r="Y712">
        <v>1402911</v>
      </c>
      <c r="Z712">
        <v>2355700</v>
      </c>
      <c r="AA712">
        <v>747049</v>
      </c>
      <c r="AB712">
        <v>78608</v>
      </c>
      <c r="AC712">
        <v>78608</v>
      </c>
      <c r="AD712">
        <v>561117</v>
      </c>
      <c r="AE712">
        <v>1554032</v>
      </c>
      <c r="AF712">
        <v>31277</v>
      </c>
    </row>
    <row r="713" spans="1:32" x14ac:dyDescent="0.3">
      <c r="A713" t="s">
        <v>64</v>
      </c>
      <c r="B713">
        <v>2017</v>
      </c>
      <c r="C713" s="6">
        <f>DATE(finance[[#This Row],[Year1]],1,1)</f>
        <v>42736</v>
      </c>
      <c r="D713">
        <v>798926</v>
      </c>
      <c r="E713">
        <v>7850336</v>
      </c>
      <c r="F713">
        <v>7781327</v>
      </c>
      <c r="G713">
        <v>7056679</v>
      </c>
      <c r="H713">
        <v>6468323</v>
      </c>
      <c r="I713">
        <v>1382013</v>
      </c>
      <c r="J713">
        <v>1736646</v>
      </c>
      <c r="K713">
        <v>213985</v>
      </c>
      <c r="L713">
        <v>477252</v>
      </c>
      <c r="M713">
        <v>3465326</v>
      </c>
      <c r="N713">
        <v>102978</v>
      </c>
      <c r="O713">
        <v>2412243</v>
      </c>
      <c r="P713">
        <v>119272</v>
      </c>
      <c r="Q713">
        <v>29248840</v>
      </c>
      <c r="R713">
        <v>147683</v>
      </c>
      <c r="S713">
        <v>2205290</v>
      </c>
      <c r="T713">
        <v>1091468</v>
      </c>
      <c r="U713">
        <v>171618</v>
      </c>
      <c r="V713">
        <v>3932243</v>
      </c>
      <c r="W713">
        <v>1470825</v>
      </c>
      <c r="X713">
        <v>32391</v>
      </c>
      <c r="Y713">
        <v>1063696</v>
      </c>
      <c r="Z713">
        <v>2885664</v>
      </c>
      <c r="AA713">
        <v>645375</v>
      </c>
      <c r="AB713">
        <v>80221</v>
      </c>
      <c r="AC713">
        <v>80221</v>
      </c>
      <c r="AD713">
        <v>538477</v>
      </c>
      <c r="AE713">
        <v>1521535</v>
      </c>
      <c r="AF713">
        <v>35252</v>
      </c>
    </row>
    <row r="714" spans="1:32" x14ac:dyDescent="0.3">
      <c r="A714" t="s">
        <v>64</v>
      </c>
      <c r="B714">
        <v>2018</v>
      </c>
      <c r="C714" s="6">
        <f>DATE(finance[[#This Row],[Year1]],1,1)</f>
        <v>43101</v>
      </c>
      <c r="D714">
        <v>534189</v>
      </c>
      <c r="E714">
        <v>8965071</v>
      </c>
      <c r="F714">
        <v>7197074</v>
      </c>
      <c r="G714">
        <v>6539038</v>
      </c>
      <c r="H714">
        <v>7746544</v>
      </c>
      <c r="I714">
        <v>1218527</v>
      </c>
      <c r="J714">
        <v>1742138</v>
      </c>
      <c r="K714">
        <v>214463</v>
      </c>
      <c r="L714">
        <v>482971</v>
      </c>
      <c r="M714">
        <v>4205184</v>
      </c>
      <c r="N714">
        <v>104432</v>
      </c>
      <c r="O714">
        <v>2336423</v>
      </c>
      <c r="P714">
        <v>125386</v>
      </c>
      <c r="Q714">
        <v>31502341</v>
      </c>
      <c r="R714">
        <v>127917</v>
      </c>
      <c r="S714">
        <v>1999109</v>
      </c>
      <c r="T714">
        <v>998825</v>
      </c>
      <c r="U714">
        <v>150952</v>
      </c>
      <c r="V714">
        <v>3853916</v>
      </c>
      <c r="W714">
        <v>1555804</v>
      </c>
      <c r="X714">
        <v>25277</v>
      </c>
      <c r="Y714">
        <v>752320</v>
      </c>
      <c r="Z714">
        <v>3048711</v>
      </c>
      <c r="AA714">
        <v>611835</v>
      </c>
      <c r="AB714">
        <v>72639</v>
      </c>
      <c r="AC714">
        <v>72639</v>
      </c>
      <c r="AD714">
        <v>996668</v>
      </c>
      <c r="AE714">
        <v>2120306</v>
      </c>
      <c r="AF714">
        <v>29140</v>
      </c>
    </row>
    <row r="715" spans="1:32" x14ac:dyDescent="0.3">
      <c r="A715" t="s">
        <v>64</v>
      </c>
      <c r="B715">
        <v>2019</v>
      </c>
      <c r="C715" s="6">
        <f>DATE(finance[[#This Row],[Year1]],1,1)</f>
        <v>43466</v>
      </c>
      <c r="D715">
        <v>626661</v>
      </c>
      <c r="E715">
        <v>9520534</v>
      </c>
      <c r="F715">
        <v>7721630</v>
      </c>
      <c r="G715">
        <v>7036658</v>
      </c>
      <c r="H715">
        <v>8508509</v>
      </c>
      <c r="I715">
        <v>1012025</v>
      </c>
      <c r="J715">
        <v>1795231</v>
      </c>
      <c r="K715">
        <v>228684</v>
      </c>
      <c r="L715">
        <v>510485</v>
      </c>
      <c r="M715">
        <v>4969744</v>
      </c>
      <c r="N715">
        <v>110201</v>
      </c>
      <c r="O715">
        <v>2449865</v>
      </c>
      <c r="P715">
        <v>130546</v>
      </c>
      <c r="Q715">
        <v>34570982</v>
      </c>
      <c r="R715">
        <v>143284</v>
      </c>
      <c r="S715">
        <v>2265225</v>
      </c>
      <c r="T715">
        <v>1238730</v>
      </c>
      <c r="U715">
        <v>155855</v>
      </c>
      <c r="V715">
        <v>3956073</v>
      </c>
      <c r="W715">
        <v>1566235</v>
      </c>
      <c r="X715">
        <v>27064</v>
      </c>
      <c r="Y715">
        <v>767111</v>
      </c>
      <c r="Z715">
        <v>3375270</v>
      </c>
      <c r="AA715">
        <v>636495</v>
      </c>
      <c r="AB715">
        <v>106630</v>
      </c>
      <c r="AC715">
        <v>106630</v>
      </c>
      <c r="AD715">
        <v>966975</v>
      </c>
      <c r="AE715">
        <v>2615631</v>
      </c>
      <c r="AF715">
        <v>32870</v>
      </c>
    </row>
    <row r="716" spans="1:32" x14ac:dyDescent="0.3">
      <c r="A716" t="s">
        <v>65</v>
      </c>
      <c r="B716">
        <v>1992</v>
      </c>
      <c r="C716" s="6">
        <f>DATE(finance[[#This Row],[Year1]],1,1)</f>
        <v>33604</v>
      </c>
      <c r="D716">
        <v>2192738</v>
      </c>
      <c r="E716">
        <v>33712435</v>
      </c>
      <c r="F716">
        <v>30424614</v>
      </c>
      <c r="G716">
        <v>24106118</v>
      </c>
      <c r="H716">
        <v>22989818</v>
      </c>
      <c r="I716">
        <v>10348687</v>
      </c>
      <c r="J716">
        <v>6468864</v>
      </c>
      <c r="K716">
        <v>899932</v>
      </c>
      <c r="L716">
        <v>2317995</v>
      </c>
      <c r="M716">
        <v>12114788</v>
      </c>
      <c r="N716">
        <v>691342</v>
      </c>
      <c r="O716">
        <v>8489030</v>
      </c>
      <c r="P716">
        <v>1492076</v>
      </c>
      <c r="Q716">
        <v>76279490</v>
      </c>
      <c r="R716">
        <v>738828</v>
      </c>
      <c r="S716">
        <v>7999399</v>
      </c>
      <c r="T716">
        <v>2160136</v>
      </c>
      <c r="U716">
        <v>241823</v>
      </c>
      <c r="V716">
        <v>11863466</v>
      </c>
      <c r="W716">
        <v>6493850</v>
      </c>
      <c r="X716">
        <v>57032</v>
      </c>
      <c r="Y716">
        <v>2286803</v>
      </c>
      <c r="Z716">
        <v>12193154</v>
      </c>
      <c r="AA716">
        <v>6022409</v>
      </c>
      <c r="AB716">
        <v>854526</v>
      </c>
      <c r="AC716">
        <v>854526</v>
      </c>
      <c r="AD716">
        <v>1812599</v>
      </c>
      <c r="AE716">
        <v>96601</v>
      </c>
      <c r="AF716">
        <v>154244</v>
      </c>
    </row>
    <row r="717" spans="1:32" x14ac:dyDescent="0.3">
      <c r="A717" t="s">
        <v>65</v>
      </c>
      <c r="B717">
        <v>1993</v>
      </c>
      <c r="C717" s="6">
        <f>DATE(finance[[#This Row],[Year1]],1,1)</f>
        <v>33970</v>
      </c>
      <c r="D717">
        <v>2120638</v>
      </c>
      <c r="E717">
        <v>38341453</v>
      </c>
      <c r="F717">
        <v>31664809</v>
      </c>
      <c r="G717">
        <v>25037974</v>
      </c>
      <c r="H717">
        <v>24483360</v>
      </c>
      <c r="I717">
        <v>13487037</v>
      </c>
      <c r="J717">
        <v>7142038</v>
      </c>
      <c r="K717">
        <v>887842</v>
      </c>
      <c r="L717">
        <v>2432951</v>
      </c>
      <c r="M717">
        <v>12788355</v>
      </c>
      <c r="N717">
        <v>755297</v>
      </c>
      <c r="O717">
        <v>8760384</v>
      </c>
      <c r="P717">
        <v>1642406</v>
      </c>
      <c r="Q717">
        <v>75553522</v>
      </c>
      <c r="R717">
        <v>815642</v>
      </c>
      <c r="S717">
        <v>8314711</v>
      </c>
      <c r="T717">
        <v>2234658</v>
      </c>
      <c r="U717">
        <v>233277</v>
      </c>
      <c r="V717">
        <v>12410843</v>
      </c>
      <c r="W717">
        <v>7021276</v>
      </c>
      <c r="X717">
        <v>64524</v>
      </c>
      <c r="Y717">
        <v>2140896</v>
      </c>
      <c r="Z717">
        <v>12485771</v>
      </c>
      <c r="AA717">
        <v>6358353</v>
      </c>
      <c r="AB717">
        <v>817858</v>
      </c>
      <c r="AC717">
        <v>817858</v>
      </c>
      <c r="AD717">
        <v>1845704</v>
      </c>
      <c r="AE717">
        <v>97784</v>
      </c>
      <c r="AF717">
        <v>169454</v>
      </c>
    </row>
    <row r="718" spans="1:32" x14ac:dyDescent="0.3">
      <c r="A718" t="s">
        <v>65</v>
      </c>
      <c r="B718">
        <v>1994</v>
      </c>
      <c r="C718" s="6">
        <f>DATE(finance[[#This Row],[Year1]],1,1)</f>
        <v>34335</v>
      </c>
      <c r="D718">
        <v>2122026</v>
      </c>
      <c r="E718">
        <v>40836362</v>
      </c>
      <c r="F718">
        <v>33421575</v>
      </c>
      <c r="G718">
        <v>26869123</v>
      </c>
      <c r="H718">
        <v>27051863</v>
      </c>
      <c r="I718">
        <v>13418579</v>
      </c>
      <c r="J718">
        <v>8217789</v>
      </c>
      <c r="K718">
        <v>1165990</v>
      </c>
      <c r="L718">
        <v>2671198</v>
      </c>
      <c r="M718">
        <v>14188451</v>
      </c>
      <c r="N718">
        <v>885083</v>
      </c>
      <c r="O718">
        <v>8867242</v>
      </c>
      <c r="P718">
        <v>1719047</v>
      </c>
      <c r="Q718">
        <v>89454285</v>
      </c>
      <c r="R718">
        <v>961763</v>
      </c>
      <c r="S718">
        <v>8531560</v>
      </c>
      <c r="T718">
        <v>2542452</v>
      </c>
      <c r="U718">
        <v>231907</v>
      </c>
      <c r="V718">
        <v>13999726</v>
      </c>
      <c r="W718">
        <v>7951892</v>
      </c>
      <c r="X718">
        <v>71175</v>
      </c>
      <c r="Y718">
        <v>2295655</v>
      </c>
      <c r="Z718">
        <v>12117371</v>
      </c>
      <c r="AA718">
        <v>6289052</v>
      </c>
      <c r="AB718">
        <v>760164</v>
      </c>
      <c r="AC718">
        <v>760164</v>
      </c>
      <c r="AD718">
        <v>1672120</v>
      </c>
      <c r="AE718">
        <v>108797</v>
      </c>
      <c r="AF718">
        <v>172346</v>
      </c>
    </row>
    <row r="719" spans="1:32" x14ac:dyDescent="0.3">
      <c r="A719" t="s">
        <v>65</v>
      </c>
      <c r="B719">
        <v>1995</v>
      </c>
      <c r="C719" s="6">
        <f>DATE(finance[[#This Row],[Year1]],1,1)</f>
        <v>34700</v>
      </c>
      <c r="D719">
        <v>2148551</v>
      </c>
      <c r="E719">
        <v>41306049</v>
      </c>
      <c r="F719">
        <v>34990296</v>
      </c>
      <c r="G719">
        <v>28129019</v>
      </c>
      <c r="H719">
        <v>28263099</v>
      </c>
      <c r="I719">
        <v>12672754</v>
      </c>
      <c r="J719">
        <v>8171595</v>
      </c>
      <c r="K719">
        <v>1332548</v>
      </c>
      <c r="L719">
        <v>2729766</v>
      </c>
      <c r="M719">
        <v>15186174</v>
      </c>
      <c r="N719">
        <v>1051783</v>
      </c>
      <c r="O719">
        <v>9890917</v>
      </c>
      <c r="P719">
        <v>1710266</v>
      </c>
      <c r="Q719">
        <v>100479601</v>
      </c>
      <c r="R719">
        <v>1127009</v>
      </c>
      <c r="S719">
        <v>9533638</v>
      </c>
      <c r="T719">
        <v>2688997</v>
      </c>
      <c r="U719">
        <v>262630</v>
      </c>
      <c r="V719">
        <v>14183294</v>
      </c>
      <c r="W719">
        <v>7593068</v>
      </c>
      <c r="X719">
        <v>76751</v>
      </c>
      <c r="Y719">
        <v>2288287</v>
      </c>
      <c r="Z719">
        <v>12295305</v>
      </c>
      <c r="AA719">
        <v>6598128</v>
      </c>
      <c r="AB719">
        <v>816419</v>
      </c>
      <c r="AC719">
        <v>816419</v>
      </c>
      <c r="AD719">
        <v>1933853</v>
      </c>
      <c r="AE719">
        <v>106006</v>
      </c>
      <c r="AF719">
        <v>189488</v>
      </c>
    </row>
    <row r="720" spans="1:32" x14ac:dyDescent="0.3">
      <c r="A720" t="s">
        <v>65</v>
      </c>
      <c r="B720">
        <v>1996</v>
      </c>
      <c r="C720" s="6">
        <f>DATE(finance[[#This Row],[Year1]],1,1)</f>
        <v>35065</v>
      </c>
      <c r="D720">
        <v>2127915</v>
      </c>
      <c r="E720">
        <v>43708254</v>
      </c>
      <c r="F720">
        <v>35517336</v>
      </c>
      <c r="G720">
        <v>28492233</v>
      </c>
      <c r="H720">
        <v>29351510</v>
      </c>
      <c r="I720">
        <v>13983422</v>
      </c>
      <c r="J720">
        <v>8610909</v>
      </c>
      <c r="K720">
        <v>1218717</v>
      </c>
      <c r="L720">
        <v>2612925</v>
      </c>
      <c r="M720">
        <v>15649492</v>
      </c>
      <c r="N720">
        <v>1144108</v>
      </c>
      <c r="O720">
        <v>10315461</v>
      </c>
      <c r="P720">
        <v>1539320</v>
      </c>
      <c r="Q720">
        <v>105128157</v>
      </c>
      <c r="R720">
        <v>1304288</v>
      </c>
      <c r="S720">
        <v>10053551</v>
      </c>
      <c r="T720">
        <v>2796227</v>
      </c>
      <c r="U720">
        <v>284083</v>
      </c>
      <c r="V720">
        <v>14209375</v>
      </c>
      <c r="W720">
        <v>7392179</v>
      </c>
      <c r="X720">
        <v>80000</v>
      </c>
      <c r="Y720">
        <v>2203465</v>
      </c>
      <c r="Z720">
        <v>12627741</v>
      </c>
      <c r="AA720">
        <v>6765052</v>
      </c>
      <c r="AB720">
        <v>822123</v>
      </c>
      <c r="AC720">
        <v>822123</v>
      </c>
      <c r="AD720">
        <v>2208703</v>
      </c>
      <c r="AE720">
        <v>116168</v>
      </c>
      <c r="AF720">
        <v>191677</v>
      </c>
    </row>
    <row r="721" spans="1:32" x14ac:dyDescent="0.3">
      <c r="A721" t="s">
        <v>65</v>
      </c>
      <c r="B721">
        <v>1997</v>
      </c>
      <c r="C721" s="6">
        <f>DATE(finance[[#This Row],[Year1]],1,1)</f>
        <v>35431</v>
      </c>
      <c r="D721">
        <v>2748621</v>
      </c>
      <c r="E721">
        <v>45249896</v>
      </c>
      <c r="F721">
        <v>37406884</v>
      </c>
      <c r="G721">
        <v>30704822</v>
      </c>
      <c r="H721">
        <v>30792152</v>
      </c>
      <c r="I721">
        <v>14069182</v>
      </c>
      <c r="J721">
        <v>8992850</v>
      </c>
      <c r="K721">
        <v>1355317</v>
      </c>
      <c r="L721">
        <v>2820974</v>
      </c>
      <c r="M721">
        <v>16417761</v>
      </c>
      <c r="N721">
        <v>1263203</v>
      </c>
      <c r="O721">
        <v>11232590</v>
      </c>
      <c r="P721">
        <v>1485611</v>
      </c>
      <c r="Q721">
        <v>113511439</v>
      </c>
      <c r="R721">
        <v>1352057</v>
      </c>
      <c r="S721">
        <v>10441531</v>
      </c>
      <c r="T721">
        <v>2953424</v>
      </c>
      <c r="U721">
        <v>316243</v>
      </c>
      <c r="V721">
        <v>15427292</v>
      </c>
      <c r="W721">
        <v>7960889</v>
      </c>
      <c r="X721">
        <v>93200</v>
      </c>
      <c r="Y721">
        <v>2468029</v>
      </c>
      <c r="Z721">
        <v>13437403</v>
      </c>
      <c r="AA721">
        <v>6439103</v>
      </c>
      <c r="AB721">
        <v>864726</v>
      </c>
      <c r="AC721">
        <v>864726</v>
      </c>
      <c r="AD721">
        <v>2366890</v>
      </c>
      <c r="AE721">
        <v>128744</v>
      </c>
      <c r="AF721">
        <v>204209</v>
      </c>
    </row>
    <row r="722" spans="1:32" x14ac:dyDescent="0.3">
      <c r="A722" t="s">
        <v>65</v>
      </c>
      <c r="B722">
        <v>1998</v>
      </c>
      <c r="C722" s="6">
        <f>DATE(finance[[#This Row],[Year1]],1,1)</f>
        <v>35796</v>
      </c>
      <c r="D722">
        <v>2919070</v>
      </c>
      <c r="E722">
        <v>48133067</v>
      </c>
      <c r="F722">
        <v>39209266</v>
      </c>
      <c r="G722">
        <v>31943277</v>
      </c>
      <c r="H722">
        <v>32299884</v>
      </c>
      <c r="I722">
        <v>15404292</v>
      </c>
      <c r="J722">
        <v>8953346</v>
      </c>
      <c r="K722">
        <v>1456872</v>
      </c>
      <c r="L722">
        <v>2779957</v>
      </c>
      <c r="M722">
        <v>17642836</v>
      </c>
      <c r="N722">
        <v>1369457</v>
      </c>
      <c r="O722">
        <v>11602317</v>
      </c>
      <c r="P722">
        <v>1382987</v>
      </c>
      <c r="Q722">
        <v>123271843</v>
      </c>
      <c r="R722">
        <v>1480747</v>
      </c>
      <c r="S722">
        <v>11214371</v>
      </c>
      <c r="T722">
        <v>3173991</v>
      </c>
      <c r="U722">
        <v>308937</v>
      </c>
      <c r="V722">
        <v>15839114</v>
      </c>
      <c r="W722">
        <v>8146684</v>
      </c>
      <c r="X722">
        <v>111756</v>
      </c>
      <c r="Y722">
        <v>2631239</v>
      </c>
      <c r="Z722">
        <v>14182878</v>
      </c>
      <c r="AA722">
        <v>7004014</v>
      </c>
      <c r="AB722">
        <v>849710</v>
      </c>
      <c r="AC722">
        <v>849710</v>
      </c>
      <c r="AD722">
        <v>2523431</v>
      </c>
      <c r="AE722">
        <v>141101</v>
      </c>
      <c r="AF722">
        <v>207888</v>
      </c>
    </row>
    <row r="723" spans="1:32" x14ac:dyDescent="0.3">
      <c r="A723" t="s">
        <v>65</v>
      </c>
      <c r="B723">
        <v>1999</v>
      </c>
      <c r="C723" s="6">
        <f>DATE(finance[[#This Row],[Year1]],1,1)</f>
        <v>36161</v>
      </c>
      <c r="D723">
        <v>2934416</v>
      </c>
      <c r="E723">
        <v>51273137</v>
      </c>
      <c r="F723">
        <v>41113309</v>
      </c>
      <c r="G723">
        <v>33284780</v>
      </c>
      <c r="H723">
        <v>33206924</v>
      </c>
      <c r="I723">
        <v>17614552</v>
      </c>
      <c r="J723">
        <v>9308842</v>
      </c>
      <c r="K723">
        <v>1379839</v>
      </c>
      <c r="L723">
        <v>2812374</v>
      </c>
      <c r="M723">
        <v>18178726</v>
      </c>
      <c r="N723">
        <v>1441208</v>
      </c>
      <c r="O723">
        <v>12324473</v>
      </c>
      <c r="P723">
        <v>1293279</v>
      </c>
      <c r="Q723">
        <v>129082983</v>
      </c>
      <c r="R723">
        <v>1530380</v>
      </c>
      <c r="S723">
        <v>12015358</v>
      </c>
      <c r="T723">
        <v>3231103</v>
      </c>
      <c r="U723">
        <v>331604</v>
      </c>
      <c r="V723">
        <v>16469341</v>
      </c>
      <c r="W723">
        <v>8301328</v>
      </c>
      <c r="X723">
        <v>162994</v>
      </c>
      <c r="Y723">
        <v>2768427</v>
      </c>
      <c r="Z723">
        <v>14963046</v>
      </c>
      <c r="AA723">
        <v>7546283</v>
      </c>
      <c r="AB723">
        <v>854632</v>
      </c>
      <c r="AC723">
        <v>854632</v>
      </c>
      <c r="AD723">
        <v>2356033</v>
      </c>
      <c r="AE723">
        <v>170139</v>
      </c>
      <c r="AF723">
        <v>226220</v>
      </c>
    </row>
    <row r="724" spans="1:32" x14ac:dyDescent="0.3">
      <c r="A724" t="s">
        <v>65</v>
      </c>
      <c r="B724">
        <v>2000</v>
      </c>
      <c r="C724" s="6">
        <f>DATE(finance[[#This Row],[Year1]],1,1)</f>
        <v>36526</v>
      </c>
      <c r="D724">
        <v>3288366</v>
      </c>
      <c r="E724">
        <v>55273594</v>
      </c>
      <c r="F724">
        <v>44630567</v>
      </c>
      <c r="G724">
        <v>36143694</v>
      </c>
      <c r="H724">
        <v>36165934</v>
      </c>
      <c r="I724">
        <v>18627765</v>
      </c>
      <c r="J724">
        <v>10073755</v>
      </c>
      <c r="K724">
        <v>1558794</v>
      </c>
      <c r="L724">
        <v>2795460</v>
      </c>
      <c r="M724">
        <v>19676365</v>
      </c>
      <c r="N724">
        <v>1627946</v>
      </c>
      <c r="O724">
        <v>13248475</v>
      </c>
      <c r="P724">
        <v>1335474</v>
      </c>
      <c r="Q724">
        <v>147209447</v>
      </c>
      <c r="R724">
        <v>1615217</v>
      </c>
      <c r="S724">
        <v>12932081</v>
      </c>
      <c r="T724">
        <v>3370564</v>
      </c>
      <c r="U724">
        <v>380274</v>
      </c>
      <c r="V724">
        <v>17895083</v>
      </c>
      <c r="W724">
        <v>9060175</v>
      </c>
      <c r="X724">
        <v>154570</v>
      </c>
      <c r="Y724">
        <v>3013176</v>
      </c>
      <c r="Z724">
        <v>18087387</v>
      </c>
      <c r="AA724">
        <v>8181468</v>
      </c>
      <c r="AB724">
        <v>998095</v>
      </c>
      <c r="AC724">
        <v>998095</v>
      </c>
      <c r="AD724">
        <v>2813429</v>
      </c>
      <c r="AE724">
        <v>187026</v>
      </c>
      <c r="AF724">
        <v>246839</v>
      </c>
    </row>
    <row r="725" spans="1:32" x14ac:dyDescent="0.3">
      <c r="A725" t="s">
        <v>65</v>
      </c>
      <c r="B725">
        <v>2001</v>
      </c>
      <c r="C725" s="6">
        <f>DATE(finance[[#This Row],[Year1]],1,1)</f>
        <v>36892</v>
      </c>
      <c r="D725">
        <v>3266540</v>
      </c>
      <c r="E725">
        <v>52802649</v>
      </c>
      <c r="F725">
        <v>47880092</v>
      </c>
      <c r="G725">
        <v>39034887</v>
      </c>
      <c r="H725">
        <v>38195700</v>
      </c>
      <c r="I725">
        <v>14100182</v>
      </c>
      <c r="J725">
        <v>11770390</v>
      </c>
      <c r="K725">
        <v>1483448</v>
      </c>
      <c r="L725">
        <v>2678424</v>
      </c>
      <c r="M725">
        <v>19617950</v>
      </c>
      <c r="N725">
        <v>1581349</v>
      </c>
      <c r="O725">
        <v>14556698</v>
      </c>
      <c r="P725">
        <v>1314958</v>
      </c>
      <c r="Q725">
        <v>156985724</v>
      </c>
      <c r="R725">
        <v>1757178</v>
      </c>
      <c r="S725">
        <v>14594220</v>
      </c>
      <c r="T725">
        <v>3520809</v>
      </c>
      <c r="U725">
        <v>363358</v>
      </c>
      <c r="V725">
        <v>19141856</v>
      </c>
      <c r="W725">
        <v>10424962</v>
      </c>
      <c r="X725">
        <v>102535</v>
      </c>
      <c r="Y725">
        <v>3042469</v>
      </c>
      <c r="Z725">
        <v>18913447</v>
      </c>
      <c r="AA725">
        <v>8523541</v>
      </c>
      <c r="AB725">
        <v>1038977</v>
      </c>
      <c r="AC725">
        <v>1038977</v>
      </c>
      <c r="AD725">
        <v>2962984</v>
      </c>
      <c r="AE725">
        <v>199219</v>
      </c>
      <c r="AF725">
        <v>239383</v>
      </c>
    </row>
    <row r="726" spans="1:32" x14ac:dyDescent="0.3">
      <c r="A726" t="s">
        <v>65</v>
      </c>
      <c r="B726">
        <v>2002</v>
      </c>
      <c r="C726" s="6">
        <f>DATE(finance[[#This Row],[Year1]],1,1)</f>
        <v>37257</v>
      </c>
      <c r="D726">
        <v>3100590</v>
      </c>
      <c r="E726">
        <v>43787987</v>
      </c>
      <c r="F726">
        <v>53473400</v>
      </c>
      <c r="G726">
        <v>42361985</v>
      </c>
      <c r="H726">
        <v>40232128</v>
      </c>
      <c r="I726">
        <v>3031240</v>
      </c>
      <c r="J726">
        <v>12654368</v>
      </c>
      <c r="K726">
        <v>1562432</v>
      </c>
      <c r="L726">
        <v>2936492</v>
      </c>
      <c r="M726">
        <v>20130415</v>
      </c>
      <c r="N726">
        <v>1440803</v>
      </c>
      <c r="O726">
        <v>15625913</v>
      </c>
      <c r="P726">
        <v>1552032</v>
      </c>
      <c r="Q726">
        <v>146592857</v>
      </c>
      <c r="R726">
        <v>1862440</v>
      </c>
      <c r="S726">
        <v>15052078</v>
      </c>
      <c r="T726">
        <v>3666837</v>
      </c>
      <c r="U726">
        <v>389217</v>
      </c>
      <c r="V726">
        <v>21849758</v>
      </c>
      <c r="W726">
        <v>11504467</v>
      </c>
      <c r="X726">
        <v>114814</v>
      </c>
      <c r="Y726">
        <v>3138661</v>
      </c>
      <c r="Z726">
        <v>20008613</v>
      </c>
      <c r="AA726">
        <v>10783988</v>
      </c>
      <c r="AB726">
        <v>1134954</v>
      </c>
      <c r="AC726">
        <v>1134954</v>
      </c>
      <c r="AD726">
        <v>3313524</v>
      </c>
      <c r="AE726">
        <v>143412</v>
      </c>
      <c r="AF726">
        <v>256546</v>
      </c>
    </row>
    <row r="727" spans="1:32" x14ac:dyDescent="0.3">
      <c r="A727" t="s">
        <v>65</v>
      </c>
      <c r="B727">
        <v>2003</v>
      </c>
      <c r="C727" s="6">
        <f>DATE(finance[[#This Row],[Year1]],1,1)</f>
        <v>37622</v>
      </c>
      <c r="D727">
        <v>3307861</v>
      </c>
      <c r="E727">
        <v>49904580</v>
      </c>
      <c r="F727">
        <v>56392224</v>
      </c>
      <c r="G727">
        <v>44613676</v>
      </c>
      <c r="H727">
        <v>42422137</v>
      </c>
      <c r="I727">
        <v>6937000</v>
      </c>
      <c r="J727">
        <v>14058065</v>
      </c>
      <c r="K727">
        <v>1701782</v>
      </c>
      <c r="L727">
        <v>3329634</v>
      </c>
      <c r="M727">
        <v>20651597</v>
      </c>
      <c r="N727">
        <v>1686179</v>
      </c>
      <c r="O727">
        <v>16327787</v>
      </c>
      <c r="P727">
        <v>1484488</v>
      </c>
      <c r="Q727">
        <v>143620156</v>
      </c>
      <c r="R727">
        <v>2022067</v>
      </c>
      <c r="S727">
        <v>15249395</v>
      </c>
      <c r="T727">
        <v>3742776</v>
      </c>
      <c r="U727">
        <v>383998</v>
      </c>
      <c r="V727">
        <v>23774544</v>
      </c>
      <c r="W727">
        <v>12527978</v>
      </c>
      <c r="X727">
        <v>94534</v>
      </c>
      <c r="Y727">
        <v>3183792</v>
      </c>
      <c r="Z727">
        <v>21054220</v>
      </c>
      <c r="AA727">
        <v>11429046</v>
      </c>
      <c r="AB727">
        <v>1146890</v>
      </c>
      <c r="AC727">
        <v>1146890</v>
      </c>
      <c r="AD727">
        <v>3174118</v>
      </c>
      <c r="AE727">
        <v>147611</v>
      </c>
      <c r="AF727">
        <v>278653</v>
      </c>
    </row>
    <row r="728" spans="1:32" x14ac:dyDescent="0.3">
      <c r="A728" t="s">
        <v>65</v>
      </c>
      <c r="B728">
        <v>2004</v>
      </c>
      <c r="C728" s="6">
        <f>DATE(finance[[#This Row],[Year1]],1,1)</f>
        <v>37987</v>
      </c>
      <c r="D728">
        <v>3097504</v>
      </c>
      <c r="E728">
        <v>76327857</v>
      </c>
      <c r="F728">
        <v>58679448</v>
      </c>
      <c r="G728">
        <v>46329127</v>
      </c>
      <c r="H728">
        <v>45616852</v>
      </c>
      <c r="I728">
        <v>30129593</v>
      </c>
      <c r="J728">
        <v>14870405</v>
      </c>
      <c r="K728">
        <v>1813479</v>
      </c>
      <c r="L728">
        <v>2901794</v>
      </c>
      <c r="M728">
        <v>22475528</v>
      </c>
      <c r="N728">
        <v>1558121</v>
      </c>
      <c r="O728">
        <v>17006672</v>
      </c>
      <c r="P728">
        <v>1566629</v>
      </c>
      <c r="Q728">
        <v>166738540</v>
      </c>
      <c r="R728">
        <v>1936533</v>
      </c>
      <c r="S728">
        <v>15730201</v>
      </c>
      <c r="T728">
        <v>3933424</v>
      </c>
      <c r="U728">
        <v>416181</v>
      </c>
      <c r="V728">
        <v>25107990</v>
      </c>
      <c r="W728">
        <v>13558685</v>
      </c>
      <c r="X728">
        <v>113070</v>
      </c>
      <c r="Y728">
        <v>3032342</v>
      </c>
      <c r="Z728">
        <v>21840151</v>
      </c>
      <c r="AA728">
        <v>11984509</v>
      </c>
      <c r="AB728">
        <v>1192615</v>
      </c>
      <c r="AC728">
        <v>1192615</v>
      </c>
      <c r="AD728">
        <v>3150026</v>
      </c>
      <c r="AE728">
        <v>112990</v>
      </c>
      <c r="AF728">
        <v>254436</v>
      </c>
    </row>
    <row r="729" spans="1:32" x14ac:dyDescent="0.3">
      <c r="A729" t="s">
        <v>65</v>
      </c>
      <c r="B729">
        <v>2012</v>
      </c>
      <c r="C729" s="6">
        <f>DATE(finance[[#This Row],[Year1]],1,1)</f>
        <v>40909</v>
      </c>
      <c r="D729">
        <v>4346558</v>
      </c>
      <c r="E729">
        <v>69198058</v>
      </c>
      <c r="F729">
        <v>76768108</v>
      </c>
      <c r="G729">
        <v>59069961</v>
      </c>
      <c r="H729">
        <v>57875819</v>
      </c>
      <c r="I729">
        <v>10497719</v>
      </c>
      <c r="J729">
        <v>19907577</v>
      </c>
      <c r="K729">
        <v>3580483</v>
      </c>
      <c r="L729">
        <v>4847006</v>
      </c>
      <c r="M729">
        <v>25928118</v>
      </c>
      <c r="N729">
        <v>1541512</v>
      </c>
      <c r="O729">
        <v>21137702</v>
      </c>
      <c r="P729">
        <v>2127541</v>
      </c>
      <c r="Q729">
        <v>133849832</v>
      </c>
      <c r="R729">
        <v>2159102</v>
      </c>
      <c r="S729">
        <v>18078739</v>
      </c>
      <c r="T729">
        <v>2187830</v>
      </c>
      <c r="U729">
        <v>364374</v>
      </c>
      <c r="V729">
        <v>33461487</v>
      </c>
      <c r="W729">
        <v>19653958</v>
      </c>
      <c r="X729">
        <v>75835</v>
      </c>
      <c r="Y729">
        <v>4099728</v>
      </c>
      <c r="Z729">
        <v>33602457</v>
      </c>
      <c r="AA729">
        <v>17172122</v>
      </c>
      <c r="AB729">
        <v>1581661</v>
      </c>
      <c r="AC729">
        <v>1581661</v>
      </c>
      <c r="AD729">
        <v>4505140</v>
      </c>
      <c r="AE729">
        <v>76704</v>
      </c>
      <c r="AF729">
        <v>401761</v>
      </c>
    </row>
    <row r="730" spans="1:32" x14ac:dyDescent="0.3">
      <c r="A730" t="s">
        <v>65</v>
      </c>
      <c r="B730">
        <v>2013</v>
      </c>
      <c r="C730" s="6">
        <f>DATE(finance[[#This Row],[Year1]],1,1)</f>
        <v>41275</v>
      </c>
      <c r="D730">
        <v>4944686</v>
      </c>
      <c r="E730">
        <v>87953693</v>
      </c>
      <c r="F730">
        <v>76412160</v>
      </c>
      <c r="G730">
        <v>59611966</v>
      </c>
      <c r="H730">
        <v>59558504</v>
      </c>
      <c r="I730">
        <v>27502457</v>
      </c>
      <c r="J730">
        <v>20124989</v>
      </c>
      <c r="K730">
        <v>3445620</v>
      </c>
      <c r="L730">
        <v>5195619</v>
      </c>
      <c r="M730">
        <v>27242072</v>
      </c>
      <c r="N730">
        <v>1539830</v>
      </c>
      <c r="O730">
        <v>21663941</v>
      </c>
      <c r="P730">
        <v>2130562</v>
      </c>
      <c r="Q730">
        <v>141540745</v>
      </c>
      <c r="R730">
        <v>1946872</v>
      </c>
      <c r="S730">
        <v>16916309</v>
      </c>
      <c r="T730">
        <v>2112378</v>
      </c>
      <c r="U730">
        <v>375874</v>
      </c>
      <c r="V730">
        <v>34606261</v>
      </c>
      <c r="W730">
        <v>20229712</v>
      </c>
      <c r="X730">
        <v>84121</v>
      </c>
      <c r="Y730">
        <v>4037693</v>
      </c>
      <c r="Z730">
        <v>33145736</v>
      </c>
      <c r="AA730">
        <v>16434656</v>
      </c>
      <c r="AB730">
        <v>1379686</v>
      </c>
      <c r="AC730">
        <v>1379686</v>
      </c>
      <c r="AD730">
        <v>4420553</v>
      </c>
      <c r="AE730">
        <v>117511</v>
      </c>
      <c r="AF730">
        <v>411391</v>
      </c>
    </row>
    <row r="731" spans="1:32" x14ac:dyDescent="0.3">
      <c r="A731" t="s">
        <v>65</v>
      </c>
      <c r="B731">
        <v>2014</v>
      </c>
      <c r="C731" s="6">
        <f>DATE(finance[[#This Row],[Year1]],1,1)</f>
        <v>41640</v>
      </c>
      <c r="D731">
        <v>4626169</v>
      </c>
      <c r="E731">
        <v>95331099</v>
      </c>
      <c r="F731">
        <v>80733876</v>
      </c>
      <c r="G731">
        <v>61939324</v>
      </c>
      <c r="H731">
        <v>60973801</v>
      </c>
      <c r="I731">
        <v>33440594</v>
      </c>
      <c r="J731">
        <v>21345734</v>
      </c>
      <c r="K731">
        <v>2928276</v>
      </c>
      <c r="L731">
        <v>5400094</v>
      </c>
      <c r="M731">
        <v>27020625</v>
      </c>
      <c r="N731">
        <v>1558909</v>
      </c>
      <c r="O731">
        <v>21687454</v>
      </c>
      <c r="P731">
        <v>2410917</v>
      </c>
      <c r="Q731">
        <v>149456968</v>
      </c>
      <c r="R731">
        <v>1926860</v>
      </c>
      <c r="S731">
        <v>17353058</v>
      </c>
      <c r="T731">
        <v>1980343</v>
      </c>
      <c r="U731">
        <v>361354</v>
      </c>
      <c r="V731">
        <v>36786206</v>
      </c>
      <c r="W731">
        <v>22289545</v>
      </c>
      <c r="X731">
        <v>80674</v>
      </c>
      <c r="Y731">
        <v>4166688</v>
      </c>
      <c r="Z731">
        <v>33662042</v>
      </c>
      <c r="AA731">
        <v>18091546</v>
      </c>
      <c r="AB731">
        <v>1465980</v>
      </c>
      <c r="AC731">
        <v>1465980</v>
      </c>
      <c r="AD731">
        <v>4615275</v>
      </c>
      <c r="AE731">
        <v>49586</v>
      </c>
      <c r="AF731">
        <v>378260</v>
      </c>
    </row>
    <row r="732" spans="1:32" x14ac:dyDescent="0.3">
      <c r="A732" t="s">
        <v>65</v>
      </c>
      <c r="B732">
        <v>2015</v>
      </c>
      <c r="C732" s="6">
        <f>DATE(finance[[#This Row],[Year1]],1,1)</f>
        <v>42005</v>
      </c>
      <c r="D732">
        <v>4785910</v>
      </c>
      <c r="E732">
        <v>83104911</v>
      </c>
      <c r="F732">
        <v>82701205</v>
      </c>
      <c r="G732">
        <v>65287289</v>
      </c>
      <c r="H732">
        <v>64376296</v>
      </c>
      <c r="I732">
        <v>17746278</v>
      </c>
      <c r="J732">
        <v>23180291</v>
      </c>
      <c r="K732">
        <v>2171231</v>
      </c>
      <c r="L732">
        <v>5314229</v>
      </c>
      <c r="M732">
        <v>28297156</v>
      </c>
      <c r="N732">
        <v>1589278</v>
      </c>
      <c r="O732">
        <v>22208885</v>
      </c>
      <c r="P732">
        <v>1540174</v>
      </c>
      <c r="Q732">
        <v>143239326</v>
      </c>
      <c r="R732">
        <v>1664178</v>
      </c>
      <c r="S732">
        <v>17886901</v>
      </c>
      <c r="T732">
        <v>1845572</v>
      </c>
      <c r="U732">
        <v>380165</v>
      </c>
      <c r="V732">
        <v>40521079</v>
      </c>
      <c r="W732">
        <v>25344578</v>
      </c>
      <c r="X732">
        <v>96378</v>
      </c>
      <c r="Y732">
        <v>4226330</v>
      </c>
      <c r="Z732">
        <v>33108954</v>
      </c>
      <c r="AA732">
        <v>16658502</v>
      </c>
      <c r="AB732">
        <v>1308639</v>
      </c>
      <c r="AC732">
        <v>1308639</v>
      </c>
      <c r="AD732">
        <v>4515315</v>
      </c>
      <c r="AE732">
        <v>25961</v>
      </c>
      <c r="AF732">
        <v>360237</v>
      </c>
    </row>
    <row r="733" spans="1:32" x14ac:dyDescent="0.3">
      <c r="A733" t="s">
        <v>65</v>
      </c>
      <c r="B733">
        <v>2016</v>
      </c>
      <c r="C733" s="6">
        <f>DATE(finance[[#This Row],[Year1]],1,1)</f>
        <v>42370</v>
      </c>
      <c r="D733">
        <v>4786532</v>
      </c>
      <c r="E733">
        <v>77605790</v>
      </c>
      <c r="F733">
        <v>85802240</v>
      </c>
      <c r="G733">
        <v>67788779</v>
      </c>
      <c r="H733">
        <v>67200871</v>
      </c>
      <c r="I733">
        <v>9353481</v>
      </c>
      <c r="J733">
        <v>24438345</v>
      </c>
      <c r="K733">
        <v>2223747</v>
      </c>
      <c r="L733">
        <v>6004663</v>
      </c>
      <c r="M733">
        <v>28694883</v>
      </c>
      <c r="N733">
        <v>1679532</v>
      </c>
      <c r="O733">
        <v>22346467</v>
      </c>
      <c r="P733">
        <v>1606705</v>
      </c>
      <c r="Q733">
        <v>137253418</v>
      </c>
      <c r="R733">
        <v>1659632</v>
      </c>
      <c r="S733">
        <v>18108747</v>
      </c>
      <c r="T733">
        <v>1802299</v>
      </c>
      <c r="U733">
        <v>370778</v>
      </c>
      <c r="V733">
        <v>42789574</v>
      </c>
      <c r="W733">
        <v>27452840</v>
      </c>
      <c r="X733">
        <v>137457</v>
      </c>
      <c r="Y733">
        <v>4325118</v>
      </c>
      <c r="Z733">
        <v>33164507</v>
      </c>
      <c r="AA733">
        <v>17200066</v>
      </c>
      <c r="AB733">
        <v>1310616</v>
      </c>
      <c r="AC733">
        <v>1310616</v>
      </c>
      <c r="AD733">
        <v>5170256</v>
      </c>
      <c r="AE733">
        <v>37537</v>
      </c>
      <c r="AF733">
        <v>379113</v>
      </c>
    </row>
    <row r="734" spans="1:32" x14ac:dyDescent="0.3">
      <c r="A734" t="s">
        <v>65</v>
      </c>
      <c r="B734">
        <v>2017</v>
      </c>
      <c r="C734" s="6">
        <f>DATE(finance[[#This Row],[Year1]],1,1)</f>
        <v>42736</v>
      </c>
      <c r="D734">
        <v>4454857</v>
      </c>
      <c r="E734">
        <v>100034655</v>
      </c>
      <c r="F734">
        <v>87020358</v>
      </c>
      <c r="G734">
        <v>69377421</v>
      </c>
      <c r="H734">
        <v>68715654</v>
      </c>
      <c r="I734">
        <v>30216516</v>
      </c>
      <c r="J734">
        <v>24239315</v>
      </c>
      <c r="K734">
        <v>2300778</v>
      </c>
      <c r="L734">
        <v>6230259</v>
      </c>
      <c r="M734">
        <v>29476074</v>
      </c>
      <c r="N734">
        <v>1735965</v>
      </c>
      <c r="O734">
        <v>22941910</v>
      </c>
      <c r="P734">
        <v>1764784</v>
      </c>
      <c r="Q734">
        <v>247840317</v>
      </c>
      <c r="R734">
        <v>1777781</v>
      </c>
      <c r="S734">
        <v>18621101</v>
      </c>
      <c r="T734">
        <v>3003734</v>
      </c>
      <c r="U734">
        <v>369771</v>
      </c>
      <c r="V734">
        <v>44111620</v>
      </c>
      <c r="W734">
        <v>27677179</v>
      </c>
      <c r="X734">
        <v>150958</v>
      </c>
      <c r="Y734">
        <v>4301403</v>
      </c>
      <c r="Z734">
        <v>33489826</v>
      </c>
      <c r="AA734">
        <v>16739180</v>
      </c>
      <c r="AB734">
        <v>1328816</v>
      </c>
      <c r="AC734">
        <v>1328816</v>
      </c>
      <c r="AD734">
        <v>5686798</v>
      </c>
      <c r="AE734">
        <v>45999</v>
      </c>
      <c r="AF734">
        <v>397380</v>
      </c>
    </row>
    <row r="735" spans="1:32" x14ac:dyDescent="0.3">
      <c r="A735" t="s">
        <v>65</v>
      </c>
      <c r="B735">
        <v>2018</v>
      </c>
      <c r="C735" s="6">
        <f>DATE(finance[[#This Row],[Year1]],1,1)</f>
        <v>43101</v>
      </c>
      <c r="D735">
        <v>4621346</v>
      </c>
      <c r="E735">
        <v>103319265</v>
      </c>
      <c r="F735">
        <v>88495099</v>
      </c>
      <c r="G735">
        <v>70785036</v>
      </c>
      <c r="H735">
        <v>68780839</v>
      </c>
      <c r="I735">
        <v>33351603</v>
      </c>
      <c r="J735">
        <v>24388743</v>
      </c>
      <c r="K735">
        <v>2237002</v>
      </c>
      <c r="L735">
        <v>5908503</v>
      </c>
      <c r="M735">
        <v>29068270</v>
      </c>
      <c r="N735">
        <v>1805805</v>
      </c>
      <c r="O735">
        <v>23297437</v>
      </c>
      <c r="P735">
        <v>1797779</v>
      </c>
      <c r="Q735">
        <v>263896667</v>
      </c>
      <c r="R735">
        <v>1964946</v>
      </c>
      <c r="S735">
        <v>18964359</v>
      </c>
      <c r="T735">
        <v>3158786</v>
      </c>
      <c r="U735">
        <v>396531</v>
      </c>
      <c r="V735">
        <v>45151789</v>
      </c>
      <c r="W735">
        <v>28265820</v>
      </c>
      <c r="X735">
        <v>144644</v>
      </c>
      <c r="Y735">
        <v>4274060</v>
      </c>
      <c r="Z735">
        <v>32823096</v>
      </c>
      <c r="AA735">
        <v>16772364</v>
      </c>
      <c r="AB735">
        <v>1187462</v>
      </c>
      <c r="AC735">
        <v>1187462</v>
      </c>
      <c r="AD735">
        <v>5824191</v>
      </c>
      <c r="AE735">
        <v>66333</v>
      </c>
      <c r="AF735">
        <v>498391</v>
      </c>
    </row>
    <row r="736" spans="1:32" x14ac:dyDescent="0.3">
      <c r="A736" t="s">
        <v>65</v>
      </c>
      <c r="B736">
        <v>2019</v>
      </c>
      <c r="C736" s="6">
        <f>DATE(finance[[#This Row],[Year1]],1,1)</f>
        <v>43466</v>
      </c>
      <c r="D736">
        <v>3910234</v>
      </c>
      <c r="E736">
        <v>87536884</v>
      </c>
      <c r="F736">
        <v>89326118</v>
      </c>
      <c r="G736">
        <v>71377803</v>
      </c>
      <c r="H736">
        <v>71687023</v>
      </c>
      <c r="I736">
        <v>14572183</v>
      </c>
      <c r="J736">
        <v>25201468</v>
      </c>
      <c r="K736">
        <v>2227938</v>
      </c>
      <c r="L736">
        <v>5836935</v>
      </c>
      <c r="M736">
        <v>30146540</v>
      </c>
      <c r="N736">
        <v>1890469</v>
      </c>
      <c r="O736">
        <v>22856498</v>
      </c>
      <c r="P736">
        <v>1962120</v>
      </c>
      <c r="Q736">
        <v>257468547</v>
      </c>
      <c r="R736">
        <v>1995476</v>
      </c>
      <c r="S736">
        <v>18810597</v>
      </c>
      <c r="T736">
        <v>3103730</v>
      </c>
      <c r="U736">
        <v>422987</v>
      </c>
      <c r="V736">
        <v>46662022</v>
      </c>
      <c r="W736">
        <v>28743493</v>
      </c>
      <c r="X736">
        <v>124458</v>
      </c>
      <c r="Y736">
        <v>4117865</v>
      </c>
      <c r="Z736">
        <v>27965759</v>
      </c>
      <c r="AA736">
        <v>16934424</v>
      </c>
      <c r="AB736">
        <v>1046721</v>
      </c>
      <c r="AC736">
        <v>1046721</v>
      </c>
      <c r="AD736">
        <v>6402361</v>
      </c>
      <c r="AE736">
        <v>68727</v>
      </c>
      <c r="AF736">
        <v>556619</v>
      </c>
    </row>
    <row r="737" spans="1:32" x14ac:dyDescent="0.3">
      <c r="A737" t="s">
        <v>66</v>
      </c>
      <c r="B737">
        <v>1992</v>
      </c>
      <c r="C737" s="6">
        <f>DATE(finance[[#This Row],[Year1]],1,1)</f>
        <v>33604</v>
      </c>
      <c r="D737">
        <v>641984</v>
      </c>
      <c r="E737">
        <v>8269729</v>
      </c>
      <c r="F737">
        <v>8183213</v>
      </c>
      <c r="G737">
        <v>7062982</v>
      </c>
      <c r="H737">
        <v>6831935</v>
      </c>
      <c r="I737">
        <v>1219339</v>
      </c>
      <c r="J737">
        <v>1779458</v>
      </c>
      <c r="K737">
        <v>398118</v>
      </c>
      <c r="L737">
        <v>604885</v>
      </c>
      <c r="M737">
        <v>3765272</v>
      </c>
      <c r="N737">
        <v>200789</v>
      </c>
      <c r="O737">
        <v>3026061</v>
      </c>
      <c r="P737">
        <v>233852</v>
      </c>
      <c r="Q737">
        <v>10528211</v>
      </c>
      <c r="R737">
        <v>262327</v>
      </c>
      <c r="S737">
        <v>2166336</v>
      </c>
      <c r="T737">
        <v>237945</v>
      </c>
      <c r="U737">
        <v>105807</v>
      </c>
      <c r="V737">
        <v>3996533</v>
      </c>
      <c r="W737">
        <v>1539537</v>
      </c>
      <c r="X737">
        <v>49229</v>
      </c>
      <c r="Y737">
        <v>815685</v>
      </c>
      <c r="Z737">
        <v>3656622</v>
      </c>
      <c r="AA737">
        <v>882731</v>
      </c>
      <c r="AB737">
        <v>261777</v>
      </c>
      <c r="AC737">
        <v>170574</v>
      </c>
      <c r="AD737">
        <v>450395</v>
      </c>
      <c r="AE737">
        <v>423615</v>
      </c>
      <c r="AF737">
        <v>44241</v>
      </c>
    </row>
    <row r="738" spans="1:32" x14ac:dyDescent="0.3">
      <c r="A738" t="s">
        <v>66</v>
      </c>
      <c r="B738">
        <v>1993</v>
      </c>
      <c r="C738" s="6">
        <f>DATE(finance[[#This Row],[Year1]],1,1)</f>
        <v>33970</v>
      </c>
      <c r="D738">
        <v>496360</v>
      </c>
      <c r="E738">
        <v>8609971</v>
      </c>
      <c r="F738">
        <v>8272337</v>
      </c>
      <c r="G738">
        <v>7057834</v>
      </c>
      <c r="H738">
        <v>7205620</v>
      </c>
      <c r="I738">
        <v>1182915</v>
      </c>
      <c r="J738">
        <v>1861921</v>
      </c>
      <c r="K738">
        <v>540918</v>
      </c>
      <c r="L738">
        <v>633487</v>
      </c>
      <c r="M738">
        <v>4097434</v>
      </c>
      <c r="N738">
        <v>202068</v>
      </c>
      <c r="O738">
        <v>3052425</v>
      </c>
      <c r="P738">
        <v>242334</v>
      </c>
      <c r="Q738">
        <v>11215834</v>
      </c>
      <c r="R738">
        <v>279002</v>
      </c>
      <c r="S738">
        <v>2254815</v>
      </c>
      <c r="T738">
        <v>260700</v>
      </c>
      <c r="U738">
        <v>98342</v>
      </c>
      <c r="V738">
        <v>4053419</v>
      </c>
      <c r="W738">
        <v>1574576</v>
      </c>
      <c r="X738">
        <v>46531</v>
      </c>
      <c r="Y738">
        <v>697160</v>
      </c>
      <c r="Z738">
        <v>3919153</v>
      </c>
      <c r="AA738">
        <v>978064</v>
      </c>
      <c r="AB738">
        <v>247345</v>
      </c>
      <c r="AC738">
        <v>156848</v>
      </c>
      <c r="AD738">
        <v>406298</v>
      </c>
      <c r="AE738">
        <v>467264</v>
      </c>
      <c r="AF738">
        <v>47065</v>
      </c>
    </row>
    <row r="739" spans="1:32" x14ac:dyDescent="0.3">
      <c r="A739" t="s">
        <v>66</v>
      </c>
      <c r="B739">
        <v>1994</v>
      </c>
      <c r="C739" s="6">
        <f>DATE(finance[[#This Row],[Year1]],1,1)</f>
        <v>34335</v>
      </c>
      <c r="D739">
        <v>495462</v>
      </c>
      <c r="E739">
        <v>9184068</v>
      </c>
      <c r="F739">
        <v>8492554</v>
      </c>
      <c r="G739">
        <v>7221225</v>
      </c>
      <c r="H739">
        <v>7467428</v>
      </c>
      <c r="I739">
        <v>1478378</v>
      </c>
      <c r="J739">
        <v>1978006</v>
      </c>
      <c r="K739">
        <v>552166</v>
      </c>
      <c r="L739">
        <v>682997</v>
      </c>
      <c r="M739">
        <v>4262983</v>
      </c>
      <c r="N739">
        <v>212174</v>
      </c>
      <c r="O739">
        <v>3215728</v>
      </c>
      <c r="P739">
        <v>237815</v>
      </c>
      <c r="Q739">
        <v>11824071</v>
      </c>
      <c r="R739">
        <v>270886</v>
      </c>
      <c r="S739">
        <v>2388001</v>
      </c>
      <c r="T739">
        <v>277127</v>
      </c>
      <c r="U739">
        <v>124135</v>
      </c>
      <c r="V739">
        <v>4090657</v>
      </c>
      <c r="W739">
        <v>1573445</v>
      </c>
      <c r="X739">
        <v>45714</v>
      </c>
      <c r="Y739">
        <v>685082</v>
      </c>
      <c r="Z739">
        <v>3872603</v>
      </c>
      <c r="AA739">
        <v>1031889</v>
      </c>
      <c r="AB739">
        <v>248730</v>
      </c>
      <c r="AC739">
        <v>162840</v>
      </c>
      <c r="AD739">
        <v>371430</v>
      </c>
      <c r="AE739">
        <v>459662</v>
      </c>
      <c r="AF739">
        <v>47825</v>
      </c>
    </row>
    <row r="740" spans="1:32" x14ac:dyDescent="0.3">
      <c r="A740" t="s">
        <v>66</v>
      </c>
      <c r="B740">
        <v>1995</v>
      </c>
      <c r="C740" s="6">
        <f>DATE(finance[[#This Row],[Year1]],1,1)</f>
        <v>34700</v>
      </c>
      <c r="D740">
        <v>618402</v>
      </c>
      <c r="E740">
        <v>9159948</v>
      </c>
      <c r="F740">
        <v>8989785</v>
      </c>
      <c r="G740">
        <v>7566468</v>
      </c>
      <c r="H740">
        <v>7724102</v>
      </c>
      <c r="I740">
        <v>1187632</v>
      </c>
      <c r="J740">
        <v>2050805</v>
      </c>
      <c r="K740">
        <v>575082</v>
      </c>
      <c r="L740">
        <v>707086</v>
      </c>
      <c r="M740">
        <v>4416463</v>
      </c>
      <c r="N740">
        <v>246914</v>
      </c>
      <c r="O740">
        <v>3370966</v>
      </c>
      <c r="P740">
        <v>229694</v>
      </c>
      <c r="Q740">
        <v>12761525</v>
      </c>
      <c r="R740">
        <v>290675</v>
      </c>
      <c r="S740">
        <v>2448562</v>
      </c>
      <c r="T740">
        <v>291413</v>
      </c>
      <c r="U740">
        <v>128042</v>
      </c>
      <c r="V740">
        <v>4267721</v>
      </c>
      <c r="W740">
        <v>1656158</v>
      </c>
      <c r="X740">
        <v>48162</v>
      </c>
      <c r="Y740">
        <v>725769</v>
      </c>
      <c r="Z740">
        <v>3735682</v>
      </c>
      <c r="AA740">
        <v>1180431</v>
      </c>
      <c r="AB740">
        <v>244975</v>
      </c>
      <c r="AC740">
        <v>161613</v>
      </c>
      <c r="AD740">
        <v>383094</v>
      </c>
      <c r="AE740">
        <v>407045</v>
      </c>
      <c r="AF740">
        <v>47745</v>
      </c>
    </row>
    <row r="741" spans="1:32" x14ac:dyDescent="0.3">
      <c r="A741" t="s">
        <v>66</v>
      </c>
      <c r="B741">
        <v>1996</v>
      </c>
      <c r="C741" s="6">
        <f>DATE(finance[[#This Row],[Year1]],1,1)</f>
        <v>35065</v>
      </c>
      <c r="D741">
        <v>711251</v>
      </c>
      <c r="E741">
        <v>10609104</v>
      </c>
      <c r="F741">
        <v>9265486</v>
      </c>
      <c r="G741">
        <v>7911728</v>
      </c>
      <c r="H741">
        <v>8155980</v>
      </c>
      <c r="I741">
        <v>2206642</v>
      </c>
      <c r="J741">
        <v>2197345</v>
      </c>
      <c r="K741">
        <v>658486</v>
      </c>
      <c r="L741">
        <v>659669</v>
      </c>
      <c r="M741">
        <v>4617688</v>
      </c>
      <c r="N741">
        <v>296108</v>
      </c>
      <c r="O741">
        <v>3475725</v>
      </c>
      <c r="P741">
        <v>206533</v>
      </c>
      <c r="Q741">
        <v>14606637</v>
      </c>
      <c r="R741">
        <v>309846</v>
      </c>
      <c r="S741">
        <v>2536908</v>
      </c>
      <c r="T741">
        <v>325827</v>
      </c>
      <c r="U741">
        <v>132691</v>
      </c>
      <c r="V741">
        <v>4447662</v>
      </c>
      <c r="W741">
        <v>1658383</v>
      </c>
      <c r="X741">
        <v>49855</v>
      </c>
      <c r="Y741">
        <v>831958</v>
      </c>
      <c r="Z741">
        <v>3889324</v>
      </c>
      <c r="AA741">
        <v>1122612</v>
      </c>
      <c r="AB741">
        <v>240520</v>
      </c>
      <c r="AC741">
        <v>158879</v>
      </c>
      <c r="AD741">
        <v>407354</v>
      </c>
      <c r="AE741">
        <v>412998</v>
      </c>
      <c r="AF741">
        <v>51211</v>
      </c>
    </row>
    <row r="742" spans="1:32" x14ac:dyDescent="0.3">
      <c r="A742" t="s">
        <v>66</v>
      </c>
      <c r="B742">
        <v>1997</v>
      </c>
      <c r="C742" s="6">
        <f>DATE(finance[[#This Row],[Year1]],1,1)</f>
        <v>35431</v>
      </c>
      <c r="D742">
        <v>664013</v>
      </c>
      <c r="E742">
        <v>11327842</v>
      </c>
      <c r="F742">
        <v>9592711</v>
      </c>
      <c r="G742">
        <v>8286451</v>
      </c>
      <c r="H742">
        <v>8703926</v>
      </c>
      <c r="I742">
        <v>2356447</v>
      </c>
      <c r="J742">
        <v>2169755</v>
      </c>
      <c r="K742">
        <v>700643</v>
      </c>
      <c r="L742">
        <v>668052</v>
      </c>
      <c r="M742">
        <v>5060601</v>
      </c>
      <c r="N742">
        <v>351976</v>
      </c>
      <c r="O742">
        <v>3691186</v>
      </c>
      <c r="P742">
        <v>190727</v>
      </c>
      <c r="Q742">
        <v>16868732</v>
      </c>
      <c r="R742">
        <v>324915</v>
      </c>
      <c r="S742">
        <v>2625134</v>
      </c>
      <c r="T742">
        <v>319973</v>
      </c>
      <c r="U742">
        <v>153846</v>
      </c>
      <c r="V742">
        <v>4816147</v>
      </c>
      <c r="W742">
        <v>1723463</v>
      </c>
      <c r="X742">
        <v>52864</v>
      </c>
      <c r="Y742">
        <v>806319</v>
      </c>
      <c r="Z742">
        <v>3795206</v>
      </c>
      <c r="AA742">
        <v>1054754</v>
      </c>
      <c r="AB742">
        <v>241936</v>
      </c>
      <c r="AC742">
        <v>164796</v>
      </c>
      <c r="AD742">
        <v>462658</v>
      </c>
      <c r="AE742">
        <v>500528</v>
      </c>
      <c r="AF742">
        <v>52558</v>
      </c>
    </row>
    <row r="743" spans="1:32" x14ac:dyDescent="0.3">
      <c r="A743" t="s">
        <v>66</v>
      </c>
      <c r="B743">
        <v>1998</v>
      </c>
      <c r="C743" s="6">
        <f>DATE(finance[[#This Row],[Year1]],1,1)</f>
        <v>35796</v>
      </c>
      <c r="D743">
        <v>660558</v>
      </c>
      <c r="E743">
        <v>12185893</v>
      </c>
      <c r="F743">
        <v>9952733</v>
      </c>
      <c r="G743">
        <v>8693045</v>
      </c>
      <c r="H743">
        <v>9411095</v>
      </c>
      <c r="I743">
        <v>2501084</v>
      </c>
      <c r="J743">
        <v>2516285</v>
      </c>
      <c r="K743">
        <v>746669</v>
      </c>
      <c r="L743">
        <v>681319</v>
      </c>
      <c r="M743">
        <v>5300829</v>
      </c>
      <c r="N743">
        <v>415996</v>
      </c>
      <c r="O743">
        <v>3922300</v>
      </c>
      <c r="P743">
        <v>178688</v>
      </c>
      <c r="Q743">
        <v>18712489</v>
      </c>
      <c r="R743">
        <v>340508</v>
      </c>
      <c r="S743">
        <v>2802808</v>
      </c>
      <c r="T743">
        <v>380868</v>
      </c>
      <c r="U743">
        <v>153353</v>
      </c>
      <c r="V743">
        <v>5064655</v>
      </c>
      <c r="W743">
        <v>1748808</v>
      </c>
      <c r="X743">
        <v>53029</v>
      </c>
      <c r="Y743">
        <v>861893</v>
      </c>
      <c r="Z743">
        <v>3951153</v>
      </c>
      <c r="AA743">
        <v>1005146</v>
      </c>
      <c r="AB743">
        <v>240878</v>
      </c>
      <c r="AC743">
        <v>163979</v>
      </c>
      <c r="AD743">
        <v>549341</v>
      </c>
      <c r="AE743">
        <v>436688</v>
      </c>
      <c r="AF743">
        <v>27361</v>
      </c>
    </row>
    <row r="744" spans="1:32" x14ac:dyDescent="0.3">
      <c r="A744" t="s">
        <v>66</v>
      </c>
      <c r="B744">
        <v>1999</v>
      </c>
      <c r="C744" s="6">
        <f>DATE(finance[[#This Row],[Year1]],1,1)</f>
        <v>36161</v>
      </c>
      <c r="D744">
        <v>793219</v>
      </c>
      <c r="E744">
        <v>11935084</v>
      </c>
      <c r="F744">
        <v>10655464</v>
      </c>
      <c r="G744">
        <v>9248982</v>
      </c>
      <c r="H744">
        <v>9684258</v>
      </c>
      <c r="I744">
        <v>1966154</v>
      </c>
      <c r="J744">
        <v>2795879</v>
      </c>
      <c r="K744">
        <v>750345</v>
      </c>
      <c r="L744">
        <v>705248</v>
      </c>
      <c r="M744">
        <v>5417232</v>
      </c>
      <c r="N744">
        <v>451218</v>
      </c>
      <c r="O744">
        <v>4177647</v>
      </c>
      <c r="P744">
        <v>163732</v>
      </c>
      <c r="Q744">
        <v>21979616</v>
      </c>
      <c r="R744">
        <v>362693</v>
      </c>
      <c r="S744">
        <v>2981699</v>
      </c>
      <c r="T744">
        <v>445894</v>
      </c>
      <c r="U744">
        <v>173308</v>
      </c>
      <c r="V744">
        <v>5297769</v>
      </c>
      <c r="W744">
        <v>1766748</v>
      </c>
      <c r="X744">
        <v>69466</v>
      </c>
      <c r="Y744">
        <v>997634</v>
      </c>
      <c r="Z744">
        <v>5563773</v>
      </c>
      <c r="AA744">
        <v>1139369</v>
      </c>
      <c r="AB744">
        <v>279676</v>
      </c>
      <c r="AC744">
        <v>203926</v>
      </c>
      <c r="AD744">
        <v>487332</v>
      </c>
      <c r="AE744">
        <v>327998</v>
      </c>
      <c r="AF744">
        <v>30738</v>
      </c>
    </row>
    <row r="745" spans="1:32" x14ac:dyDescent="0.3">
      <c r="A745" t="s">
        <v>66</v>
      </c>
      <c r="B745">
        <v>2000</v>
      </c>
      <c r="C745" s="6">
        <f>DATE(finance[[#This Row],[Year1]],1,1)</f>
        <v>36526</v>
      </c>
      <c r="D745">
        <v>1085811</v>
      </c>
      <c r="E745">
        <v>13116156</v>
      </c>
      <c r="F745">
        <v>10629560</v>
      </c>
      <c r="G745">
        <v>9146390</v>
      </c>
      <c r="H745">
        <v>10783449</v>
      </c>
      <c r="I745">
        <v>2045649</v>
      </c>
      <c r="J745">
        <v>3047293</v>
      </c>
      <c r="K745">
        <v>829403</v>
      </c>
      <c r="L745">
        <v>738837</v>
      </c>
      <c r="M745">
        <v>5840022</v>
      </c>
      <c r="N745">
        <v>467617</v>
      </c>
      <c r="O745">
        <v>4534539</v>
      </c>
      <c r="P745">
        <v>163472</v>
      </c>
      <c r="Q745">
        <v>24403610</v>
      </c>
      <c r="R745">
        <v>380071</v>
      </c>
      <c r="S745">
        <v>3089257</v>
      </c>
      <c r="T745">
        <v>484405</v>
      </c>
      <c r="U745">
        <v>205815</v>
      </c>
      <c r="V745">
        <v>4778183</v>
      </c>
      <c r="W745">
        <v>911843</v>
      </c>
      <c r="X745">
        <v>66784</v>
      </c>
      <c r="Y745">
        <v>1225109</v>
      </c>
      <c r="Z745">
        <v>5663182</v>
      </c>
      <c r="AA745">
        <v>1204833</v>
      </c>
      <c r="AB745">
        <v>308004</v>
      </c>
      <c r="AC745">
        <v>236172</v>
      </c>
      <c r="AD745">
        <v>771332</v>
      </c>
      <c r="AE745">
        <v>501461</v>
      </c>
      <c r="AF745">
        <v>75488</v>
      </c>
    </row>
    <row r="746" spans="1:32" x14ac:dyDescent="0.3">
      <c r="A746" t="s">
        <v>66</v>
      </c>
      <c r="B746">
        <v>2001</v>
      </c>
      <c r="C746" s="6">
        <f>DATE(finance[[#This Row],[Year1]],1,1)</f>
        <v>36892</v>
      </c>
      <c r="D746">
        <v>1072101</v>
      </c>
      <c r="E746">
        <v>12745926</v>
      </c>
      <c r="F746">
        <v>13467982</v>
      </c>
      <c r="G746">
        <v>11848952</v>
      </c>
      <c r="H746">
        <v>12193457</v>
      </c>
      <c r="I746">
        <v>221381</v>
      </c>
      <c r="J746">
        <v>3539625</v>
      </c>
      <c r="K746">
        <v>805825</v>
      </c>
      <c r="L746">
        <v>736666</v>
      </c>
      <c r="M746">
        <v>6341714</v>
      </c>
      <c r="N746">
        <v>486255</v>
      </c>
      <c r="O746">
        <v>4979111</v>
      </c>
      <c r="P746">
        <v>171105</v>
      </c>
      <c r="Q746">
        <v>24581619</v>
      </c>
      <c r="R746">
        <v>395195</v>
      </c>
      <c r="S746">
        <v>3486043</v>
      </c>
      <c r="T746">
        <v>680920</v>
      </c>
      <c r="U746">
        <v>253499</v>
      </c>
      <c r="V746">
        <v>7097693</v>
      </c>
      <c r="W746">
        <v>2745056</v>
      </c>
      <c r="X746">
        <v>77846</v>
      </c>
      <c r="Y746">
        <v>1294774</v>
      </c>
      <c r="Z746">
        <v>5985516</v>
      </c>
      <c r="AA746">
        <v>1319858</v>
      </c>
      <c r="AB746">
        <v>321182</v>
      </c>
      <c r="AC746">
        <v>251903</v>
      </c>
      <c r="AD746">
        <v>937353</v>
      </c>
      <c r="AE746">
        <v>816807</v>
      </c>
      <c r="AF746">
        <v>81281</v>
      </c>
    </row>
    <row r="747" spans="1:32" x14ac:dyDescent="0.3">
      <c r="A747" t="s">
        <v>66</v>
      </c>
      <c r="B747">
        <v>2002</v>
      </c>
      <c r="C747" s="6">
        <f>DATE(finance[[#This Row],[Year1]],1,1)</f>
        <v>37257</v>
      </c>
      <c r="D747">
        <v>1256138</v>
      </c>
      <c r="E747">
        <v>13133991</v>
      </c>
      <c r="F747">
        <v>14727332</v>
      </c>
      <c r="G747">
        <v>12904144</v>
      </c>
      <c r="H747">
        <v>12761043</v>
      </c>
      <c r="I747">
        <v>54673</v>
      </c>
      <c r="J747">
        <v>4120431</v>
      </c>
      <c r="K747">
        <v>823394</v>
      </c>
      <c r="L747">
        <v>743264</v>
      </c>
      <c r="M747">
        <v>6052680</v>
      </c>
      <c r="N747">
        <v>520912</v>
      </c>
      <c r="O747">
        <v>5268719</v>
      </c>
      <c r="P747">
        <v>189762</v>
      </c>
      <c r="Q747">
        <v>23328407</v>
      </c>
      <c r="R747">
        <v>445552</v>
      </c>
      <c r="S747">
        <v>3377045</v>
      </c>
      <c r="T747">
        <v>926277</v>
      </c>
      <c r="U747">
        <v>202183</v>
      </c>
      <c r="V747">
        <v>8111484</v>
      </c>
      <c r="W747">
        <v>3202402</v>
      </c>
      <c r="X747">
        <v>72160</v>
      </c>
      <c r="Y747">
        <v>1263088</v>
      </c>
      <c r="Z747">
        <v>6477128</v>
      </c>
      <c r="AA747">
        <v>1458085</v>
      </c>
      <c r="AB747">
        <v>334818</v>
      </c>
      <c r="AC747">
        <v>258281</v>
      </c>
      <c r="AD747">
        <v>1004791</v>
      </c>
      <c r="AE747">
        <v>496746</v>
      </c>
      <c r="AF747">
        <v>91636</v>
      </c>
    </row>
    <row r="748" spans="1:32" x14ac:dyDescent="0.3">
      <c r="A748" t="s">
        <v>66</v>
      </c>
      <c r="B748">
        <v>2003</v>
      </c>
      <c r="C748" s="6">
        <f>DATE(finance[[#This Row],[Year1]],1,1)</f>
        <v>37622</v>
      </c>
      <c r="D748">
        <v>1398395</v>
      </c>
      <c r="E748">
        <v>14918730</v>
      </c>
      <c r="F748">
        <v>15125090</v>
      </c>
      <c r="G748">
        <v>13305832</v>
      </c>
      <c r="H748">
        <v>12903184</v>
      </c>
      <c r="I748">
        <v>1699398</v>
      </c>
      <c r="J748">
        <v>4255172</v>
      </c>
      <c r="K748">
        <v>785044</v>
      </c>
      <c r="L748">
        <v>758680</v>
      </c>
      <c r="M748">
        <v>5905884</v>
      </c>
      <c r="N748">
        <v>486313</v>
      </c>
      <c r="O748">
        <v>5564983</v>
      </c>
      <c r="P748">
        <v>199982</v>
      </c>
      <c r="Q748">
        <v>24653738</v>
      </c>
      <c r="R748">
        <v>460187</v>
      </c>
      <c r="S748">
        <v>3395494</v>
      </c>
      <c r="T748">
        <v>910582</v>
      </c>
      <c r="U748">
        <v>212083</v>
      </c>
      <c r="V748">
        <v>8249232</v>
      </c>
      <c r="W748">
        <v>3177322</v>
      </c>
      <c r="X748">
        <v>78259</v>
      </c>
      <c r="Y748">
        <v>1283363</v>
      </c>
      <c r="Z748">
        <v>6747020</v>
      </c>
      <c r="AA748">
        <v>1520907</v>
      </c>
      <c r="AB748">
        <v>361080</v>
      </c>
      <c r="AC748">
        <v>286842</v>
      </c>
      <c r="AD748">
        <v>994267</v>
      </c>
      <c r="AE748">
        <v>663628</v>
      </c>
      <c r="AF748">
        <v>92508</v>
      </c>
    </row>
    <row r="749" spans="1:32" x14ac:dyDescent="0.3">
      <c r="A749" t="s">
        <v>66</v>
      </c>
      <c r="B749">
        <v>2004</v>
      </c>
      <c r="C749" s="6">
        <f>DATE(finance[[#This Row],[Year1]],1,1)</f>
        <v>37987</v>
      </c>
      <c r="D749">
        <v>882857</v>
      </c>
      <c r="E749">
        <v>17663835</v>
      </c>
      <c r="F749">
        <v>14959183</v>
      </c>
      <c r="G749">
        <v>12893324</v>
      </c>
      <c r="H749">
        <v>13843612</v>
      </c>
      <c r="I749">
        <v>3466933</v>
      </c>
      <c r="J749">
        <v>4565639</v>
      </c>
      <c r="K749">
        <v>840421</v>
      </c>
      <c r="L749">
        <v>744782</v>
      </c>
      <c r="M749">
        <v>6426713</v>
      </c>
      <c r="N749">
        <v>501001</v>
      </c>
      <c r="O749">
        <v>5547702</v>
      </c>
      <c r="P749">
        <v>204201</v>
      </c>
      <c r="Q749">
        <v>27688295</v>
      </c>
      <c r="R749">
        <v>495409</v>
      </c>
      <c r="S749">
        <v>3669052</v>
      </c>
      <c r="T749">
        <v>504089</v>
      </c>
      <c r="U749">
        <v>205152</v>
      </c>
      <c r="V749">
        <v>8078242</v>
      </c>
      <c r="W749">
        <v>3535549</v>
      </c>
      <c r="X749">
        <v>77230</v>
      </c>
      <c r="Y749">
        <v>1064245</v>
      </c>
      <c r="Z749">
        <v>7013393</v>
      </c>
      <c r="AA749">
        <v>1767023</v>
      </c>
      <c r="AB749">
        <v>357808</v>
      </c>
      <c r="AC749">
        <v>286610</v>
      </c>
      <c r="AD749">
        <v>1165163</v>
      </c>
      <c r="AE749">
        <v>794832</v>
      </c>
      <c r="AF749">
        <v>102790</v>
      </c>
    </row>
    <row r="750" spans="1:32" x14ac:dyDescent="0.3">
      <c r="A750" t="s">
        <v>66</v>
      </c>
      <c r="B750">
        <v>2012</v>
      </c>
      <c r="C750" s="6">
        <f>DATE(finance[[#This Row],[Year1]],1,1)</f>
        <v>40909</v>
      </c>
      <c r="D750">
        <v>1861933</v>
      </c>
      <c r="E750">
        <v>23301076</v>
      </c>
      <c r="F750">
        <v>22730143</v>
      </c>
      <c r="G750">
        <v>19410922</v>
      </c>
      <c r="H750">
        <v>20752808</v>
      </c>
      <c r="I750">
        <v>1965057</v>
      </c>
      <c r="J750">
        <v>7505517</v>
      </c>
      <c r="K750">
        <v>1032981</v>
      </c>
      <c r="L750">
        <v>1292976</v>
      </c>
      <c r="M750">
        <v>8823958</v>
      </c>
      <c r="N750">
        <v>520627</v>
      </c>
      <c r="O750">
        <v>7337488</v>
      </c>
      <c r="P750">
        <v>424550</v>
      </c>
      <c r="Q750">
        <v>30271999</v>
      </c>
      <c r="R750">
        <v>746032</v>
      </c>
      <c r="S750">
        <v>4268421</v>
      </c>
      <c r="T750">
        <v>794181</v>
      </c>
      <c r="U750">
        <v>239689</v>
      </c>
      <c r="V750">
        <v>13010224</v>
      </c>
      <c r="W750">
        <v>6105253</v>
      </c>
      <c r="X750">
        <v>60506</v>
      </c>
      <c r="Y750">
        <v>1877649</v>
      </c>
      <c r="Z750">
        <v>9979234</v>
      </c>
      <c r="AA750">
        <v>2656270</v>
      </c>
      <c r="AB750">
        <v>508745</v>
      </c>
      <c r="AC750">
        <v>422365</v>
      </c>
      <c r="AD750">
        <v>2057241</v>
      </c>
      <c r="AE750">
        <v>861652</v>
      </c>
      <c r="AF750">
        <v>156779</v>
      </c>
    </row>
    <row r="751" spans="1:32" x14ac:dyDescent="0.3">
      <c r="A751" t="s">
        <v>66</v>
      </c>
      <c r="B751">
        <v>2013</v>
      </c>
      <c r="C751" s="6">
        <f>DATE(finance[[#This Row],[Year1]],1,1)</f>
        <v>41275</v>
      </c>
      <c r="D751">
        <v>1864280</v>
      </c>
      <c r="E751">
        <v>26910920</v>
      </c>
      <c r="F751">
        <v>23045870</v>
      </c>
      <c r="G751">
        <v>19722876</v>
      </c>
      <c r="H751">
        <v>20823232</v>
      </c>
      <c r="I751">
        <v>5485811</v>
      </c>
      <c r="J751">
        <v>7169659</v>
      </c>
      <c r="K751">
        <v>1010430</v>
      </c>
      <c r="L751">
        <v>1329853</v>
      </c>
      <c r="M751">
        <v>8892503</v>
      </c>
      <c r="N751">
        <v>557507</v>
      </c>
      <c r="O751">
        <v>7258941</v>
      </c>
      <c r="P751">
        <v>453228</v>
      </c>
      <c r="Q751">
        <v>32297611</v>
      </c>
      <c r="R751">
        <v>777361</v>
      </c>
      <c r="S751">
        <v>4252882</v>
      </c>
      <c r="T751">
        <v>762426</v>
      </c>
      <c r="U751">
        <v>257498</v>
      </c>
      <c r="V751">
        <v>13426266</v>
      </c>
      <c r="W751">
        <v>6434741</v>
      </c>
      <c r="X751">
        <v>65694</v>
      </c>
      <c r="Y751">
        <v>1856929</v>
      </c>
      <c r="Z751">
        <v>9514281</v>
      </c>
      <c r="AA751">
        <v>2527397</v>
      </c>
      <c r="AB751">
        <v>521817</v>
      </c>
      <c r="AC751">
        <v>443236</v>
      </c>
      <c r="AD751">
        <v>2288514</v>
      </c>
      <c r="AE751">
        <v>531861</v>
      </c>
      <c r="AF751">
        <v>171127</v>
      </c>
    </row>
    <row r="752" spans="1:32" x14ac:dyDescent="0.3">
      <c r="A752" t="s">
        <v>66</v>
      </c>
      <c r="B752">
        <v>2014</v>
      </c>
      <c r="C752" s="6">
        <f>DATE(finance[[#This Row],[Year1]],1,1)</f>
        <v>41640</v>
      </c>
      <c r="D752">
        <v>1985207</v>
      </c>
      <c r="E752">
        <v>28163524</v>
      </c>
      <c r="F752">
        <v>23883287</v>
      </c>
      <c r="G752">
        <v>20553833</v>
      </c>
      <c r="H752">
        <v>21399476</v>
      </c>
      <c r="I752">
        <v>6129602</v>
      </c>
      <c r="J752">
        <v>7424566</v>
      </c>
      <c r="K752">
        <v>1057768</v>
      </c>
      <c r="L752">
        <v>1335377</v>
      </c>
      <c r="M752">
        <v>9048524</v>
      </c>
      <c r="N752">
        <v>585787</v>
      </c>
      <c r="O752">
        <v>7571018</v>
      </c>
      <c r="P752">
        <v>469972</v>
      </c>
      <c r="Q752">
        <v>34552699</v>
      </c>
      <c r="R752">
        <v>835801</v>
      </c>
      <c r="S752">
        <v>4318696</v>
      </c>
      <c r="T752">
        <v>743364</v>
      </c>
      <c r="U752">
        <v>251857</v>
      </c>
      <c r="V752">
        <v>14002107</v>
      </c>
      <c r="W752">
        <v>6700907</v>
      </c>
      <c r="X752">
        <v>64317</v>
      </c>
      <c r="Y752">
        <v>2013748</v>
      </c>
      <c r="Z752">
        <v>9047456</v>
      </c>
      <c r="AA752">
        <v>2626898</v>
      </c>
      <c r="AB752">
        <v>480407</v>
      </c>
      <c r="AC752">
        <v>408409</v>
      </c>
      <c r="AD752">
        <v>2374152</v>
      </c>
      <c r="AE752">
        <v>696758</v>
      </c>
      <c r="AF752">
        <v>179271</v>
      </c>
    </row>
    <row r="753" spans="1:32" x14ac:dyDescent="0.3">
      <c r="A753" t="s">
        <v>66</v>
      </c>
      <c r="B753">
        <v>2015</v>
      </c>
      <c r="C753" s="6">
        <f>DATE(finance[[#This Row],[Year1]],1,1)</f>
        <v>42005</v>
      </c>
      <c r="D753">
        <v>2221135</v>
      </c>
      <c r="E753">
        <v>25230869</v>
      </c>
      <c r="F753">
        <v>24156873</v>
      </c>
      <c r="G753">
        <v>20704332</v>
      </c>
      <c r="H753">
        <v>21954067</v>
      </c>
      <c r="I753">
        <v>2596975</v>
      </c>
      <c r="J753">
        <v>7179836</v>
      </c>
      <c r="K753">
        <v>1055808</v>
      </c>
      <c r="L753">
        <v>1350080</v>
      </c>
      <c r="M753">
        <v>9692601</v>
      </c>
      <c r="N753">
        <v>567034</v>
      </c>
      <c r="O753">
        <v>7672357</v>
      </c>
      <c r="P753">
        <v>501566</v>
      </c>
      <c r="Q753">
        <v>33534924</v>
      </c>
      <c r="R753">
        <v>824036</v>
      </c>
      <c r="S753">
        <v>4371330</v>
      </c>
      <c r="T753">
        <v>715259</v>
      </c>
      <c r="U753">
        <v>302768</v>
      </c>
      <c r="V753">
        <v>14000267</v>
      </c>
      <c r="W753">
        <v>6693834</v>
      </c>
      <c r="X753">
        <v>66307</v>
      </c>
      <c r="Y753">
        <v>2153834</v>
      </c>
      <c r="Z753">
        <v>8918175</v>
      </c>
      <c r="AA753">
        <v>2601486</v>
      </c>
      <c r="AB753">
        <v>461089</v>
      </c>
      <c r="AC753">
        <v>386691</v>
      </c>
      <c r="AD753">
        <v>2382251</v>
      </c>
      <c r="AE753">
        <v>574746</v>
      </c>
      <c r="AF753">
        <v>181741</v>
      </c>
    </row>
    <row r="754" spans="1:32" x14ac:dyDescent="0.3">
      <c r="A754" t="s">
        <v>66</v>
      </c>
      <c r="B754">
        <v>2016</v>
      </c>
      <c r="C754" s="6">
        <f>DATE(finance[[#This Row],[Year1]],1,1)</f>
        <v>42370</v>
      </c>
      <c r="D754">
        <v>2399770</v>
      </c>
      <c r="E754">
        <v>22762292</v>
      </c>
      <c r="F754">
        <v>24714458</v>
      </c>
      <c r="G754">
        <v>21190246</v>
      </c>
      <c r="H754">
        <v>21162804</v>
      </c>
      <c r="I754">
        <v>984574</v>
      </c>
      <c r="J754">
        <v>7253426</v>
      </c>
      <c r="K754">
        <v>981795</v>
      </c>
      <c r="L754">
        <v>1307157</v>
      </c>
      <c r="M754">
        <v>8761599</v>
      </c>
      <c r="N754">
        <v>597088</v>
      </c>
      <c r="O754">
        <v>8238382</v>
      </c>
      <c r="P754">
        <v>573461</v>
      </c>
      <c r="Q754">
        <v>30923988</v>
      </c>
      <c r="R754">
        <v>920118</v>
      </c>
      <c r="S754">
        <v>4487300</v>
      </c>
      <c r="T754">
        <v>703236</v>
      </c>
      <c r="U754">
        <v>155975</v>
      </c>
      <c r="V754">
        <v>14189614</v>
      </c>
      <c r="W754">
        <v>6667222</v>
      </c>
      <c r="X754">
        <v>64468</v>
      </c>
      <c r="Y754">
        <v>2181195</v>
      </c>
      <c r="Z754">
        <v>8702914</v>
      </c>
      <c r="AA754">
        <v>2632542</v>
      </c>
      <c r="AB754">
        <v>431771</v>
      </c>
      <c r="AC754">
        <v>348249</v>
      </c>
      <c r="AD754">
        <v>2341812</v>
      </c>
      <c r="AE754">
        <v>348968</v>
      </c>
      <c r="AF754">
        <v>181408</v>
      </c>
    </row>
    <row r="755" spans="1:32" x14ac:dyDescent="0.3">
      <c r="A755" t="s">
        <v>66</v>
      </c>
      <c r="B755">
        <v>2017</v>
      </c>
      <c r="C755" s="6">
        <f>DATE(finance[[#This Row],[Year1]],1,1)</f>
        <v>42736</v>
      </c>
      <c r="D755">
        <v>2632885</v>
      </c>
      <c r="E755">
        <v>27373626</v>
      </c>
      <c r="F755">
        <v>25237314</v>
      </c>
      <c r="G755">
        <v>21596759</v>
      </c>
      <c r="H755">
        <v>20934190</v>
      </c>
      <c r="I755">
        <v>5818514</v>
      </c>
      <c r="J755">
        <v>7298139</v>
      </c>
      <c r="K755">
        <v>988658</v>
      </c>
      <c r="L755">
        <v>1299469</v>
      </c>
      <c r="M755">
        <v>8347989</v>
      </c>
      <c r="N755">
        <v>606282</v>
      </c>
      <c r="O755">
        <v>8253318</v>
      </c>
      <c r="P755">
        <v>604914</v>
      </c>
      <c r="Q755">
        <v>45204414</v>
      </c>
      <c r="R755">
        <v>1026545</v>
      </c>
      <c r="S755">
        <v>4515782</v>
      </c>
      <c r="T755">
        <v>876732</v>
      </c>
      <c r="U755">
        <v>179123</v>
      </c>
      <c r="V755">
        <v>14462643</v>
      </c>
      <c r="W755">
        <v>6806517</v>
      </c>
      <c r="X755">
        <v>58852</v>
      </c>
      <c r="Y755">
        <v>2199473</v>
      </c>
      <c r="Z755">
        <v>8457322</v>
      </c>
      <c r="AA755">
        <v>2605582</v>
      </c>
      <c r="AB755">
        <v>415508</v>
      </c>
      <c r="AC755">
        <v>333571</v>
      </c>
      <c r="AD755">
        <v>2399348</v>
      </c>
      <c r="AE755">
        <v>461653</v>
      </c>
      <c r="AF755">
        <v>176811</v>
      </c>
    </row>
    <row r="756" spans="1:32" x14ac:dyDescent="0.3">
      <c r="A756" t="s">
        <v>66</v>
      </c>
      <c r="B756">
        <v>2018</v>
      </c>
      <c r="C756" s="6">
        <f>DATE(finance[[#This Row],[Year1]],1,1)</f>
        <v>43101</v>
      </c>
      <c r="D756">
        <v>2841189</v>
      </c>
      <c r="E756">
        <v>27516131</v>
      </c>
      <c r="F756">
        <v>25320989</v>
      </c>
      <c r="G756">
        <v>21216052</v>
      </c>
      <c r="H756">
        <v>21994150</v>
      </c>
      <c r="I756">
        <v>4880395</v>
      </c>
      <c r="J756">
        <v>7100962</v>
      </c>
      <c r="K756">
        <v>1018657</v>
      </c>
      <c r="L756">
        <v>1339096</v>
      </c>
      <c r="M756">
        <v>9429242</v>
      </c>
      <c r="N756">
        <v>611411</v>
      </c>
      <c r="O756">
        <v>8068280</v>
      </c>
      <c r="P756">
        <v>622361</v>
      </c>
      <c r="Q756">
        <v>49625231</v>
      </c>
      <c r="R756">
        <v>925568</v>
      </c>
      <c r="S756">
        <v>4415731</v>
      </c>
      <c r="T756">
        <v>908507</v>
      </c>
      <c r="U756">
        <v>175197</v>
      </c>
      <c r="V756">
        <v>14414836</v>
      </c>
      <c r="W756">
        <v>6810248</v>
      </c>
      <c r="X756">
        <v>64136</v>
      </c>
      <c r="Y756">
        <v>2154523</v>
      </c>
      <c r="Z756">
        <v>8912241</v>
      </c>
      <c r="AA756">
        <v>2620612</v>
      </c>
      <c r="AB756">
        <v>406260</v>
      </c>
      <c r="AC756">
        <v>322822</v>
      </c>
      <c r="AD756">
        <v>2436648</v>
      </c>
      <c r="AE756">
        <v>721049</v>
      </c>
      <c r="AF756">
        <v>177128</v>
      </c>
    </row>
    <row r="757" spans="1:32" x14ac:dyDescent="0.3">
      <c r="A757" t="s">
        <v>66</v>
      </c>
      <c r="B757">
        <v>2019</v>
      </c>
      <c r="C757" s="6">
        <f>DATE(finance[[#This Row],[Year1]],1,1)</f>
        <v>43466</v>
      </c>
      <c r="D757">
        <v>2129249</v>
      </c>
      <c r="E757">
        <v>28408829</v>
      </c>
      <c r="F757">
        <v>25351517</v>
      </c>
      <c r="G757">
        <v>21988795</v>
      </c>
      <c r="H757">
        <v>23907575</v>
      </c>
      <c r="I757">
        <v>3853773</v>
      </c>
      <c r="J757">
        <v>7395887</v>
      </c>
      <c r="K757">
        <v>1045007</v>
      </c>
      <c r="L757">
        <v>1572185</v>
      </c>
      <c r="M757">
        <v>10731644</v>
      </c>
      <c r="N757">
        <v>623158</v>
      </c>
      <c r="O757">
        <v>8227215</v>
      </c>
      <c r="P757">
        <v>643130</v>
      </c>
      <c r="Q757">
        <v>50858784</v>
      </c>
      <c r="R757">
        <v>881465</v>
      </c>
      <c r="S757">
        <v>4611015</v>
      </c>
      <c r="T757">
        <v>857383</v>
      </c>
      <c r="U757">
        <v>190744</v>
      </c>
      <c r="V757">
        <v>14772065</v>
      </c>
      <c r="W757">
        <v>7050604</v>
      </c>
      <c r="X757">
        <v>71547</v>
      </c>
      <c r="Y757">
        <v>2399580</v>
      </c>
      <c r="Z757">
        <v>9551128</v>
      </c>
      <c r="AA757">
        <v>2690012</v>
      </c>
      <c r="AB757">
        <v>506046</v>
      </c>
      <c r="AC757">
        <v>424741</v>
      </c>
      <c r="AD757">
        <v>2632902</v>
      </c>
      <c r="AE757">
        <v>1174658</v>
      </c>
      <c r="AF757">
        <v>183130</v>
      </c>
    </row>
    <row r="758" spans="1:32" x14ac:dyDescent="0.3">
      <c r="A758" t="s">
        <v>67</v>
      </c>
      <c r="B758">
        <v>1992</v>
      </c>
      <c r="C758" s="6">
        <f>DATE(finance[[#This Row],[Year1]],1,1)</f>
        <v>33604</v>
      </c>
      <c r="D758">
        <v>547176</v>
      </c>
      <c r="E758">
        <v>10034160</v>
      </c>
      <c r="F758">
        <v>7978532</v>
      </c>
      <c r="G758">
        <v>6841896</v>
      </c>
      <c r="H758">
        <v>7306141</v>
      </c>
      <c r="I758">
        <v>2559117</v>
      </c>
      <c r="J758">
        <v>2062649</v>
      </c>
      <c r="K758">
        <v>410014</v>
      </c>
      <c r="L758">
        <v>438629</v>
      </c>
      <c r="M758">
        <v>3322287</v>
      </c>
      <c r="N758">
        <v>209026</v>
      </c>
      <c r="O758">
        <v>1935358</v>
      </c>
      <c r="P758">
        <v>255422</v>
      </c>
      <c r="Q758">
        <v>16157893</v>
      </c>
      <c r="R758">
        <v>290155</v>
      </c>
      <c r="S758">
        <v>1613334</v>
      </c>
      <c r="T758">
        <v>501723</v>
      </c>
      <c r="U758">
        <v>216263</v>
      </c>
      <c r="V758">
        <v>3725052</v>
      </c>
      <c r="W758">
        <v>1329286</v>
      </c>
      <c r="X758">
        <v>21252</v>
      </c>
      <c r="Y758">
        <v>672363</v>
      </c>
      <c r="Z758">
        <v>6295080</v>
      </c>
      <c r="AA758">
        <v>1032755</v>
      </c>
      <c r="AB758">
        <v>804793</v>
      </c>
      <c r="AC758">
        <v>804793</v>
      </c>
      <c r="AD758">
        <v>1195376</v>
      </c>
      <c r="AE758">
        <v>100186</v>
      </c>
      <c r="AF758">
        <v>71087</v>
      </c>
    </row>
    <row r="759" spans="1:32" x14ac:dyDescent="0.3">
      <c r="A759" t="s">
        <v>67</v>
      </c>
      <c r="B759">
        <v>1993</v>
      </c>
      <c r="C759" s="6">
        <f>DATE(finance[[#This Row],[Year1]],1,1)</f>
        <v>33970</v>
      </c>
      <c r="D759">
        <v>533761</v>
      </c>
      <c r="E759">
        <v>10825690</v>
      </c>
      <c r="F759">
        <v>9012743</v>
      </c>
      <c r="G759">
        <v>7684558</v>
      </c>
      <c r="H759">
        <v>7771877</v>
      </c>
      <c r="I759">
        <v>2882130</v>
      </c>
      <c r="J759">
        <v>2339167</v>
      </c>
      <c r="K759">
        <v>463419</v>
      </c>
      <c r="L759">
        <v>478006</v>
      </c>
      <c r="M759">
        <v>3658245</v>
      </c>
      <c r="N759">
        <v>199917</v>
      </c>
      <c r="O759">
        <v>2493333</v>
      </c>
      <c r="P759">
        <v>301330</v>
      </c>
      <c r="Q759">
        <v>16577577</v>
      </c>
      <c r="R759">
        <v>357204</v>
      </c>
      <c r="S759">
        <v>2258239</v>
      </c>
      <c r="T759">
        <v>612456</v>
      </c>
      <c r="U759">
        <v>263657</v>
      </c>
      <c r="V759">
        <v>4269207</v>
      </c>
      <c r="W759">
        <v>1476039</v>
      </c>
      <c r="X759">
        <v>32395</v>
      </c>
      <c r="Y759">
        <v>799620</v>
      </c>
      <c r="Z759">
        <v>5820850</v>
      </c>
      <c r="AA759">
        <v>1223108</v>
      </c>
      <c r="AB759">
        <v>427098</v>
      </c>
      <c r="AC759">
        <v>427098</v>
      </c>
      <c r="AD759">
        <v>955809</v>
      </c>
      <c r="AE759">
        <v>128575</v>
      </c>
      <c r="AF759">
        <v>73284</v>
      </c>
    </row>
    <row r="760" spans="1:32" x14ac:dyDescent="0.3">
      <c r="A760" t="s">
        <v>67</v>
      </c>
      <c r="B760">
        <v>1994</v>
      </c>
      <c r="C760" s="6">
        <f>DATE(finance[[#This Row],[Year1]],1,1)</f>
        <v>34335</v>
      </c>
      <c r="D760">
        <v>518642</v>
      </c>
      <c r="E760">
        <v>10886368</v>
      </c>
      <c r="F760">
        <v>9104326</v>
      </c>
      <c r="G760">
        <v>7817263</v>
      </c>
      <c r="H760">
        <v>8511185</v>
      </c>
      <c r="I760">
        <v>2200242</v>
      </c>
      <c r="J760">
        <v>2625971</v>
      </c>
      <c r="K760">
        <v>511152</v>
      </c>
      <c r="L760">
        <v>543362</v>
      </c>
      <c r="M760">
        <v>4039416</v>
      </c>
      <c r="N760">
        <v>217770</v>
      </c>
      <c r="O760">
        <v>2617186</v>
      </c>
      <c r="P760">
        <v>294478</v>
      </c>
      <c r="Q760">
        <v>17127596</v>
      </c>
      <c r="R760">
        <v>330954</v>
      </c>
      <c r="S760">
        <v>2261202</v>
      </c>
      <c r="T760">
        <v>550656</v>
      </c>
      <c r="U760">
        <v>223519</v>
      </c>
      <c r="V760">
        <v>4476503</v>
      </c>
      <c r="W760">
        <v>1644924</v>
      </c>
      <c r="X760">
        <v>23756</v>
      </c>
      <c r="Y760">
        <v>784638</v>
      </c>
      <c r="Z760">
        <v>5645164</v>
      </c>
      <c r="AA760">
        <v>1180789</v>
      </c>
      <c r="AB760">
        <v>372712</v>
      </c>
      <c r="AC760">
        <v>372712</v>
      </c>
      <c r="AD760">
        <v>922560</v>
      </c>
      <c r="AE760">
        <v>137693</v>
      </c>
      <c r="AF760">
        <v>100839</v>
      </c>
    </row>
    <row r="761" spans="1:32" x14ac:dyDescent="0.3">
      <c r="A761" t="s">
        <v>67</v>
      </c>
      <c r="B761">
        <v>1995</v>
      </c>
      <c r="C761" s="6">
        <f>DATE(finance[[#This Row],[Year1]],1,1)</f>
        <v>34700</v>
      </c>
      <c r="D761">
        <v>575682</v>
      </c>
      <c r="E761">
        <v>12985916</v>
      </c>
      <c r="F761">
        <v>11029980</v>
      </c>
      <c r="G761">
        <v>9509104</v>
      </c>
      <c r="H761">
        <v>9438212</v>
      </c>
      <c r="I761">
        <v>3372068</v>
      </c>
      <c r="J761">
        <v>3065310</v>
      </c>
      <c r="K761">
        <v>504266</v>
      </c>
      <c r="L761">
        <v>546570</v>
      </c>
      <c r="M761">
        <v>4286038</v>
      </c>
      <c r="N761">
        <v>280965</v>
      </c>
      <c r="O761">
        <v>3085691</v>
      </c>
      <c r="P761">
        <v>297251</v>
      </c>
      <c r="Q761">
        <v>17285860</v>
      </c>
      <c r="R761">
        <v>374749</v>
      </c>
      <c r="S761">
        <v>2979586</v>
      </c>
      <c r="T761">
        <v>812305</v>
      </c>
      <c r="U761">
        <v>251309</v>
      </c>
      <c r="V761">
        <v>5402554</v>
      </c>
      <c r="W761">
        <v>2075938</v>
      </c>
      <c r="X761">
        <v>27227</v>
      </c>
      <c r="Y761">
        <v>982400</v>
      </c>
      <c r="Z761">
        <v>5481572</v>
      </c>
      <c r="AA761">
        <v>1407602</v>
      </c>
      <c r="AB761">
        <v>367305</v>
      </c>
      <c r="AC761">
        <v>367305</v>
      </c>
      <c r="AD761">
        <v>996957</v>
      </c>
      <c r="AE761">
        <v>125626</v>
      </c>
      <c r="AF761">
        <v>114663</v>
      </c>
    </row>
    <row r="762" spans="1:32" x14ac:dyDescent="0.3">
      <c r="A762" t="s">
        <v>67</v>
      </c>
      <c r="B762">
        <v>1996</v>
      </c>
      <c r="C762" s="6">
        <f>DATE(finance[[#This Row],[Year1]],1,1)</f>
        <v>35065</v>
      </c>
      <c r="D762">
        <v>563587</v>
      </c>
      <c r="E762">
        <v>15722871</v>
      </c>
      <c r="F762">
        <v>11857897</v>
      </c>
      <c r="G762">
        <v>9632720</v>
      </c>
      <c r="H762">
        <v>10248530</v>
      </c>
      <c r="I762">
        <v>5290201</v>
      </c>
      <c r="J762">
        <v>3333928</v>
      </c>
      <c r="K762">
        <v>515998</v>
      </c>
      <c r="L762">
        <v>591357</v>
      </c>
      <c r="M762">
        <v>4351035</v>
      </c>
      <c r="N762">
        <v>291162</v>
      </c>
      <c r="O762">
        <v>3473191</v>
      </c>
      <c r="P762">
        <v>285374</v>
      </c>
      <c r="Q762">
        <v>22293958</v>
      </c>
      <c r="R762">
        <v>365736</v>
      </c>
      <c r="S762">
        <v>3109619</v>
      </c>
      <c r="T762">
        <v>631290</v>
      </c>
      <c r="U762">
        <v>238580</v>
      </c>
      <c r="V762">
        <v>5443223</v>
      </c>
      <c r="W762">
        <v>2115652</v>
      </c>
      <c r="X762">
        <v>32048</v>
      </c>
      <c r="Y762">
        <v>932933</v>
      </c>
      <c r="Z762">
        <v>6086273</v>
      </c>
      <c r="AA762">
        <v>2113119</v>
      </c>
      <c r="AB762">
        <v>342975</v>
      </c>
      <c r="AC762">
        <v>342975</v>
      </c>
      <c r="AD762">
        <v>1422563</v>
      </c>
      <c r="AE762">
        <v>120148</v>
      </c>
      <c r="AF762">
        <v>120392</v>
      </c>
    </row>
    <row r="763" spans="1:32" x14ac:dyDescent="0.3">
      <c r="A763" t="s">
        <v>67</v>
      </c>
      <c r="B763">
        <v>1997</v>
      </c>
      <c r="C763" s="6">
        <f>DATE(finance[[#This Row],[Year1]],1,1)</f>
        <v>35431</v>
      </c>
      <c r="D763">
        <v>722782</v>
      </c>
      <c r="E763">
        <v>15004426</v>
      </c>
      <c r="F763">
        <v>12388248</v>
      </c>
      <c r="G763">
        <v>10367237</v>
      </c>
      <c r="H763">
        <v>11285810</v>
      </c>
      <c r="I763">
        <v>3528096</v>
      </c>
      <c r="J763">
        <v>3517946</v>
      </c>
      <c r="K763">
        <v>512339</v>
      </c>
      <c r="L763">
        <v>673827</v>
      </c>
      <c r="M763">
        <v>4946304</v>
      </c>
      <c r="N763">
        <v>429292</v>
      </c>
      <c r="O763">
        <v>3603278</v>
      </c>
      <c r="P763">
        <v>425690</v>
      </c>
      <c r="Q763">
        <v>24103019</v>
      </c>
      <c r="R763">
        <v>366493</v>
      </c>
      <c r="S763">
        <v>3207793</v>
      </c>
      <c r="T763">
        <v>652748</v>
      </c>
      <c r="U763">
        <v>256943</v>
      </c>
      <c r="V763">
        <v>5765526</v>
      </c>
      <c r="W763">
        <v>2389844</v>
      </c>
      <c r="X763">
        <v>37813</v>
      </c>
      <c r="Y763">
        <v>1024093</v>
      </c>
      <c r="Z763">
        <v>5840879</v>
      </c>
      <c r="AA763">
        <v>1905418</v>
      </c>
      <c r="AB763">
        <v>361039</v>
      </c>
      <c r="AC763">
        <v>361039</v>
      </c>
      <c r="AD763">
        <v>1587026</v>
      </c>
      <c r="AE763">
        <v>103471</v>
      </c>
      <c r="AF763">
        <v>146405</v>
      </c>
    </row>
    <row r="764" spans="1:32" x14ac:dyDescent="0.3">
      <c r="A764" t="s">
        <v>67</v>
      </c>
      <c r="B764">
        <v>1998</v>
      </c>
      <c r="C764" s="6">
        <f>DATE(finance[[#This Row],[Year1]],1,1)</f>
        <v>35796</v>
      </c>
      <c r="D764">
        <v>779549</v>
      </c>
      <c r="E764">
        <v>15688295</v>
      </c>
      <c r="F764">
        <v>13465691</v>
      </c>
      <c r="G764">
        <v>10967163</v>
      </c>
      <c r="H764">
        <v>11273159</v>
      </c>
      <c r="I764">
        <v>4214620</v>
      </c>
      <c r="J764">
        <v>3364556</v>
      </c>
      <c r="K764">
        <v>505870</v>
      </c>
      <c r="L764">
        <v>671587</v>
      </c>
      <c r="M764">
        <v>4999361</v>
      </c>
      <c r="N764">
        <v>472231</v>
      </c>
      <c r="O764">
        <v>4209031</v>
      </c>
      <c r="P764">
        <v>302050</v>
      </c>
      <c r="Q764">
        <v>26707232</v>
      </c>
      <c r="R764">
        <v>371130</v>
      </c>
      <c r="S764">
        <v>3706815</v>
      </c>
      <c r="T764">
        <v>678169</v>
      </c>
      <c r="U764">
        <v>264394</v>
      </c>
      <c r="V764">
        <v>5976117</v>
      </c>
      <c r="W764">
        <v>2351201</v>
      </c>
      <c r="X764">
        <v>34144</v>
      </c>
      <c r="Y764">
        <v>994968</v>
      </c>
      <c r="Z764">
        <v>5729123</v>
      </c>
      <c r="AA764">
        <v>2376020</v>
      </c>
      <c r="AB764">
        <v>325140</v>
      </c>
      <c r="AC764">
        <v>325140</v>
      </c>
      <c r="AD764">
        <v>1589701</v>
      </c>
      <c r="AE764">
        <v>104107</v>
      </c>
      <c r="AF764">
        <v>138279</v>
      </c>
    </row>
    <row r="765" spans="1:32" x14ac:dyDescent="0.3">
      <c r="A765" t="s">
        <v>67</v>
      </c>
      <c r="B765">
        <v>1999</v>
      </c>
      <c r="C765" s="6">
        <f>DATE(finance[[#This Row],[Year1]],1,1)</f>
        <v>36161</v>
      </c>
      <c r="D765">
        <v>793605</v>
      </c>
      <c r="E765">
        <v>15666106</v>
      </c>
      <c r="F765">
        <v>13964746</v>
      </c>
      <c r="G765">
        <v>11635454</v>
      </c>
      <c r="H765">
        <v>11888790</v>
      </c>
      <c r="I765">
        <v>3566011</v>
      </c>
      <c r="J765">
        <v>3526027</v>
      </c>
      <c r="K765">
        <v>525660</v>
      </c>
      <c r="L765">
        <v>665251</v>
      </c>
      <c r="M765">
        <v>5341403</v>
      </c>
      <c r="N765">
        <v>528846</v>
      </c>
      <c r="O765">
        <v>4294376</v>
      </c>
      <c r="P765">
        <v>327998</v>
      </c>
      <c r="Q765">
        <v>28102371</v>
      </c>
      <c r="R765">
        <v>436449</v>
      </c>
      <c r="S765">
        <v>3672493</v>
      </c>
      <c r="T765">
        <v>655979</v>
      </c>
      <c r="U765">
        <v>279447</v>
      </c>
      <c r="V765">
        <v>6701225</v>
      </c>
      <c r="W765">
        <v>2763949</v>
      </c>
      <c r="X765">
        <v>44944</v>
      </c>
      <c r="Y765">
        <v>1010395</v>
      </c>
      <c r="Z765">
        <v>5737544</v>
      </c>
      <c r="AA765">
        <v>2198106</v>
      </c>
      <c r="AB765">
        <v>271319</v>
      </c>
      <c r="AC765">
        <v>271319</v>
      </c>
      <c r="AD765">
        <v>1650857</v>
      </c>
      <c r="AE765">
        <v>116514</v>
      </c>
      <c r="AF765">
        <v>149294</v>
      </c>
    </row>
    <row r="766" spans="1:32" x14ac:dyDescent="0.3">
      <c r="A766" t="s">
        <v>67</v>
      </c>
      <c r="B766">
        <v>2000</v>
      </c>
      <c r="C766" s="6">
        <f>DATE(finance[[#This Row],[Year1]],1,1)</f>
        <v>36526</v>
      </c>
      <c r="D766">
        <v>624289</v>
      </c>
      <c r="E766">
        <v>21011480</v>
      </c>
      <c r="F766">
        <v>15776050</v>
      </c>
      <c r="G766">
        <v>13154826</v>
      </c>
      <c r="H766">
        <v>14098562</v>
      </c>
      <c r="I766">
        <v>6684465</v>
      </c>
      <c r="J766">
        <v>4684653</v>
      </c>
      <c r="K766">
        <v>605026</v>
      </c>
      <c r="L766">
        <v>727674</v>
      </c>
      <c r="M766">
        <v>5945675</v>
      </c>
      <c r="N766">
        <v>552483</v>
      </c>
      <c r="O766">
        <v>4538178</v>
      </c>
      <c r="P766">
        <v>324117</v>
      </c>
      <c r="Q766">
        <v>33585557</v>
      </c>
      <c r="R766">
        <v>498252</v>
      </c>
      <c r="S766">
        <v>3919771</v>
      </c>
      <c r="T766">
        <v>863044</v>
      </c>
      <c r="U766">
        <v>317095</v>
      </c>
      <c r="V766">
        <v>7965231</v>
      </c>
      <c r="W766">
        <v>3040414</v>
      </c>
      <c r="X766">
        <v>43648</v>
      </c>
      <c r="Y766">
        <v>951252</v>
      </c>
      <c r="Z766">
        <v>6234861</v>
      </c>
      <c r="AA766">
        <v>2481478</v>
      </c>
      <c r="AB766">
        <v>461164</v>
      </c>
      <c r="AC766">
        <v>461164</v>
      </c>
      <c r="AD766">
        <v>1681381</v>
      </c>
      <c r="AE766">
        <v>108464</v>
      </c>
      <c r="AF766">
        <v>167814</v>
      </c>
    </row>
    <row r="767" spans="1:32" x14ac:dyDescent="0.3">
      <c r="A767" t="s">
        <v>67</v>
      </c>
      <c r="B767">
        <v>2001</v>
      </c>
      <c r="C767" s="6">
        <f>DATE(finance[[#This Row],[Year1]],1,1)</f>
        <v>36892</v>
      </c>
      <c r="D767">
        <v>576693</v>
      </c>
      <c r="E767">
        <v>18218617</v>
      </c>
      <c r="F767">
        <v>16321295</v>
      </c>
      <c r="G767">
        <v>13546387</v>
      </c>
      <c r="H767">
        <v>14196386</v>
      </c>
      <c r="I767">
        <v>3780876</v>
      </c>
      <c r="J767">
        <v>5043882</v>
      </c>
      <c r="K767">
        <v>415603</v>
      </c>
      <c r="L767">
        <v>667738</v>
      </c>
      <c r="M767">
        <v>5892963</v>
      </c>
      <c r="N767">
        <v>575836</v>
      </c>
      <c r="O767">
        <v>4670857</v>
      </c>
      <c r="P767">
        <v>349571</v>
      </c>
      <c r="Q767">
        <v>35096584</v>
      </c>
      <c r="R767">
        <v>528364</v>
      </c>
      <c r="S767">
        <v>4027505</v>
      </c>
      <c r="T767">
        <v>817109</v>
      </c>
      <c r="U767">
        <v>337582</v>
      </c>
      <c r="V767">
        <v>8309797</v>
      </c>
      <c r="W767">
        <v>3330343</v>
      </c>
      <c r="X767">
        <v>53268</v>
      </c>
      <c r="Y767">
        <v>824037</v>
      </c>
      <c r="Z767">
        <v>6417534</v>
      </c>
      <c r="AA767">
        <v>2649118</v>
      </c>
      <c r="AB767">
        <v>408611</v>
      </c>
      <c r="AC767">
        <v>408611</v>
      </c>
      <c r="AD767">
        <v>1533949</v>
      </c>
      <c r="AE767">
        <v>102647</v>
      </c>
      <c r="AF767">
        <v>184537</v>
      </c>
    </row>
    <row r="768" spans="1:32" x14ac:dyDescent="0.3">
      <c r="A768" t="s">
        <v>67</v>
      </c>
      <c r="B768">
        <v>2002</v>
      </c>
      <c r="C768" s="6">
        <f>DATE(finance[[#This Row],[Year1]],1,1)</f>
        <v>37257</v>
      </c>
      <c r="D768">
        <v>834206</v>
      </c>
      <c r="E768">
        <v>14815282</v>
      </c>
      <c r="F768">
        <v>18029157</v>
      </c>
      <c r="G768">
        <v>14884121</v>
      </c>
      <c r="H768">
        <v>14304517</v>
      </c>
      <c r="I768">
        <v>256051</v>
      </c>
      <c r="J768">
        <v>5710277</v>
      </c>
      <c r="K768">
        <v>496378</v>
      </c>
      <c r="L768">
        <v>650297</v>
      </c>
      <c r="M768">
        <v>5163687</v>
      </c>
      <c r="N768">
        <v>616568</v>
      </c>
      <c r="O768">
        <v>5207933</v>
      </c>
      <c r="P768">
        <v>330751</v>
      </c>
      <c r="Q768">
        <v>48972619</v>
      </c>
      <c r="R768">
        <v>580917</v>
      </c>
      <c r="S768">
        <v>4212673</v>
      </c>
      <c r="T768">
        <v>909039</v>
      </c>
      <c r="U768">
        <v>329956</v>
      </c>
      <c r="V768">
        <v>9392767</v>
      </c>
      <c r="W768">
        <v>3856484</v>
      </c>
      <c r="X768">
        <v>52244</v>
      </c>
      <c r="Y768">
        <v>817455</v>
      </c>
      <c r="Z768">
        <v>7667746</v>
      </c>
      <c r="AA768">
        <v>3008227</v>
      </c>
      <c r="AB768">
        <v>250533</v>
      </c>
      <c r="AC768">
        <v>250533</v>
      </c>
      <c r="AD768">
        <v>1552181</v>
      </c>
      <c r="AE768">
        <v>145793</v>
      </c>
      <c r="AF768">
        <v>171170</v>
      </c>
    </row>
    <row r="769" spans="1:32" x14ac:dyDescent="0.3">
      <c r="A769" t="s">
        <v>67</v>
      </c>
      <c r="B769">
        <v>2003</v>
      </c>
      <c r="C769" s="6">
        <f>DATE(finance[[#This Row],[Year1]],1,1)</f>
        <v>37622</v>
      </c>
      <c r="D769">
        <v>863664</v>
      </c>
      <c r="E769">
        <v>19252091</v>
      </c>
      <c r="F769">
        <v>18005773</v>
      </c>
      <c r="G769">
        <v>14130154</v>
      </c>
      <c r="H769">
        <v>13282526</v>
      </c>
      <c r="I769">
        <v>5700027</v>
      </c>
      <c r="J769">
        <v>4215696</v>
      </c>
      <c r="K769">
        <v>576207</v>
      </c>
      <c r="L769">
        <v>746272</v>
      </c>
      <c r="M769">
        <v>5701691</v>
      </c>
      <c r="N769">
        <v>533090</v>
      </c>
      <c r="O769">
        <v>4815553</v>
      </c>
      <c r="P769">
        <v>494889</v>
      </c>
      <c r="Q769">
        <v>50892797</v>
      </c>
      <c r="R769">
        <v>256379</v>
      </c>
      <c r="S769">
        <v>4071501</v>
      </c>
      <c r="T769">
        <v>973409</v>
      </c>
      <c r="U769">
        <v>426280</v>
      </c>
      <c r="V769">
        <v>8556101</v>
      </c>
      <c r="W769">
        <v>3818049</v>
      </c>
      <c r="X769">
        <v>64010</v>
      </c>
      <c r="Y769">
        <v>1126861</v>
      </c>
      <c r="Z769">
        <v>7463722</v>
      </c>
      <c r="AA769">
        <v>3734291</v>
      </c>
      <c r="AB769">
        <v>285327</v>
      </c>
      <c r="AC769">
        <v>285327</v>
      </c>
      <c r="AD769">
        <v>1405986</v>
      </c>
      <c r="AE769">
        <v>130132</v>
      </c>
      <c r="AF769">
        <v>180957</v>
      </c>
    </row>
    <row r="770" spans="1:32" x14ac:dyDescent="0.3">
      <c r="A770" t="s">
        <v>67</v>
      </c>
      <c r="B770">
        <v>2004</v>
      </c>
      <c r="C770" s="6">
        <f>DATE(finance[[#This Row],[Year1]],1,1)</f>
        <v>37987</v>
      </c>
      <c r="D770">
        <v>787202</v>
      </c>
      <c r="E770">
        <v>24488297</v>
      </c>
      <c r="F770">
        <v>18587228</v>
      </c>
      <c r="G770">
        <v>14359289</v>
      </c>
      <c r="H770">
        <v>13765718</v>
      </c>
      <c r="I770">
        <v>10431198</v>
      </c>
      <c r="J770">
        <v>4160915</v>
      </c>
      <c r="K770">
        <v>651016</v>
      </c>
      <c r="L770">
        <v>748882</v>
      </c>
      <c r="M770">
        <v>6103071</v>
      </c>
      <c r="N770">
        <v>494152</v>
      </c>
      <c r="O770">
        <v>5465246</v>
      </c>
      <c r="P770">
        <v>351104</v>
      </c>
      <c r="Q770">
        <v>59094738</v>
      </c>
      <c r="R770">
        <v>285489</v>
      </c>
      <c r="S770">
        <v>4637052</v>
      </c>
      <c r="T770">
        <v>914460</v>
      </c>
      <c r="U770">
        <v>380247</v>
      </c>
      <c r="V770">
        <v>8361361</v>
      </c>
      <c r="W770">
        <v>3517473</v>
      </c>
      <c r="X770">
        <v>73727</v>
      </c>
      <c r="Y770">
        <v>1232642</v>
      </c>
      <c r="Z770">
        <v>10495671</v>
      </c>
      <c r="AA770">
        <v>4074456</v>
      </c>
      <c r="AB770">
        <v>376053</v>
      </c>
      <c r="AC770">
        <v>376053</v>
      </c>
      <c r="AD770">
        <v>1358053</v>
      </c>
      <c r="AE770">
        <v>112368</v>
      </c>
      <c r="AF770">
        <v>196166</v>
      </c>
    </row>
    <row r="771" spans="1:32" x14ac:dyDescent="0.3">
      <c r="A771" t="s">
        <v>67</v>
      </c>
      <c r="B771">
        <v>2012</v>
      </c>
      <c r="C771" s="6">
        <f>DATE(finance[[#This Row],[Year1]],1,1)</f>
        <v>40909</v>
      </c>
      <c r="D771">
        <v>1245795</v>
      </c>
      <c r="E771">
        <v>26359193</v>
      </c>
      <c r="F771">
        <v>29908797</v>
      </c>
      <c r="G771">
        <v>23949131</v>
      </c>
      <c r="H771">
        <v>22531989</v>
      </c>
      <c r="I771">
        <v>2894484</v>
      </c>
      <c r="J771">
        <v>7597914</v>
      </c>
      <c r="K771">
        <v>934874</v>
      </c>
      <c r="L771">
        <v>1398998</v>
      </c>
      <c r="M771">
        <v>8728095</v>
      </c>
      <c r="N771">
        <v>728512</v>
      </c>
      <c r="O771">
        <v>7932021</v>
      </c>
      <c r="P771">
        <v>481767</v>
      </c>
      <c r="Q771">
        <v>51041012</v>
      </c>
      <c r="R771">
        <v>1614234</v>
      </c>
      <c r="S771">
        <v>4724249</v>
      </c>
      <c r="T771">
        <v>2755735</v>
      </c>
      <c r="U771">
        <v>176501</v>
      </c>
      <c r="V771">
        <v>17701717</v>
      </c>
      <c r="W771">
        <v>5952267</v>
      </c>
      <c r="X771">
        <v>11356</v>
      </c>
      <c r="Y771">
        <v>1191149</v>
      </c>
      <c r="Z771">
        <v>13826154</v>
      </c>
      <c r="AA771">
        <v>5361581</v>
      </c>
      <c r="AB771">
        <v>393688</v>
      </c>
      <c r="AC771">
        <v>393688</v>
      </c>
      <c r="AD771">
        <v>2060811</v>
      </c>
      <c r="AE771">
        <v>135300</v>
      </c>
      <c r="AF771">
        <v>154778</v>
      </c>
    </row>
    <row r="772" spans="1:32" x14ac:dyDescent="0.3">
      <c r="A772" t="s">
        <v>67</v>
      </c>
      <c r="B772">
        <v>2013</v>
      </c>
      <c r="C772" s="6">
        <f>DATE(finance[[#This Row],[Year1]],1,1)</f>
        <v>41275</v>
      </c>
      <c r="D772">
        <v>1231253</v>
      </c>
      <c r="E772">
        <v>34793364</v>
      </c>
      <c r="F772">
        <v>29745209</v>
      </c>
      <c r="G772">
        <v>23990653</v>
      </c>
      <c r="H772">
        <v>23169663</v>
      </c>
      <c r="I772">
        <v>10629398</v>
      </c>
      <c r="J772">
        <v>7325785</v>
      </c>
      <c r="K772">
        <v>923123</v>
      </c>
      <c r="L772">
        <v>1369266</v>
      </c>
      <c r="M772">
        <v>9160887</v>
      </c>
      <c r="N772">
        <v>734528</v>
      </c>
      <c r="O772">
        <v>7879982</v>
      </c>
      <c r="P772">
        <v>511547</v>
      </c>
      <c r="Q772">
        <v>50567463</v>
      </c>
      <c r="R772">
        <v>1657215</v>
      </c>
      <c r="S772">
        <v>4522132</v>
      </c>
      <c r="T772">
        <v>2185667</v>
      </c>
      <c r="U772">
        <v>442598</v>
      </c>
      <c r="V772">
        <v>17993460</v>
      </c>
      <c r="W772">
        <v>6231151</v>
      </c>
      <c r="X772">
        <v>101995</v>
      </c>
      <c r="Y772">
        <v>1166144</v>
      </c>
      <c r="Z772">
        <v>13598468</v>
      </c>
      <c r="AA772">
        <v>5113961</v>
      </c>
      <c r="AB772">
        <v>372856</v>
      </c>
      <c r="AC772">
        <v>372856</v>
      </c>
      <c r="AD772">
        <v>2236619</v>
      </c>
      <c r="AE772">
        <v>148593</v>
      </c>
      <c r="AF772">
        <v>164406</v>
      </c>
    </row>
    <row r="773" spans="1:32" x14ac:dyDescent="0.3">
      <c r="A773" t="s">
        <v>67</v>
      </c>
      <c r="B773">
        <v>2014</v>
      </c>
      <c r="C773" s="6">
        <f>DATE(finance[[#This Row],[Year1]],1,1)</f>
        <v>41640</v>
      </c>
      <c r="D773">
        <v>1435719</v>
      </c>
      <c r="E773">
        <v>37829309</v>
      </c>
      <c r="F773">
        <v>32738873</v>
      </c>
      <c r="G773">
        <v>26547901</v>
      </c>
      <c r="H773">
        <v>24458474</v>
      </c>
      <c r="I773">
        <v>12324836</v>
      </c>
      <c r="J773">
        <v>7854479</v>
      </c>
      <c r="K773">
        <v>959855</v>
      </c>
      <c r="L773">
        <v>1443722</v>
      </c>
      <c r="M773">
        <v>9681898</v>
      </c>
      <c r="N773">
        <v>793159</v>
      </c>
      <c r="O773">
        <v>8660113</v>
      </c>
      <c r="P773">
        <v>494298</v>
      </c>
      <c r="Q773">
        <v>53601408</v>
      </c>
      <c r="R773">
        <v>802294</v>
      </c>
      <c r="S773">
        <v>5036632</v>
      </c>
      <c r="T773">
        <v>2453607</v>
      </c>
      <c r="U773">
        <v>520764</v>
      </c>
      <c r="V773">
        <v>19980672</v>
      </c>
      <c r="W773">
        <v>7856188</v>
      </c>
      <c r="X773">
        <v>91909</v>
      </c>
      <c r="Y773">
        <v>1197211</v>
      </c>
      <c r="Z773">
        <v>14583105</v>
      </c>
      <c r="AA773">
        <v>5526242</v>
      </c>
      <c r="AB773">
        <v>265310</v>
      </c>
      <c r="AC773">
        <v>265310</v>
      </c>
      <c r="AD773">
        <v>2042491</v>
      </c>
      <c r="AE773">
        <v>133769</v>
      </c>
      <c r="AF773">
        <v>166809</v>
      </c>
    </row>
    <row r="774" spans="1:32" x14ac:dyDescent="0.3">
      <c r="A774" t="s">
        <v>67</v>
      </c>
      <c r="B774">
        <v>2015</v>
      </c>
      <c r="C774" s="6">
        <f>DATE(finance[[#This Row],[Year1]],1,1)</f>
        <v>42005</v>
      </c>
      <c r="D774">
        <v>1482473</v>
      </c>
      <c r="E774">
        <v>35531026</v>
      </c>
      <c r="F774">
        <v>34495603</v>
      </c>
      <c r="G774">
        <v>28688736</v>
      </c>
      <c r="H774">
        <v>28091744</v>
      </c>
      <c r="I774">
        <v>6350853</v>
      </c>
      <c r="J774">
        <v>9957128</v>
      </c>
      <c r="K774">
        <v>988932</v>
      </c>
      <c r="L774">
        <v>1498647</v>
      </c>
      <c r="M774">
        <v>10577079</v>
      </c>
      <c r="N774">
        <v>777917</v>
      </c>
      <c r="O774">
        <v>8997319</v>
      </c>
      <c r="P774">
        <v>498600</v>
      </c>
      <c r="Q774">
        <v>61209900</v>
      </c>
      <c r="R774">
        <v>607119</v>
      </c>
      <c r="S774">
        <v>5212949</v>
      </c>
      <c r="T774">
        <v>2210493</v>
      </c>
      <c r="U774">
        <v>520863</v>
      </c>
      <c r="V774">
        <v>21923919</v>
      </c>
      <c r="W774">
        <v>9870345</v>
      </c>
      <c r="X774">
        <v>106902</v>
      </c>
      <c r="Y774">
        <v>1202683</v>
      </c>
      <c r="Z774">
        <v>13061182</v>
      </c>
      <c r="AA774">
        <v>5099403</v>
      </c>
      <c r="AB774">
        <v>278259</v>
      </c>
      <c r="AC774">
        <v>278259</v>
      </c>
      <c r="AD774">
        <v>2224276</v>
      </c>
      <c r="AE774">
        <v>158658</v>
      </c>
      <c r="AF774">
        <v>176304</v>
      </c>
    </row>
    <row r="775" spans="1:32" x14ac:dyDescent="0.3">
      <c r="A775" t="s">
        <v>67</v>
      </c>
      <c r="B775">
        <v>2016</v>
      </c>
      <c r="C775" s="6">
        <f>DATE(finance[[#This Row],[Year1]],1,1)</f>
        <v>42370</v>
      </c>
      <c r="D775">
        <v>1390843</v>
      </c>
      <c r="E775">
        <v>33526000</v>
      </c>
      <c r="F775">
        <v>36172358</v>
      </c>
      <c r="G775">
        <v>30319264</v>
      </c>
      <c r="H775">
        <v>28870727</v>
      </c>
      <c r="I775">
        <v>4086800</v>
      </c>
      <c r="J775">
        <v>10030561</v>
      </c>
      <c r="K775">
        <v>1048709</v>
      </c>
      <c r="L775">
        <v>1431182</v>
      </c>
      <c r="M775">
        <v>10888032</v>
      </c>
      <c r="N775">
        <v>854031</v>
      </c>
      <c r="O775">
        <v>9690199</v>
      </c>
      <c r="P775">
        <v>501693</v>
      </c>
      <c r="Q775">
        <v>57483750</v>
      </c>
      <c r="R775">
        <v>842842</v>
      </c>
      <c r="S775">
        <v>5581259</v>
      </c>
      <c r="T775">
        <v>2244327</v>
      </c>
      <c r="U775">
        <v>563335</v>
      </c>
      <c r="V775">
        <v>22972365</v>
      </c>
      <c r="W775">
        <v>10205949</v>
      </c>
      <c r="X775">
        <v>90596</v>
      </c>
      <c r="Y775">
        <v>1170339</v>
      </c>
      <c r="Z775">
        <v>13355878</v>
      </c>
      <c r="AA775">
        <v>5392923</v>
      </c>
      <c r="AB775">
        <v>333275</v>
      </c>
      <c r="AC775">
        <v>333275</v>
      </c>
      <c r="AD775">
        <v>2457536</v>
      </c>
      <c r="AE775">
        <v>162525</v>
      </c>
      <c r="AF775">
        <v>201687</v>
      </c>
    </row>
    <row r="776" spans="1:32" x14ac:dyDescent="0.3">
      <c r="A776" t="s">
        <v>67</v>
      </c>
      <c r="B776">
        <v>2017</v>
      </c>
      <c r="C776" s="6">
        <f>DATE(finance[[#This Row],[Year1]],1,1)</f>
        <v>42736</v>
      </c>
      <c r="D776">
        <v>1426812</v>
      </c>
      <c r="E776">
        <v>43231879</v>
      </c>
      <c r="F776">
        <v>36909588</v>
      </c>
      <c r="G776">
        <v>30986211</v>
      </c>
      <c r="H776">
        <v>30269491</v>
      </c>
      <c r="I776">
        <v>12366907</v>
      </c>
      <c r="J776">
        <v>9981312</v>
      </c>
      <c r="K776">
        <v>1067836</v>
      </c>
      <c r="L776">
        <v>1523790</v>
      </c>
      <c r="M776">
        <v>11839680</v>
      </c>
      <c r="N776">
        <v>897609</v>
      </c>
      <c r="O776">
        <v>9744277</v>
      </c>
      <c r="P776">
        <v>492836</v>
      </c>
      <c r="Q776">
        <v>104787134</v>
      </c>
      <c r="R776">
        <v>1011517</v>
      </c>
      <c r="S776">
        <v>5732884</v>
      </c>
      <c r="T776">
        <v>2489406</v>
      </c>
      <c r="U776">
        <v>422795</v>
      </c>
      <c r="V776">
        <v>23403912</v>
      </c>
      <c r="W776">
        <v>10481906</v>
      </c>
      <c r="X776">
        <v>101855</v>
      </c>
      <c r="Y776">
        <v>1195771</v>
      </c>
      <c r="Z776">
        <v>13814788</v>
      </c>
      <c r="AA776">
        <v>5499855</v>
      </c>
      <c r="AB776">
        <v>353289</v>
      </c>
      <c r="AC776">
        <v>353289</v>
      </c>
      <c r="AD776">
        <v>2736693</v>
      </c>
      <c r="AE776">
        <v>235783</v>
      </c>
      <c r="AF776">
        <v>201595</v>
      </c>
    </row>
    <row r="777" spans="1:32" x14ac:dyDescent="0.3">
      <c r="A777" t="s">
        <v>67</v>
      </c>
      <c r="B777">
        <v>2018</v>
      </c>
      <c r="C777" s="6">
        <f>DATE(finance[[#This Row],[Year1]],1,1)</f>
        <v>43101</v>
      </c>
      <c r="D777">
        <v>1471042</v>
      </c>
      <c r="E777">
        <v>44374588</v>
      </c>
      <c r="F777">
        <v>39434049</v>
      </c>
      <c r="G777">
        <v>33088332</v>
      </c>
      <c r="H777">
        <v>32133520</v>
      </c>
      <c r="I777">
        <v>11614755</v>
      </c>
      <c r="J777">
        <v>10470949</v>
      </c>
      <c r="K777">
        <v>1087449</v>
      </c>
      <c r="L777">
        <v>1654829</v>
      </c>
      <c r="M777">
        <v>12640306</v>
      </c>
      <c r="N777">
        <v>945814</v>
      </c>
      <c r="O777">
        <v>10549695</v>
      </c>
      <c r="P777">
        <v>524840</v>
      </c>
      <c r="Q777">
        <v>110741227</v>
      </c>
      <c r="R777">
        <v>1001355</v>
      </c>
      <c r="S777">
        <v>6384115</v>
      </c>
      <c r="T777">
        <v>2559383</v>
      </c>
      <c r="U777">
        <v>473168</v>
      </c>
      <c r="V777">
        <v>24724318</v>
      </c>
      <c r="W777">
        <v>11235890</v>
      </c>
      <c r="X777">
        <v>111855</v>
      </c>
      <c r="Y777">
        <v>1135458</v>
      </c>
      <c r="Z777">
        <v>14285969</v>
      </c>
      <c r="AA777">
        <v>5914926</v>
      </c>
      <c r="AB777">
        <v>414808</v>
      </c>
      <c r="AC777">
        <v>414808</v>
      </c>
      <c r="AD777">
        <v>2972551</v>
      </c>
      <c r="AE777">
        <v>214023</v>
      </c>
      <c r="AF777">
        <v>232066</v>
      </c>
    </row>
    <row r="778" spans="1:32" x14ac:dyDescent="0.3">
      <c r="A778" t="s">
        <v>67</v>
      </c>
      <c r="B778">
        <v>2019</v>
      </c>
      <c r="C778" s="6">
        <f>DATE(finance[[#This Row],[Year1]],1,1)</f>
        <v>43466</v>
      </c>
      <c r="D778">
        <v>1801657</v>
      </c>
      <c r="E778">
        <v>44854069</v>
      </c>
      <c r="F778">
        <v>41519679</v>
      </c>
      <c r="G778">
        <v>35070708</v>
      </c>
      <c r="H778">
        <v>34845002</v>
      </c>
      <c r="I778">
        <v>9342896</v>
      </c>
      <c r="J778">
        <v>11056928</v>
      </c>
      <c r="K778">
        <v>1134928</v>
      </c>
      <c r="L778">
        <v>1864887</v>
      </c>
      <c r="M778">
        <v>13959589</v>
      </c>
      <c r="N778">
        <v>971910</v>
      </c>
      <c r="O778">
        <v>10884873</v>
      </c>
      <c r="P778">
        <v>544147</v>
      </c>
      <c r="Q778">
        <v>115994269</v>
      </c>
      <c r="R778">
        <v>1010332</v>
      </c>
      <c r="S778">
        <v>6607674</v>
      </c>
      <c r="T778">
        <v>2702054</v>
      </c>
      <c r="U778">
        <v>537322</v>
      </c>
      <c r="V778">
        <v>26243486</v>
      </c>
      <c r="W778">
        <v>12132689</v>
      </c>
      <c r="X778">
        <v>118844</v>
      </c>
      <c r="Y778">
        <v>1275578</v>
      </c>
      <c r="Z778">
        <v>15333272</v>
      </c>
      <c r="AA778">
        <v>5983074</v>
      </c>
      <c r="AB778">
        <v>339641</v>
      </c>
      <c r="AC778">
        <v>339641</v>
      </c>
      <c r="AD778">
        <v>3550747</v>
      </c>
      <c r="AE778">
        <v>201704</v>
      </c>
      <c r="AF778">
        <v>240458</v>
      </c>
    </row>
    <row r="779" spans="1:32" x14ac:dyDescent="0.3">
      <c r="A779" t="s">
        <v>68</v>
      </c>
      <c r="B779">
        <v>1992</v>
      </c>
      <c r="C779" s="6">
        <f>DATE(finance[[#This Row],[Year1]],1,1)</f>
        <v>33604</v>
      </c>
      <c r="D779">
        <v>2379438</v>
      </c>
      <c r="E779">
        <v>36698935</v>
      </c>
      <c r="F779">
        <v>34821691</v>
      </c>
      <c r="G779">
        <v>30065213</v>
      </c>
      <c r="H779">
        <v>29859039</v>
      </c>
      <c r="I779">
        <v>6172639</v>
      </c>
      <c r="J779">
        <v>8016454</v>
      </c>
      <c r="K779">
        <v>1769602</v>
      </c>
      <c r="L779">
        <v>2766161</v>
      </c>
      <c r="M779">
        <v>16269988</v>
      </c>
      <c r="N779">
        <v>588169</v>
      </c>
      <c r="O779">
        <v>9700120</v>
      </c>
      <c r="P779">
        <v>1567486</v>
      </c>
      <c r="Q779">
        <v>42919927</v>
      </c>
      <c r="R779">
        <v>993153</v>
      </c>
      <c r="S779">
        <v>8616122</v>
      </c>
      <c r="T779">
        <v>2860553</v>
      </c>
      <c r="U779">
        <v>363354</v>
      </c>
      <c r="V779">
        <v>17065820</v>
      </c>
      <c r="W779">
        <v>9599604</v>
      </c>
      <c r="X779">
        <v>107863</v>
      </c>
      <c r="Y779">
        <v>2191425</v>
      </c>
      <c r="Z779">
        <v>12962120</v>
      </c>
      <c r="AA779">
        <v>4118037</v>
      </c>
      <c r="AB779">
        <v>1074788</v>
      </c>
      <c r="AC779">
        <v>1074788</v>
      </c>
      <c r="AD779">
        <v>2766174</v>
      </c>
      <c r="AE779">
        <v>921578</v>
      </c>
      <c r="AF779">
        <v>308727</v>
      </c>
    </row>
    <row r="780" spans="1:32" x14ac:dyDescent="0.3">
      <c r="A780" t="s">
        <v>68</v>
      </c>
      <c r="B780">
        <v>1993</v>
      </c>
      <c r="C780" s="6">
        <f>DATE(finance[[#This Row],[Year1]],1,1)</f>
        <v>33970</v>
      </c>
      <c r="D780">
        <v>1419461</v>
      </c>
      <c r="E780">
        <v>37841565</v>
      </c>
      <c r="F780">
        <v>34359276</v>
      </c>
      <c r="G780">
        <v>28704733</v>
      </c>
      <c r="H780">
        <v>29974280</v>
      </c>
      <c r="I780">
        <v>7195582</v>
      </c>
      <c r="J780">
        <v>8076161</v>
      </c>
      <c r="K780">
        <v>1757030</v>
      </c>
      <c r="L780">
        <v>2961505</v>
      </c>
      <c r="M780">
        <v>16662962</v>
      </c>
      <c r="N780">
        <v>627350</v>
      </c>
      <c r="O780">
        <v>8688571</v>
      </c>
      <c r="P780">
        <v>1670537</v>
      </c>
      <c r="Q780">
        <v>49036946</v>
      </c>
      <c r="R780">
        <v>1228100</v>
      </c>
      <c r="S780">
        <v>8378102</v>
      </c>
      <c r="T780">
        <v>2868931</v>
      </c>
      <c r="U780">
        <v>367231</v>
      </c>
      <c r="V780">
        <v>16906542</v>
      </c>
      <c r="W780">
        <v>8959035</v>
      </c>
      <c r="X780">
        <v>90856</v>
      </c>
      <c r="Y780">
        <v>2302727</v>
      </c>
      <c r="Z780">
        <v>12989361</v>
      </c>
      <c r="AA780">
        <v>5021169</v>
      </c>
      <c r="AB780">
        <v>963465</v>
      </c>
      <c r="AC780">
        <v>963465</v>
      </c>
      <c r="AD780">
        <v>2345279</v>
      </c>
      <c r="AE780">
        <v>987716</v>
      </c>
      <c r="AF780">
        <v>310447</v>
      </c>
    </row>
    <row r="781" spans="1:32" x14ac:dyDescent="0.3">
      <c r="A781" t="s">
        <v>68</v>
      </c>
      <c r="B781">
        <v>1994</v>
      </c>
      <c r="C781" s="6">
        <f>DATE(finance[[#This Row],[Year1]],1,1)</f>
        <v>34335</v>
      </c>
      <c r="D781">
        <v>1588460</v>
      </c>
      <c r="E781">
        <v>38252308</v>
      </c>
      <c r="F781">
        <v>37817993</v>
      </c>
      <c r="G781">
        <v>32579199</v>
      </c>
      <c r="H781">
        <v>30461740</v>
      </c>
      <c r="I781">
        <v>7123464</v>
      </c>
      <c r="J781">
        <v>8363935</v>
      </c>
      <c r="K781">
        <v>1752101</v>
      </c>
      <c r="L781">
        <v>2984611</v>
      </c>
      <c r="M781">
        <v>17141998</v>
      </c>
      <c r="N781">
        <v>799605</v>
      </c>
      <c r="O781">
        <v>9170144</v>
      </c>
      <c r="P781">
        <v>1707587</v>
      </c>
      <c r="Q781">
        <v>53609135</v>
      </c>
      <c r="R781">
        <v>1140809</v>
      </c>
      <c r="S781">
        <v>8683499</v>
      </c>
      <c r="T781">
        <v>3035568</v>
      </c>
      <c r="U781">
        <v>412698</v>
      </c>
      <c r="V781">
        <v>20073928</v>
      </c>
      <c r="W781">
        <v>11785875</v>
      </c>
      <c r="X781">
        <v>91981</v>
      </c>
      <c r="Y781">
        <v>2341523</v>
      </c>
      <c r="Z781">
        <v>13670944</v>
      </c>
      <c r="AA781">
        <v>4619903</v>
      </c>
      <c r="AB781">
        <v>1144616</v>
      </c>
      <c r="AC781">
        <v>1144616</v>
      </c>
      <c r="AD781">
        <v>2015855</v>
      </c>
      <c r="AE781">
        <v>1048826</v>
      </c>
      <c r="AF781">
        <v>319922</v>
      </c>
    </row>
    <row r="782" spans="1:32" x14ac:dyDescent="0.3">
      <c r="A782" t="s">
        <v>68</v>
      </c>
      <c r="B782">
        <v>1995</v>
      </c>
      <c r="C782" s="6">
        <f>DATE(finance[[#This Row],[Year1]],1,1)</f>
        <v>34700</v>
      </c>
      <c r="D782">
        <v>1800075</v>
      </c>
      <c r="E782">
        <v>40015395</v>
      </c>
      <c r="F782">
        <v>39394469</v>
      </c>
      <c r="G782">
        <v>33632680</v>
      </c>
      <c r="H782">
        <v>32772410</v>
      </c>
      <c r="I782">
        <v>6566941</v>
      </c>
      <c r="J782">
        <v>9184054</v>
      </c>
      <c r="K782">
        <v>1872596</v>
      </c>
      <c r="L782">
        <v>3103095</v>
      </c>
      <c r="M782">
        <v>18262139</v>
      </c>
      <c r="N782">
        <v>954704</v>
      </c>
      <c r="O782">
        <v>9676929</v>
      </c>
      <c r="P782">
        <v>1707007</v>
      </c>
      <c r="Q782">
        <v>54888739</v>
      </c>
      <c r="R782">
        <v>1271166</v>
      </c>
      <c r="S782">
        <v>9030954</v>
      </c>
      <c r="T782">
        <v>3242557</v>
      </c>
      <c r="U782">
        <v>436586</v>
      </c>
      <c r="V782">
        <v>20493957</v>
      </c>
      <c r="W782">
        <v>11110757</v>
      </c>
      <c r="X782">
        <v>95745</v>
      </c>
      <c r="Y782">
        <v>2507970</v>
      </c>
      <c r="Z782">
        <v>14294000</v>
      </c>
      <c r="AA782">
        <v>5128052</v>
      </c>
      <c r="AB782">
        <v>1234424</v>
      </c>
      <c r="AC782">
        <v>1234424</v>
      </c>
      <c r="AD782">
        <v>2179777</v>
      </c>
      <c r="AE782">
        <v>1022057</v>
      </c>
      <c r="AF782">
        <v>352860</v>
      </c>
    </row>
    <row r="783" spans="1:32" x14ac:dyDescent="0.3">
      <c r="A783" t="s">
        <v>68</v>
      </c>
      <c r="B783">
        <v>1996</v>
      </c>
      <c r="C783" s="6">
        <f>DATE(finance[[#This Row],[Year1]],1,1)</f>
        <v>35065</v>
      </c>
      <c r="D783">
        <v>1735249</v>
      </c>
      <c r="E783">
        <v>42796060</v>
      </c>
      <c r="F783">
        <v>38698546</v>
      </c>
      <c r="G783">
        <v>33135802</v>
      </c>
      <c r="H783">
        <v>33511837</v>
      </c>
      <c r="I783">
        <v>8591620</v>
      </c>
      <c r="J783">
        <v>9150973</v>
      </c>
      <c r="K783">
        <v>1809068</v>
      </c>
      <c r="L783">
        <v>3056436</v>
      </c>
      <c r="M783">
        <v>18295012</v>
      </c>
      <c r="N783">
        <v>1076935</v>
      </c>
      <c r="O783">
        <v>10526449</v>
      </c>
      <c r="P783">
        <v>1557080</v>
      </c>
      <c r="Q783">
        <v>67401864</v>
      </c>
      <c r="R783">
        <v>1255006</v>
      </c>
      <c r="S783">
        <v>9675928</v>
      </c>
      <c r="T783">
        <v>2944710</v>
      </c>
      <c r="U783">
        <v>431973</v>
      </c>
      <c r="V783">
        <v>19726989</v>
      </c>
      <c r="W783">
        <v>9834967</v>
      </c>
      <c r="X783">
        <v>112570</v>
      </c>
      <c r="Y783">
        <v>2427261</v>
      </c>
      <c r="Z783">
        <v>15045892</v>
      </c>
      <c r="AA783">
        <v>4915073</v>
      </c>
      <c r="AB783">
        <v>1088227</v>
      </c>
      <c r="AC783">
        <v>1088227</v>
      </c>
      <c r="AD783">
        <v>2553813</v>
      </c>
      <c r="AE783">
        <v>1010202</v>
      </c>
      <c r="AF783">
        <v>624793</v>
      </c>
    </row>
    <row r="784" spans="1:32" x14ac:dyDescent="0.3">
      <c r="A784" t="s">
        <v>68</v>
      </c>
      <c r="B784">
        <v>1997</v>
      </c>
      <c r="C784" s="6">
        <f>DATE(finance[[#This Row],[Year1]],1,1)</f>
        <v>35431</v>
      </c>
      <c r="D784">
        <v>1678474</v>
      </c>
      <c r="E784">
        <v>49317529</v>
      </c>
      <c r="F784">
        <v>39296244</v>
      </c>
      <c r="G784">
        <v>33708562</v>
      </c>
      <c r="H784">
        <v>35212460</v>
      </c>
      <c r="I784">
        <v>13372286</v>
      </c>
      <c r="J784">
        <v>9420286</v>
      </c>
      <c r="K784">
        <v>1919706</v>
      </c>
      <c r="L784">
        <v>3166477</v>
      </c>
      <c r="M784">
        <v>19377456</v>
      </c>
      <c r="N784">
        <v>1077853</v>
      </c>
      <c r="O784">
        <v>10512893</v>
      </c>
      <c r="P784">
        <v>1444466</v>
      </c>
      <c r="Q784">
        <v>77928916</v>
      </c>
      <c r="R784">
        <v>1379050</v>
      </c>
      <c r="S784">
        <v>9844265</v>
      </c>
      <c r="T784">
        <v>3073188</v>
      </c>
      <c r="U784">
        <v>435759</v>
      </c>
      <c r="V784">
        <v>20237663</v>
      </c>
      <c r="W784">
        <v>10018793</v>
      </c>
      <c r="X784">
        <v>107810</v>
      </c>
      <c r="Y784">
        <v>2492658</v>
      </c>
      <c r="Z784">
        <v>15367631</v>
      </c>
      <c r="AA784">
        <v>4910697</v>
      </c>
      <c r="AB784">
        <v>1180679</v>
      </c>
      <c r="AC784">
        <v>1180679</v>
      </c>
      <c r="AD784">
        <v>2728194</v>
      </c>
      <c r="AE784">
        <v>1086032</v>
      </c>
      <c r="AF784">
        <v>647215</v>
      </c>
    </row>
    <row r="785" spans="1:32" x14ac:dyDescent="0.3">
      <c r="A785" t="s">
        <v>68</v>
      </c>
      <c r="B785">
        <v>1998</v>
      </c>
      <c r="C785" s="6">
        <f>DATE(finance[[#This Row],[Year1]],1,1)</f>
        <v>35796</v>
      </c>
      <c r="D785">
        <v>2192504</v>
      </c>
      <c r="E785">
        <v>48503491</v>
      </c>
      <c r="F785">
        <v>40803540</v>
      </c>
      <c r="G785">
        <v>35603075</v>
      </c>
      <c r="H785">
        <v>36833236</v>
      </c>
      <c r="I785">
        <v>10894196</v>
      </c>
      <c r="J785">
        <v>9608658</v>
      </c>
      <c r="K785">
        <v>2180733</v>
      </c>
      <c r="L785">
        <v>3374638</v>
      </c>
      <c r="M785">
        <v>20629483</v>
      </c>
      <c r="N785">
        <v>1229494</v>
      </c>
      <c r="O785">
        <v>11013141</v>
      </c>
      <c r="P785">
        <v>1385627</v>
      </c>
      <c r="Q785">
        <v>86782586</v>
      </c>
      <c r="R785">
        <v>1360888</v>
      </c>
      <c r="S785">
        <v>10157714</v>
      </c>
      <c r="T785">
        <v>3200713</v>
      </c>
      <c r="U785">
        <v>505277</v>
      </c>
      <c r="V785">
        <v>21381277</v>
      </c>
      <c r="W785">
        <v>10516078</v>
      </c>
      <c r="X785">
        <v>121109</v>
      </c>
      <c r="Y785">
        <v>3069182</v>
      </c>
      <c r="Z785">
        <v>16393928</v>
      </c>
      <c r="AA785">
        <v>4483292</v>
      </c>
      <c r="AB785">
        <v>1203126</v>
      </c>
      <c r="AC785">
        <v>1203126</v>
      </c>
      <c r="AD785">
        <v>2959184</v>
      </c>
      <c r="AE785">
        <v>1173384</v>
      </c>
      <c r="AF785">
        <v>703188</v>
      </c>
    </row>
    <row r="786" spans="1:32" x14ac:dyDescent="0.3">
      <c r="A786" t="s">
        <v>68</v>
      </c>
      <c r="B786">
        <v>1999</v>
      </c>
      <c r="C786" s="6">
        <f>DATE(finance[[#This Row],[Year1]],1,1)</f>
        <v>36161</v>
      </c>
      <c r="D786">
        <v>2474491</v>
      </c>
      <c r="E786">
        <v>49481716</v>
      </c>
      <c r="F786">
        <v>44236777</v>
      </c>
      <c r="G786">
        <v>38517285</v>
      </c>
      <c r="H786">
        <v>38859444</v>
      </c>
      <c r="I786">
        <v>9821937</v>
      </c>
      <c r="J786">
        <v>10260843</v>
      </c>
      <c r="K786">
        <v>2313210</v>
      </c>
      <c r="L786">
        <v>3395246</v>
      </c>
      <c r="M786">
        <v>21588754</v>
      </c>
      <c r="N786">
        <v>1408534</v>
      </c>
      <c r="O786">
        <v>11712443</v>
      </c>
      <c r="P786">
        <v>1267958</v>
      </c>
      <c r="Q786">
        <v>97788896</v>
      </c>
      <c r="R786">
        <v>1423139</v>
      </c>
      <c r="S786">
        <v>10947652</v>
      </c>
      <c r="T786">
        <v>3412570</v>
      </c>
      <c r="U786">
        <v>499543</v>
      </c>
      <c r="V786">
        <v>22870555</v>
      </c>
      <c r="W786">
        <v>11423851</v>
      </c>
      <c r="X786">
        <v>131548</v>
      </c>
      <c r="Y786">
        <v>3217262</v>
      </c>
      <c r="Z786">
        <v>17658457</v>
      </c>
      <c r="AA786">
        <v>4982138</v>
      </c>
      <c r="AB786">
        <v>1693983</v>
      </c>
      <c r="AC786">
        <v>1693983</v>
      </c>
      <c r="AD786">
        <v>2859476</v>
      </c>
      <c r="AE786">
        <v>1273090</v>
      </c>
      <c r="AF786">
        <v>765096</v>
      </c>
    </row>
    <row r="787" spans="1:32" x14ac:dyDescent="0.3">
      <c r="A787" t="s">
        <v>68</v>
      </c>
      <c r="B787">
        <v>2000</v>
      </c>
      <c r="C787" s="6">
        <f>DATE(finance[[#This Row],[Year1]],1,1)</f>
        <v>36526</v>
      </c>
      <c r="D787">
        <v>2847894</v>
      </c>
      <c r="E787">
        <v>54517336</v>
      </c>
      <c r="F787">
        <v>47681749</v>
      </c>
      <c r="G787">
        <v>41936697</v>
      </c>
      <c r="H787">
        <v>41699619</v>
      </c>
      <c r="I787">
        <v>11952357</v>
      </c>
      <c r="J787">
        <v>10584182</v>
      </c>
      <c r="K787">
        <v>2273339</v>
      </c>
      <c r="L787">
        <v>3403087</v>
      </c>
      <c r="M787">
        <v>22466906</v>
      </c>
      <c r="N787">
        <v>1469375</v>
      </c>
      <c r="O787">
        <v>12733777</v>
      </c>
      <c r="P787">
        <v>1170094</v>
      </c>
      <c r="Q787">
        <v>110453916</v>
      </c>
      <c r="R787">
        <v>1571394</v>
      </c>
      <c r="S787">
        <v>11369795</v>
      </c>
      <c r="T787">
        <v>3533888</v>
      </c>
      <c r="U787">
        <v>626845</v>
      </c>
      <c r="V787">
        <v>26082099</v>
      </c>
      <c r="W787">
        <v>13225522</v>
      </c>
      <c r="X787">
        <v>139898</v>
      </c>
      <c r="Y787">
        <v>3513899</v>
      </c>
      <c r="Z787">
        <v>18594981</v>
      </c>
      <c r="AA787">
        <v>4944231</v>
      </c>
      <c r="AB787">
        <v>1267636</v>
      </c>
      <c r="AC787">
        <v>1267636</v>
      </c>
      <c r="AD787">
        <v>3686536</v>
      </c>
      <c r="AE787">
        <v>1265813</v>
      </c>
      <c r="AF787">
        <v>786628</v>
      </c>
    </row>
    <row r="788" spans="1:32" x14ac:dyDescent="0.3">
      <c r="A788" t="s">
        <v>68</v>
      </c>
      <c r="B788">
        <v>2001</v>
      </c>
      <c r="C788" s="6">
        <f>DATE(finance[[#This Row],[Year1]],1,1)</f>
        <v>36892</v>
      </c>
      <c r="D788">
        <v>2855201</v>
      </c>
      <c r="E788">
        <v>45887490</v>
      </c>
      <c r="F788">
        <v>51488402</v>
      </c>
      <c r="G788">
        <v>45517170</v>
      </c>
      <c r="H788">
        <v>44180616</v>
      </c>
      <c r="I788">
        <v>795746</v>
      </c>
      <c r="J788">
        <v>12597237</v>
      </c>
      <c r="K788">
        <v>2181007</v>
      </c>
      <c r="L788">
        <v>3427981</v>
      </c>
      <c r="M788">
        <v>22571889</v>
      </c>
      <c r="N788">
        <v>1558157</v>
      </c>
      <c r="O788">
        <v>13691837</v>
      </c>
      <c r="P788">
        <v>1174958</v>
      </c>
      <c r="Q788">
        <v>104570955</v>
      </c>
      <c r="R788">
        <v>1655602</v>
      </c>
      <c r="S788">
        <v>13120752</v>
      </c>
      <c r="T788">
        <v>3895506</v>
      </c>
      <c r="U788">
        <v>694626</v>
      </c>
      <c r="V788">
        <v>28099140</v>
      </c>
      <c r="W788">
        <v>15067500</v>
      </c>
      <c r="X788">
        <v>151727</v>
      </c>
      <c r="Y788">
        <v>3759193</v>
      </c>
      <c r="Z788">
        <v>19249044</v>
      </c>
      <c r="AA788">
        <v>5131026</v>
      </c>
      <c r="AB788">
        <v>1107325</v>
      </c>
      <c r="AC788">
        <v>1107325</v>
      </c>
      <c r="AD788">
        <v>3762106</v>
      </c>
      <c r="AE788">
        <v>1180076</v>
      </c>
      <c r="AF788">
        <v>828177</v>
      </c>
    </row>
    <row r="789" spans="1:32" x14ac:dyDescent="0.3">
      <c r="A789" t="s">
        <v>68</v>
      </c>
      <c r="B789">
        <v>2002</v>
      </c>
      <c r="C789" s="6">
        <f>DATE(finance[[#This Row],[Year1]],1,1)</f>
        <v>37257</v>
      </c>
      <c r="D789">
        <v>3545000</v>
      </c>
      <c r="E789">
        <v>46164524</v>
      </c>
      <c r="F789">
        <v>55170768</v>
      </c>
      <c r="G789">
        <v>47147270</v>
      </c>
      <c r="H789">
        <v>46544216</v>
      </c>
      <c r="I789">
        <v>-1338514</v>
      </c>
      <c r="J789">
        <v>13733507</v>
      </c>
      <c r="K789">
        <v>2078209</v>
      </c>
      <c r="L789">
        <v>3617714</v>
      </c>
      <c r="M789">
        <v>22135537</v>
      </c>
      <c r="N789">
        <v>1521611</v>
      </c>
      <c r="O789">
        <v>13775297</v>
      </c>
      <c r="P789">
        <v>1203834</v>
      </c>
      <c r="Q789">
        <v>96329943</v>
      </c>
      <c r="R789">
        <v>1917062</v>
      </c>
      <c r="S789">
        <v>12787590</v>
      </c>
      <c r="T789">
        <v>3925993</v>
      </c>
      <c r="U789">
        <v>554723</v>
      </c>
      <c r="V789">
        <v>29423007</v>
      </c>
      <c r="W789">
        <v>15118232</v>
      </c>
      <c r="X789">
        <v>149121</v>
      </c>
      <c r="Y789">
        <v>4566041</v>
      </c>
      <c r="Z789">
        <v>20982531</v>
      </c>
      <c r="AA789">
        <v>7138311</v>
      </c>
      <c r="AB789">
        <v>1073026</v>
      </c>
      <c r="AC789">
        <v>1073026</v>
      </c>
      <c r="AD789">
        <v>4370384</v>
      </c>
      <c r="AE789">
        <v>1176025</v>
      </c>
      <c r="AF789">
        <v>906273</v>
      </c>
    </row>
    <row r="790" spans="1:32" x14ac:dyDescent="0.3">
      <c r="A790" t="s">
        <v>68</v>
      </c>
      <c r="B790">
        <v>2003</v>
      </c>
      <c r="C790" s="6">
        <f>DATE(finance[[#This Row],[Year1]],1,1)</f>
        <v>37622</v>
      </c>
      <c r="D790">
        <v>3735390</v>
      </c>
      <c r="E790">
        <v>49459403</v>
      </c>
      <c r="F790">
        <v>57428466</v>
      </c>
      <c r="G790">
        <v>48252480</v>
      </c>
      <c r="H790">
        <v>46904770</v>
      </c>
      <c r="I790">
        <v>1541162</v>
      </c>
      <c r="J790">
        <v>14466919</v>
      </c>
      <c r="K790">
        <v>2213875</v>
      </c>
      <c r="L790">
        <v>4410858</v>
      </c>
      <c r="M790">
        <v>23187302</v>
      </c>
      <c r="N790">
        <v>1359531</v>
      </c>
      <c r="O790">
        <v>14838088</v>
      </c>
      <c r="P790">
        <v>1332146</v>
      </c>
      <c r="Q790">
        <v>93430245</v>
      </c>
      <c r="R790">
        <v>1495004</v>
      </c>
      <c r="S790">
        <v>11943470</v>
      </c>
      <c r="T790">
        <v>2423878</v>
      </c>
      <c r="U790">
        <v>579003</v>
      </c>
      <c r="V790">
        <v>31144060</v>
      </c>
      <c r="W790">
        <v>16085269</v>
      </c>
      <c r="X790">
        <v>171050</v>
      </c>
      <c r="Y790">
        <v>5032532</v>
      </c>
      <c r="Z790">
        <v>24330327</v>
      </c>
      <c r="AA790">
        <v>8186270</v>
      </c>
      <c r="AB790">
        <v>1087130</v>
      </c>
      <c r="AC790">
        <v>1087130</v>
      </c>
      <c r="AD790">
        <v>3608418</v>
      </c>
      <c r="AE790">
        <v>1150326</v>
      </c>
      <c r="AF790">
        <v>1026678</v>
      </c>
    </row>
    <row r="791" spans="1:32" x14ac:dyDescent="0.3">
      <c r="A791" t="s">
        <v>68</v>
      </c>
      <c r="B791">
        <v>2004</v>
      </c>
      <c r="C791" s="6">
        <f>DATE(finance[[#This Row],[Year1]],1,1)</f>
        <v>37987</v>
      </c>
      <c r="D791">
        <v>2896845</v>
      </c>
      <c r="E791">
        <v>69212674</v>
      </c>
      <c r="F791">
        <v>56969147</v>
      </c>
      <c r="G791">
        <v>47858275</v>
      </c>
      <c r="H791">
        <v>50028732</v>
      </c>
      <c r="I791">
        <v>18074738</v>
      </c>
      <c r="J791">
        <v>15325737</v>
      </c>
      <c r="K791">
        <v>2547850</v>
      </c>
      <c r="L791">
        <v>4756518</v>
      </c>
      <c r="M791">
        <v>25346879</v>
      </c>
      <c r="N791">
        <v>1488414</v>
      </c>
      <c r="O791">
        <v>15529362</v>
      </c>
      <c r="P791">
        <v>1396486</v>
      </c>
      <c r="Q791">
        <v>104532372</v>
      </c>
      <c r="R791">
        <v>1471027</v>
      </c>
      <c r="S791">
        <v>12061035</v>
      </c>
      <c r="T791">
        <v>2200379</v>
      </c>
      <c r="U791">
        <v>631347</v>
      </c>
      <c r="V791">
        <v>31446969</v>
      </c>
      <c r="W791">
        <v>16772449</v>
      </c>
      <c r="X791">
        <v>168300</v>
      </c>
      <c r="Y791">
        <v>3561344</v>
      </c>
      <c r="Z791">
        <v>25995752</v>
      </c>
      <c r="AA791">
        <v>8044411</v>
      </c>
      <c r="AB791">
        <v>1123401</v>
      </c>
      <c r="AC791">
        <v>1123401</v>
      </c>
      <c r="AD791">
        <v>3676935</v>
      </c>
      <c r="AE791">
        <v>1268016</v>
      </c>
      <c r="AF791">
        <v>604141</v>
      </c>
    </row>
    <row r="792" spans="1:32" x14ac:dyDescent="0.3">
      <c r="A792" t="s">
        <v>68</v>
      </c>
      <c r="B792">
        <v>2012</v>
      </c>
      <c r="C792" s="6">
        <f>DATE(finance[[#This Row],[Year1]],1,1)</f>
        <v>40909</v>
      </c>
      <c r="D792">
        <v>7101421</v>
      </c>
      <c r="E792">
        <v>75615856</v>
      </c>
      <c r="F792">
        <v>86996108</v>
      </c>
      <c r="G792">
        <v>70853465</v>
      </c>
      <c r="H792">
        <v>66533579</v>
      </c>
      <c r="I792">
        <v>7425072</v>
      </c>
      <c r="J792">
        <v>20565272</v>
      </c>
      <c r="K792">
        <v>2646493</v>
      </c>
      <c r="L792">
        <v>7984791</v>
      </c>
      <c r="M792">
        <v>32949917</v>
      </c>
      <c r="N792">
        <v>2019548</v>
      </c>
      <c r="O792">
        <v>22134124</v>
      </c>
      <c r="P792">
        <v>2243744</v>
      </c>
      <c r="Q792">
        <v>96577244</v>
      </c>
      <c r="R792">
        <v>2971246</v>
      </c>
      <c r="S792">
        <v>18704548</v>
      </c>
      <c r="T792">
        <v>2697507</v>
      </c>
      <c r="U792">
        <v>690598</v>
      </c>
      <c r="V792">
        <v>42678989</v>
      </c>
      <c r="W792">
        <v>21769127</v>
      </c>
      <c r="X792">
        <v>284285</v>
      </c>
      <c r="Y792">
        <v>7865813</v>
      </c>
      <c r="Z792">
        <v>46198646</v>
      </c>
      <c r="AA792">
        <v>14602232</v>
      </c>
      <c r="AB792">
        <v>1665174</v>
      </c>
      <c r="AC792">
        <v>1665174</v>
      </c>
      <c r="AD792">
        <v>3991854</v>
      </c>
      <c r="AE792">
        <v>1212304</v>
      </c>
      <c r="AF792">
        <v>934943</v>
      </c>
    </row>
    <row r="793" spans="1:32" x14ac:dyDescent="0.3">
      <c r="A793" t="s">
        <v>68</v>
      </c>
      <c r="B793">
        <v>2013</v>
      </c>
      <c r="C793" s="6">
        <f>DATE(finance[[#This Row],[Year1]],1,1)</f>
        <v>41275</v>
      </c>
      <c r="D793">
        <v>7138406</v>
      </c>
      <c r="E793">
        <v>90707943</v>
      </c>
      <c r="F793">
        <v>87901101</v>
      </c>
      <c r="G793">
        <v>72612596</v>
      </c>
      <c r="H793">
        <v>69467188</v>
      </c>
      <c r="I793">
        <v>19509292</v>
      </c>
      <c r="J793">
        <v>21323290</v>
      </c>
      <c r="K793">
        <v>2585202</v>
      </c>
      <c r="L793">
        <v>7862945</v>
      </c>
      <c r="M793">
        <v>33965626</v>
      </c>
      <c r="N793">
        <v>2145075</v>
      </c>
      <c r="O793">
        <v>22740444</v>
      </c>
      <c r="P793">
        <v>2173322</v>
      </c>
      <c r="Q793">
        <v>101240943</v>
      </c>
      <c r="R793">
        <v>2906322</v>
      </c>
      <c r="S793">
        <v>18964944</v>
      </c>
      <c r="T793">
        <v>2434227</v>
      </c>
      <c r="U793">
        <v>680851</v>
      </c>
      <c r="V793">
        <v>44476092</v>
      </c>
      <c r="W793">
        <v>22980602</v>
      </c>
      <c r="X793">
        <v>300899</v>
      </c>
      <c r="Y793">
        <v>7862159</v>
      </c>
      <c r="Z793">
        <v>47020552</v>
      </c>
      <c r="AA793">
        <v>13702205</v>
      </c>
      <c r="AB793">
        <v>1446132</v>
      </c>
      <c r="AC793">
        <v>1446132</v>
      </c>
      <c r="AD793">
        <v>4494085</v>
      </c>
      <c r="AE793">
        <v>1288627</v>
      </c>
      <c r="AF793">
        <v>925230</v>
      </c>
    </row>
    <row r="794" spans="1:32" x14ac:dyDescent="0.3">
      <c r="A794" t="s">
        <v>68</v>
      </c>
      <c r="B794">
        <v>2014</v>
      </c>
      <c r="C794" s="6">
        <f>DATE(finance[[#This Row],[Year1]],1,1)</f>
        <v>41640</v>
      </c>
      <c r="D794">
        <v>6157516</v>
      </c>
      <c r="E794">
        <v>88933816</v>
      </c>
      <c r="F794">
        <v>88863423</v>
      </c>
      <c r="G794">
        <v>73759732</v>
      </c>
      <c r="H794">
        <v>70127832</v>
      </c>
      <c r="I794">
        <v>17019483</v>
      </c>
      <c r="J794">
        <v>21865447</v>
      </c>
      <c r="K794">
        <v>2302934</v>
      </c>
      <c r="L794">
        <v>7921523</v>
      </c>
      <c r="M794">
        <v>34192869</v>
      </c>
      <c r="N794">
        <v>1989066</v>
      </c>
      <c r="O794">
        <v>23101329</v>
      </c>
      <c r="P794">
        <v>2159104</v>
      </c>
      <c r="Q794">
        <v>96035174</v>
      </c>
      <c r="R794">
        <v>3024143</v>
      </c>
      <c r="S794">
        <v>19052371</v>
      </c>
      <c r="T794">
        <v>2231762</v>
      </c>
      <c r="U794">
        <v>662954</v>
      </c>
      <c r="V794">
        <v>46572308</v>
      </c>
      <c r="W794">
        <v>24386448</v>
      </c>
      <c r="X794">
        <v>269927</v>
      </c>
      <c r="Y794">
        <v>7130850</v>
      </c>
      <c r="Z794">
        <v>47840058</v>
      </c>
      <c r="AA794">
        <v>13461687</v>
      </c>
      <c r="AB794">
        <v>1460437</v>
      </c>
      <c r="AC794">
        <v>1460437</v>
      </c>
      <c r="AD794">
        <v>4063516</v>
      </c>
      <c r="AE794">
        <v>1359181</v>
      </c>
      <c r="AF794">
        <v>978837</v>
      </c>
    </row>
    <row r="795" spans="1:32" x14ac:dyDescent="0.3">
      <c r="A795" t="s">
        <v>68</v>
      </c>
      <c r="B795">
        <v>2015</v>
      </c>
      <c r="C795" s="6">
        <f>DATE(finance[[#This Row],[Year1]],1,1)</f>
        <v>42005</v>
      </c>
      <c r="D795">
        <v>7610961</v>
      </c>
      <c r="E795">
        <v>87569420</v>
      </c>
      <c r="F795">
        <v>90222271</v>
      </c>
      <c r="G795">
        <v>76641318</v>
      </c>
      <c r="H795">
        <v>74712857</v>
      </c>
      <c r="I795">
        <v>10994293</v>
      </c>
      <c r="J795">
        <v>23044734</v>
      </c>
      <c r="K795">
        <v>2222062</v>
      </c>
      <c r="L795">
        <v>8504539</v>
      </c>
      <c r="M795">
        <v>36110311</v>
      </c>
      <c r="N795">
        <v>2099219</v>
      </c>
      <c r="O795">
        <v>24204413</v>
      </c>
      <c r="P795">
        <v>2319822</v>
      </c>
      <c r="Q795">
        <v>94056142</v>
      </c>
      <c r="R795">
        <v>3086492</v>
      </c>
      <c r="S795">
        <v>19630417</v>
      </c>
      <c r="T795">
        <v>2141437</v>
      </c>
      <c r="U795">
        <v>702695</v>
      </c>
      <c r="V795">
        <v>47408472</v>
      </c>
      <c r="W795">
        <v>24655737</v>
      </c>
      <c r="X795">
        <v>304763</v>
      </c>
      <c r="Y795">
        <v>8303811</v>
      </c>
      <c r="Z795">
        <v>47920479</v>
      </c>
      <c r="AA795">
        <v>11818698</v>
      </c>
      <c r="AB795">
        <v>1433901</v>
      </c>
      <c r="AC795">
        <v>1433901</v>
      </c>
      <c r="AD795">
        <v>4929921</v>
      </c>
      <c r="AE795">
        <v>1519330</v>
      </c>
      <c r="AF795">
        <v>1052778</v>
      </c>
    </row>
    <row r="796" spans="1:32" x14ac:dyDescent="0.3">
      <c r="A796" t="s">
        <v>68</v>
      </c>
      <c r="B796">
        <v>2016</v>
      </c>
      <c r="C796" s="6">
        <f>DATE(finance[[#This Row],[Year1]],1,1)</f>
        <v>42370</v>
      </c>
      <c r="D796">
        <v>8358220</v>
      </c>
      <c r="E796">
        <v>90397120</v>
      </c>
      <c r="F796">
        <v>96739063</v>
      </c>
      <c r="G796">
        <v>82758174</v>
      </c>
      <c r="H796">
        <v>79342869</v>
      </c>
      <c r="I796">
        <v>9116366</v>
      </c>
      <c r="J796">
        <v>26217294</v>
      </c>
      <c r="K796">
        <v>2159170</v>
      </c>
      <c r="L796">
        <v>9062781</v>
      </c>
      <c r="M796">
        <v>37394589</v>
      </c>
      <c r="N796">
        <v>2137887</v>
      </c>
      <c r="O796">
        <v>25123830</v>
      </c>
      <c r="P796">
        <v>2550110</v>
      </c>
      <c r="Q796">
        <v>88279783</v>
      </c>
      <c r="R796">
        <v>3250854</v>
      </c>
      <c r="S796">
        <v>20268990</v>
      </c>
      <c r="T796">
        <v>2299231</v>
      </c>
      <c r="U796">
        <v>723186</v>
      </c>
      <c r="V796">
        <v>51892245</v>
      </c>
      <c r="W796">
        <v>27944552</v>
      </c>
      <c r="X796">
        <v>304721</v>
      </c>
      <c r="Y796">
        <v>9007547</v>
      </c>
      <c r="Z796">
        <v>47099314</v>
      </c>
      <c r="AA796">
        <v>12163270</v>
      </c>
      <c r="AB796">
        <v>1506228</v>
      </c>
      <c r="AC796">
        <v>1506228</v>
      </c>
      <c r="AD796">
        <v>4264799</v>
      </c>
      <c r="AE796">
        <v>1562582</v>
      </c>
      <c r="AF796">
        <v>1066379</v>
      </c>
    </row>
    <row r="797" spans="1:32" x14ac:dyDescent="0.3">
      <c r="A797" t="s">
        <v>68</v>
      </c>
      <c r="B797">
        <v>2017</v>
      </c>
      <c r="C797" s="6">
        <f>DATE(finance[[#This Row],[Year1]],1,1)</f>
        <v>42736</v>
      </c>
      <c r="D797">
        <v>7939863</v>
      </c>
      <c r="E797">
        <v>103953948</v>
      </c>
      <c r="F797">
        <v>103608416</v>
      </c>
      <c r="G797">
        <v>89646092</v>
      </c>
      <c r="H797">
        <v>84114217</v>
      </c>
      <c r="I797">
        <v>17826942</v>
      </c>
      <c r="J797">
        <v>29453230</v>
      </c>
      <c r="K797">
        <v>2240809</v>
      </c>
      <c r="L797">
        <v>9663762</v>
      </c>
      <c r="M797">
        <v>38397150</v>
      </c>
      <c r="N797">
        <v>2223701</v>
      </c>
      <c r="O797">
        <v>27719479</v>
      </c>
      <c r="P797">
        <v>2972890</v>
      </c>
      <c r="Q797">
        <v>133695206</v>
      </c>
      <c r="R797">
        <v>3529466</v>
      </c>
      <c r="S797">
        <v>22513388</v>
      </c>
      <c r="T797">
        <v>2677343</v>
      </c>
      <c r="U797">
        <v>740018</v>
      </c>
      <c r="V797">
        <v>56638784</v>
      </c>
      <c r="W797">
        <v>32037608</v>
      </c>
      <c r="X797">
        <v>330969</v>
      </c>
      <c r="Y797">
        <v>8499826</v>
      </c>
      <c r="Z797">
        <v>47519575</v>
      </c>
      <c r="AA797">
        <v>12041589</v>
      </c>
      <c r="AB797">
        <v>1501902</v>
      </c>
      <c r="AC797">
        <v>1501902</v>
      </c>
      <c r="AD797">
        <v>4688880</v>
      </c>
      <c r="AE797">
        <v>1574719</v>
      </c>
      <c r="AF797">
        <v>1116107</v>
      </c>
    </row>
    <row r="798" spans="1:32" x14ac:dyDescent="0.3">
      <c r="A798" t="s">
        <v>68</v>
      </c>
      <c r="B798">
        <v>2018</v>
      </c>
      <c r="C798" s="6">
        <f>DATE(finance[[#This Row],[Year1]],1,1)</f>
        <v>43101</v>
      </c>
      <c r="D798">
        <v>9208647</v>
      </c>
      <c r="E798">
        <v>110623233</v>
      </c>
      <c r="F798">
        <v>102297163</v>
      </c>
      <c r="G798">
        <v>88299716</v>
      </c>
      <c r="H798">
        <v>87715628</v>
      </c>
      <c r="I798">
        <v>20841043</v>
      </c>
      <c r="J798">
        <v>29418893</v>
      </c>
      <c r="K798">
        <v>2721979</v>
      </c>
      <c r="L798">
        <v>10113420</v>
      </c>
      <c r="M798">
        <v>40709545</v>
      </c>
      <c r="N798">
        <v>2182586</v>
      </c>
      <c r="O798">
        <v>26976752</v>
      </c>
      <c r="P798">
        <v>3065350</v>
      </c>
      <c r="Q798">
        <v>141591953</v>
      </c>
      <c r="R798">
        <v>3728441</v>
      </c>
      <c r="S798">
        <v>22337218</v>
      </c>
      <c r="T798">
        <v>2810346</v>
      </c>
      <c r="U798">
        <v>784111</v>
      </c>
      <c r="V798">
        <v>54038892</v>
      </c>
      <c r="W798">
        <v>29548636</v>
      </c>
      <c r="X798">
        <v>322044</v>
      </c>
      <c r="Y798">
        <v>9430950</v>
      </c>
      <c r="Z798">
        <v>49015732</v>
      </c>
      <c r="AA798">
        <v>12060065</v>
      </c>
      <c r="AB798">
        <v>1586991</v>
      </c>
      <c r="AC798">
        <v>1586991</v>
      </c>
      <c r="AD798">
        <v>4912183</v>
      </c>
      <c r="AE798">
        <v>1666045</v>
      </c>
      <c r="AF798">
        <v>1151450</v>
      </c>
    </row>
    <row r="799" spans="1:32" x14ac:dyDescent="0.3">
      <c r="A799" t="s">
        <v>68</v>
      </c>
      <c r="B799">
        <v>2019</v>
      </c>
      <c r="C799" s="6">
        <f>DATE(finance[[#This Row],[Year1]],1,1)</f>
        <v>43466</v>
      </c>
      <c r="D799">
        <v>10050453</v>
      </c>
      <c r="E799">
        <v>109493309</v>
      </c>
      <c r="F799">
        <v>108643120</v>
      </c>
      <c r="G799">
        <v>94506546</v>
      </c>
      <c r="H799">
        <v>93333010</v>
      </c>
      <c r="I799">
        <v>14033371</v>
      </c>
      <c r="J799">
        <v>31473741</v>
      </c>
      <c r="K799">
        <v>2773590</v>
      </c>
      <c r="L799">
        <v>10392843</v>
      </c>
      <c r="M799">
        <v>43132450</v>
      </c>
      <c r="N799">
        <v>2239988</v>
      </c>
      <c r="O799">
        <v>28344224</v>
      </c>
      <c r="P799">
        <v>2806196</v>
      </c>
      <c r="Q799">
        <v>138073540</v>
      </c>
      <c r="R799">
        <v>3929611</v>
      </c>
      <c r="S799">
        <v>22759591</v>
      </c>
      <c r="T799">
        <v>2493003</v>
      </c>
      <c r="U799">
        <v>777263</v>
      </c>
      <c r="V799">
        <v>59245254</v>
      </c>
      <c r="W799">
        <v>33364379</v>
      </c>
      <c r="X799">
        <v>336991</v>
      </c>
      <c r="Y799">
        <v>9730067</v>
      </c>
      <c r="Z799">
        <v>48958884</v>
      </c>
      <c r="AA799">
        <v>12095885</v>
      </c>
      <c r="AB799">
        <v>1685741</v>
      </c>
      <c r="AC799">
        <v>1685741</v>
      </c>
      <c r="AD799">
        <v>5698058</v>
      </c>
      <c r="AE799">
        <v>1739273</v>
      </c>
      <c r="AF799">
        <v>1195680</v>
      </c>
    </row>
    <row r="800" spans="1:32" x14ac:dyDescent="0.3">
      <c r="A800" t="s">
        <v>69</v>
      </c>
      <c r="B800">
        <v>1992</v>
      </c>
      <c r="C800" s="6">
        <f>DATE(finance[[#This Row],[Year1]],1,1)</f>
        <v>33604</v>
      </c>
      <c r="D800">
        <v>352347</v>
      </c>
      <c r="E800">
        <v>3783839</v>
      </c>
      <c r="F800">
        <v>4174717</v>
      </c>
      <c r="G800">
        <v>3538067</v>
      </c>
      <c r="H800">
        <v>3024544</v>
      </c>
      <c r="I800">
        <v>752637</v>
      </c>
      <c r="J800">
        <v>988262</v>
      </c>
      <c r="K800">
        <v>73857</v>
      </c>
      <c r="L800">
        <v>278182</v>
      </c>
      <c r="M800">
        <v>1307111</v>
      </c>
      <c r="N800">
        <v>101022</v>
      </c>
      <c r="O800">
        <v>813449</v>
      </c>
      <c r="P800">
        <v>157622</v>
      </c>
      <c r="Q800">
        <v>6279401</v>
      </c>
      <c r="R800">
        <v>146268</v>
      </c>
      <c r="S800">
        <v>500667</v>
      </c>
      <c r="T800">
        <v>838268</v>
      </c>
      <c r="U800">
        <v>23285</v>
      </c>
      <c r="V800">
        <v>2261533</v>
      </c>
      <c r="W800">
        <v>771274</v>
      </c>
      <c r="X800">
        <v>79267</v>
      </c>
      <c r="Y800">
        <v>181412</v>
      </c>
      <c r="Z800">
        <v>5150733</v>
      </c>
      <c r="AA800">
        <v>596654</v>
      </c>
      <c r="AB800">
        <v>305894</v>
      </c>
      <c r="AC800">
        <v>305880</v>
      </c>
      <c r="AD800">
        <v>504519</v>
      </c>
      <c r="AE800">
        <v>39122</v>
      </c>
      <c r="AF800">
        <v>23513</v>
      </c>
    </row>
    <row r="801" spans="1:32" x14ac:dyDescent="0.3">
      <c r="A801" t="s">
        <v>69</v>
      </c>
      <c r="B801">
        <v>1993</v>
      </c>
      <c r="C801" s="6">
        <f>DATE(finance[[#This Row],[Year1]],1,1)</f>
        <v>33970</v>
      </c>
      <c r="D801">
        <v>401279</v>
      </c>
      <c r="E801">
        <v>3847825</v>
      </c>
      <c r="F801">
        <v>3979032</v>
      </c>
      <c r="G801">
        <v>3341983</v>
      </c>
      <c r="H801">
        <v>3100580</v>
      </c>
      <c r="I801">
        <v>740213</v>
      </c>
      <c r="J801">
        <v>973528</v>
      </c>
      <c r="K801">
        <v>77169</v>
      </c>
      <c r="L801">
        <v>349934</v>
      </c>
      <c r="M801">
        <v>1432977</v>
      </c>
      <c r="N801">
        <v>107217</v>
      </c>
      <c r="O801">
        <v>845448</v>
      </c>
      <c r="P801">
        <v>167427</v>
      </c>
      <c r="Q801">
        <v>6276518</v>
      </c>
      <c r="R801">
        <v>176159</v>
      </c>
      <c r="S801">
        <v>483816</v>
      </c>
      <c r="T801">
        <v>413951</v>
      </c>
      <c r="U801">
        <v>27999</v>
      </c>
      <c r="V801">
        <v>2007652</v>
      </c>
      <c r="W801">
        <v>885603</v>
      </c>
      <c r="X801">
        <v>84200</v>
      </c>
      <c r="Y801">
        <v>209084</v>
      </c>
      <c r="Z801">
        <v>4997034</v>
      </c>
      <c r="AA801">
        <v>598438</v>
      </c>
      <c r="AB801">
        <v>320420</v>
      </c>
      <c r="AC801">
        <v>320205</v>
      </c>
      <c r="AD801">
        <v>450288</v>
      </c>
      <c r="AE801">
        <v>25793</v>
      </c>
      <c r="AF801">
        <v>28396</v>
      </c>
    </row>
    <row r="802" spans="1:32" x14ac:dyDescent="0.3">
      <c r="A802" t="s">
        <v>69</v>
      </c>
      <c r="B802">
        <v>1994</v>
      </c>
      <c r="C802" s="6">
        <f>DATE(finance[[#This Row],[Year1]],1,1)</f>
        <v>34335</v>
      </c>
      <c r="D802">
        <v>333282</v>
      </c>
      <c r="E802">
        <v>4130830</v>
      </c>
      <c r="F802">
        <v>3745364</v>
      </c>
      <c r="G802">
        <v>3134876</v>
      </c>
      <c r="H802">
        <v>3182557</v>
      </c>
      <c r="I802">
        <v>941171</v>
      </c>
      <c r="J802">
        <v>1032301</v>
      </c>
      <c r="K802">
        <v>85954</v>
      </c>
      <c r="L802">
        <v>309447</v>
      </c>
      <c r="M802">
        <v>1436125</v>
      </c>
      <c r="N802">
        <v>104160</v>
      </c>
      <c r="O802">
        <v>814869</v>
      </c>
      <c r="P802">
        <v>166176</v>
      </c>
      <c r="Q802">
        <v>7215891</v>
      </c>
      <c r="R802">
        <v>166400</v>
      </c>
      <c r="S802">
        <v>444141</v>
      </c>
      <c r="T802">
        <v>434213</v>
      </c>
      <c r="U802">
        <v>28369</v>
      </c>
      <c r="V802">
        <v>1930820</v>
      </c>
      <c r="W802">
        <v>795198</v>
      </c>
      <c r="X802">
        <v>21885</v>
      </c>
      <c r="Y802">
        <v>211949</v>
      </c>
      <c r="Z802">
        <v>5543852</v>
      </c>
      <c r="AA802">
        <v>574825</v>
      </c>
      <c r="AB802">
        <v>296120</v>
      </c>
      <c r="AC802">
        <v>295953</v>
      </c>
      <c r="AD802">
        <v>458656</v>
      </c>
      <c r="AE802">
        <v>20495</v>
      </c>
      <c r="AF802">
        <v>25934</v>
      </c>
    </row>
    <row r="803" spans="1:32" x14ac:dyDescent="0.3">
      <c r="A803" t="s">
        <v>69</v>
      </c>
      <c r="B803">
        <v>1995</v>
      </c>
      <c r="C803" s="6">
        <f>DATE(finance[[#This Row],[Year1]],1,1)</f>
        <v>34700</v>
      </c>
      <c r="D803">
        <v>462716</v>
      </c>
      <c r="E803">
        <v>4156437</v>
      </c>
      <c r="F803">
        <v>4265140</v>
      </c>
      <c r="G803">
        <v>3544369</v>
      </c>
      <c r="H803">
        <v>3386013</v>
      </c>
      <c r="I803">
        <v>762739</v>
      </c>
      <c r="J803">
        <v>1193087</v>
      </c>
      <c r="K803">
        <v>85202</v>
      </c>
      <c r="L803">
        <v>312046</v>
      </c>
      <c r="M803">
        <v>1490340</v>
      </c>
      <c r="N803">
        <v>114371</v>
      </c>
      <c r="O803">
        <v>885077</v>
      </c>
      <c r="P803">
        <v>167788</v>
      </c>
      <c r="Q803">
        <v>7191691</v>
      </c>
      <c r="R803">
        <v>241221</v>
      </c>
      <c r="S803">
        <v>503523</v>
      </c>
      <c r="T803">
        <v>464195</v>
      </c>
      <c r="U803">
        <v>34548</v>
      </c>
      <c r="V803">
        <v>2145060</v>
      </c>
      <c r="W803">
        <v>902289</v>
      </c>
      <c r="X803">
        <v>28732</v>
      </c>
      <c r="Y803">
        <v>266080</v>
      </c>
      <c r="Z803">
        <v>5515554</v>
      </c>
      <c r="AA803">
        <v>681661</v>
      </c>
      <c r="AB803">
        <v>304392</v>
      </c>
      <c r="AC803">
        <v>304184</v>
      </c>
      <c r="AD803">
        <v>425180</v>
      </c>
      <c r="AE803">
        <v>23916</v>
      </c>
      <c r="AF803">
        <v>28672</v>
      </c>
    </row>
    <row r="804" spans="1:32" x14ac:dyDescent="0.3">
      <c r="A804" t="s">
        <v>69</v>
      </c>
      <c r="B804">
        <v>1996</v>
      </c>
      <c r="C804" s="6">
        <f>DATE(finance[[#This Row],[Year1]],1,1)</f>
        <v>35065</v>
      </c>
      <c r="D804">
        <v>317883</v>
      </c>
      <c r="E804">
        <v>4275350</v>
      </c>
      <c r="F804">
        <v>4061406</v>
      </c>
      <c r="G804">
        <v>3400206</v>
      </c>
      <c r="H804">
        <v>3350271</v>
      </c>
      <c r="I804">
        <v>916721</v>
      </c>
      <c r="J804">
        <v>1110389</v>
      </c>
      <c r="K804">
        <v>80448</v>
      </c>
      <c r="L804">
        <v>317791</v>
      </c>
      <c r="M804">
        <v>1553930</v>
      </c>
      <c r="N804">
        <v>116224</v>
      </c>
      <c r="O804">
        <v>885633</v>
      </c>
      <c r="P804">
        <v>163830</v>
      </c>
      <c r="Q804">
        <v>7600422</v>
      </c>
      <c r="R804">
        <v>241935</v>
      </c>
      <c r="S804">
        <v>505323</v>
      </c>
      <c r="T804">
        <v>393499</v>
      </c>
      <c r="U804">
        <v>28056</v>
      </c>
      <c r="V804">
        <v>2155142</v>
      </c>
      <c r="W804">
        <v>881807</v>
      </c>
      <c r="X804">
        <v>29968</v>
      </c>
      <c r="Y804">
        <v>210095</v>
      </c>
      <c r="Z804">
        <v>5505683</v>
      </c>
      <c r="AA804">
        <v>623998</v>
      </c>
      <c r="AB804">
        <v>295230</v>
      </c>
      <c r="AC804">
        <v>295068</v>
      </c>
      <c r="AD804">
        <v>432714</v>
      </c>
      <c r="AE804">
        <v>22957</v>
      </c>
      <c r="AF804">
        <v>29724</v>
      </c>
    </row>
    <row r="805" spans="1:32" x14ac:dyDescent="0.3">
      <c r="A805" t="s">
        <v>69</v>
      </c>
      <c r="B805">
        <v>1997</v>
      </c>
      <c r="C805" s="6">
        <f>DATE(finance[[#This Row],[Year1]],1,1)</f>
        <v>35431</v>
      </c>
      <c r="D805">
        <v>267401</v>
      </c>
      <c r="E805">
        <v>4229308</v>
      </c>
      <c r="F805">
        <v>4001776</v>
      </c>
      <c r="G805">
        <v>3372641</v>
      </c>
      <c r="H805">
        <v>3500923</v>
      </c>
      <c r="I805">
        <v>719119</v>
      </c>
      <c r="J805">
        <v>1108615</v>
      </c>
      <c r="K805">
        <v>79856</v>
      </c>
      <c r="L805">
        <v>323779</v>
      </c>
      <c r="M805">
        <v>1644047</v>
      </c>
      <c r="N805">
        <v>119698</v>
      </c>
      <c r="O805">
        <v>913835</v>
      </c>
      <c r="P805">
        <v>162110</v>
      </c>
      <c r="Q805">
        <v>9586571</v>
      </c>
      <c r="R805">
        <v>248079</v>
      </c>
      <c r="S805">
        <v>506349</v>
      </c>
      <c r="T805">
        <v>346463</v>
      </c>
      <c r="U805">
        <v>24557</v>
      </c>
      <c r="V805">
        <v>2173040</v>
      </c>
      <c r="W805">
        <v>869066</v>
      </c>
      <c r="X805">
        <v>31247</v>
      </c>
      <c r="Y805">
        <v>191541</v>
      </c>
      <c r="Z805">
        <v>5301681</v>
      </c>
      <c r="AA805">
        <v>592578</v>
      </c>
      <c r="AB805">
        <v>300298</v>
      </c>
      <c r="AC805">
        <v>300172</v>
      </c>
      <c r="AD805">
        <v>458729</v>
      </c>
      <c r="AE805">
        <v>21887</v>
      </c>
      <c r="AF805">
        <v>32843</v>
      </c>
    </row>
    <row r="806" spans="1:32" x14ac:dyDescent="0.3">
      <c r="A806" t="s">
        <v>69</v>
      </c>
      <c r="B806">
        <v>1998</v>
      </c>
      <c r="C806" s="6">
        <f>DATE(finance[[#This Row],[Year1]],1,1)</f>
        <v>35796</v>
      </c>
      <c r="D806">
        <v>228411</v>
      </c>
      <c r="E806">
        <v>4437538</v>
      </c>
      <c r="F806">
        <v>3964337</v>
      </c>
      <c r="G806">
        <v>3413431</v>
      </c>
      <c r="H806">
        <v>3781200</v>
      </c>
      <c r="I806">
        <v>646439</v>
      </c>
      <c r="J806">
        <v>1146311</v>
      </c>
      <c r="K806">
        <v>87653</v>
      </c>
      <c r="L806">
        <v>374530</v>
      </c>
      <c r="M806">
        <v>1821305</v>
      </c>
      <c r="N806">
        <v>126578</v>
      </c>
      <c r="O806">
        <v>982103</v>
      </c>
      <c r="P806">
        <v>166825</v>
      </c>
      <c r="Q806">
        <v>9786539</v>
      </c>
      <c r="R806">
        <v>129777</v>
      </c>
      <c r="S806">
        <v>548018</v>
      </c>
      <c r="T806">
        <v>328160</v>
      </c>
      <c r="U806">
        <v>37752</v>
      </c>
      <c r="V806">
        <v>2239177</v>
      </c>
      <c r="W806">
        <v>1017366</v>
      </c>
      <c r="X806">
        <v>34044</v>
      </c>
      <c r="Y806">
        <v>189681</v>
      </c>
      <c r="Z806">
        <v>5351703</v>
      </c>
      <c r="AA806">
        <v>512674</v>
      </c>
      <c r="AB806">
        <v>269232</v>
      </c>
      <c r="AC806">
        <v>269227</v>
      </c>
      <c r="AD806">
        <v>526252</v>
      </c>
      <c r="AE806">
        <v>28097</v>
      </c>
      <c r="AF806">
        <v>25495</v>
      </c>
    </row>
    <row r="807" spans="1:32" x14ac:dyDescent="0.3">
      <c r="A807" t="s">
        <v>69</v>
      </c>
      <c r="B807">
        <v>1999</v>
      </c>
      <c r="C807" s="6">
        <f>DATE(finance[[#This Row],[Year1]],1,1)</f>
        <v>36161</v>
      </c>
      <c r="D807">
        <v>319996</v>
      </c>
      <c r="E807">
        <v>5478183</v>
      </c>
      <c r="F807">
        <v>4378203</v>
      </c>
      <c r="G807">
        <v>3729916</v>
      </c>
      <c r="H807">
        <v>3994082</v>
      </c>
      <c r="I807">
        <v>1473253</v>
      </c>
      <c r="J807">
        <v>1302530</v>
      </c>
      <c r="K807">
        <v>89553</v>
      </c>
      <c r="L807">
        <v>362735</v>
      </c>
      <c r="M807">
        <v>1895196</v>
      </c>
      <c r="N807">
        <v>140655</v>
      </c>
      <c r="O807">
        <v>1077921</v>
      </c>
      <c r="P807">
        <v>170617</v>
      </c>
      <c r="Q807">
        <v>11073628</v>
      </c>
      <c r="R807">
        <v>128116</v>
      </c>
      <c r="S807">
        <v>594894</v>
      </c>
      <c r="T807">
        <v>380270</v>
      </c>
      <c r="U807">
        <v>33865</v>
      </c>
      <c r="V807">
        <v>2431076</v>
      </c>
      <c r="W807">
        <v>1061497</v>
      </c>
      <c r="X807">
        <v>37656</v>
      </c>
      <c r="Y807">
        <v>232142</v>
      </c>
      <c r="Z807">
        <v>5464157</v>
      </c>
      <c r="AA807">
        <v>591103</v>
      </c>
      <c r="AB807">
        <v>270517</v>
      </c>
      <c r="AC807">
        <v>270512</v>
      </c>
      <c r="AD807">
        <v>490587</v>
      </c>
      <c r="AE807">
        <v>52613</v>
      </c>
      <c r="AF807">
        <v>32405</v>
      </c>
    </row>
    <row r="808" spans="1:32" x14ac:dyDescent="0.3">
      <c r="A808" t="s">
        <v>69</v>
      </c>
      <c r="B808">
        <v>2000</v>
      </c>
      <c r="C808" s="6">
        <f>DATE(finance[[#This Row],[Year1]],1,1)</f>
        <v>36526</v>
      </c>
      <c r="D808">
        <v>310253</v>
      </c>
      <c r="E808">
        <v>5589130</v>
      </c>
      <c r="F808">
        <v>4648008</v>
      </c>
      <c r="G808">
        <v>3987382</v>
      </c>
      <c r="H808">
        <v>4105718</v>
      </c>
      <c r="I808">
        <v>1471973</v>
      </c>
      <c r="J808">
        <v>1162862</v>
      </c>
      <c r="K808">
        <v>90768</v>
      </c>
      <c r="L808">
        <v>381882</v>
      </c>
      <c r="M808">
        <v>2034909</v>
      </c>
      <c r="N808">
        <v>139225</v>
      </c>
      <c r="O808">
        <v>1175428</v>
      </c>
      <c r="P808">
        <v>187532</v>
      </c>
      <c r="Q808">
        <v>11457852</v>
      </c>
      <c r="R808">
        <v>152274</v>
      </c>
      <c r="S808">
        <v>677552</v>
      </c>
      <c r="T808">
        <v>391918</v>
      </c>
      <c r="U808">
        <v>41252</v>
      </c>
      <c r="V808">
        <v>2593859</v>
      </c>
      <c r="W808">
        <v>1162823</v>
      </c>
      <c r="X808">
        <v>12639</v>
      </c>
      <c r="Y808">
        <v>220434</v>
      </c>
      <c r="Z808">
        <v>5681091</v>
      </c>
      <c r="AA808">
        <v>601648</v>
      </c>
      <c r="AB808">
        <v>277164</v>
      </c>
      <c r="AC808">
        <v>277159</v>
      </c>
      <c r="AD808">
        <v>573598</v>
      </c>
      <c r="AE808">
        <v>37385</v>
      </c>
      <c r="AF808">
        <v>36659</v>
      </c>
    </row>
    <row r="809" spans="1:32" x14ac:dyDescent="0.3">
      <c r="A809" t="s">
        <v>69</v>
      </c>
      <c r="B809">
        <v>2001</v>
      </c>
      <c r="C809" s="6">
        <f>DATE(finance[[#This Row],[Year1]],1,1)</f>
        <v>36892</v>
      </c>
      <c r="D809">
        <v>362888</v>
      </c>
      <c r="E809">
        <v>5484640</v>
      </c>
      <c r="F809">
        <v>5261376</v>
      </c>
      <c r="G809">
        <v>4563666</v>
      </c>
      <c r="H809">
        <v>4766479</v>
      </c>
      <c r="I809">
        <v>706061</v>
      </c>
      <c r="J809">
        <v>1548912</v>
      </c>
      <c r="K809">
        <v>90577</v>
      </c>
      <c r="L809">
        <v>423232</v>
      </c>
      <c r="M809">
        <v>2246605</v>
      </c>
      <c r="N809">
        <v>151172</v>
      </c>
      <c r="O809">
        <v>1250803</v>
      </c>
      <c r="P809">
        <v>198010</v>
      </c>
      <c r="Q809">
        <v>12180262</v>
      </c>
      <c r="R809">
        <v>137275</v>
      </c>
      <c r="S809">
        <v>711439</v>
      </c>
      <c r="T809">
        <v>487095</v>
      </c>
      <c r="U809">
        <v>42338</v>
      </c>
      <c r="V809">
        <v>3013445</v>
      </c>
      <c r="W809">
        <v>1393687</v>
      </c>
      <c r="X809">
        <v>39170</v>
      </c>
      <c r="Y809">
        <v>249291</v>
      </c>
      <c r="Z809">
        <v>5727023</v>
      </c>
      <c r="AA809">
        <v>620289</v>
      </c>
      <c r="AB809">
        <v>355305</v>
      </c>
      <c r="AC809">
        <v>355300</v>
      </c>
      <c r="AD809">
        <v>609840</v>
      </c>
      <c r="AE809">
        <v>30629</v>
      </c>
      <c r="AF809">
        <v>46948</v>
      </c>
    </row>
    <row r="810" spans="1:32" x14ac:dyDescent="0.3">
      <c r="A810" t="s">
        <v>69</v>
      </c>
      <c r="B810">
        <v>2002</v>
      </c>
      <c r="C810" s="6">
        <f>DATE(finance[[#This Row],[Year1]],1,1)</f>
        <v>37257</v>
      </c>
      <c r="D810">
        <v>431019</v>
      </c>
      <c r="E810">
        <v>4891253</v>
      </c>
      <c r="F810">
        <v>5766687</v>
      </c>
      <c r="G810">
        <v>4842611</v>
      </c>
      <c r="H810">
        <v>4835556</v>
      </c>
      <c r="I810">
        <v>43044</v>
      </c>
      <c r="J810">
        <v>1719728</v>
      </c>
      <c r="K810">
        <v>92463</v>
      </c>
      <c r="L810">
        <v>429029</v>
      </c>
      <c r="M810">
        <v>2127609</v>
      </c>
      <c r="N810">
        <v>157531</v>
      </c>
      <c r="O810">
        <v>1343682</v>
      </c>
      <c r="P810">
        <v>199119</v>
      </c>
      <c r="Q810">
        <v>11354004</v>
      </c>
      <c r="R810">
        <v>181541</v>
      </c>
      <c r="S810">
        <v>749034</v>
      </c>
      <c r="T810">
        <v>460363</v>
      </c>
      <c r="U810">
        <v>46840</v>
      </c>
      <c r="V810">
        <v>3315792</v>
      </c>
      <c r="W810">
        <v>1690087</v>
      </c>
      <c r="X810">
        <v>25362</v>
      </c>
      <c r="Y810">
        <v>259542</v>
      </c>
      <c r="Z810">
        <v>5855777</v>
      </c>
      <c r="AA810">
        <v>815206</v>
      </c>
      <c r="AB810">
        <v>256517</v>
      </c>
      <c r="AC810">
        <v>256511</v>
      </c>
      <c r="AD810">
        <v>603356</v>
      </c>
      <c r="AE810">
        <v>22726</v>
      </c>
      <c r="AF810">
        <v>47946</v>
      </c>
    </row>
    <row r="811" spans="1:32" x14ac:dyDescent="0.3">
      <c r="A811" t="s">
        <v>69</v>
      </c>
      <c r="B811">
        <v>2003</v>
      </c>
      <c r="C811" s="6">
        <f>DATE(finance[[#This Row],[Year1]],1,1)</f>
        <v>37622</v>
      </c>
      <c r="D811">
        <v>313585</v>
      </c>
      <c r="E811">
        <v>5855988</v>
      </c>
      <c r="F811">
        <v>5976510</v>
      </c>
      <c r="G811">
        <v>5026490</v>
      </c>
      <c r="H811">
        <v>5171932</v>
      </c>
      <c r="I811">
        <v>666178</v>
      </c>
      <c r="J811">
        <v>1855350</v>
      </c>
      <c r="K811">
        <v>93032</v>
      </c>
      <c r="L811">
        <v>469660</v>
      </c>
      <c r="M811">
        <v>2256654</v>
      </c>
      <c r="N811">
        <v>159095</v>
      </c>
      <c r="O811">
        <v>1385449</v>
      </c>
      <c r="P811">
        <v>201048</v>
      </c>
      <c r="Q811">
        <v>10761870</v>
      </c>
      <c r="R811">
        <v>190225</v>
      </c>
      <c r="S811">
        <v>828198</v>
      </c>
      <c r="T811">
        <v>510998</v>
      </c>
      <c r="U811">
        <v>42396</v>
      </c>
      <c r="V811">
        <v>3532564</v>
      </c>
      <c r="W811">
        <v>1803847</v>
      </c>
      <c r="X811">
        <v>24051</v>
      </c>
      <c r="Y811">
        <v>228646</v>
      </c>
      <c r="Z811">
        <v>6189389</v>
      </c>
      <c r="AA811">
        <v>849794</v>
      </c>
      <c r="AB811">
        <v>251321</v>
      </c>
      <c r="AC811">
        <v>251321</v>
      </c>
      <c r="AD811">
        <v>622187</v>
      </c>
      <c r="AE811">
        <v>37757</v>
      </c>
      <c r="AF811">
        <v>50475</v>
      </c>
    </row>
    <row r="812" spans="1:32" x14ac:dyDescent="0.3">
      <c r="A812" t="s">
        <v>69</v>
      </c>
      <c r="B812">
        <v>2004</v>
      </c>
      <c r="C812" s="6">
        <f>DATE(finance[[#This Row],[Year1]],1,1)</f>
        <v>37987</v>
      </c>
      <c r="D812">
        <v>332836</v>
      </c>
      <c r="E812">
        <v>7301628</v>
      </c>
      <c r="F812">
        <v>6373515</v>
      </c>
      <c r="G812">
        <v>5357993</v>
      </c>
      <c r="H812">
        <v>5654508</v>
      </c>
      <c r="I812">
        <v>1625168</v>
      </c>
      <c r="J812">
        <v>2132019</v>
      </c>
      <c r="K812">
        <v>94481</v>
      </c>
      <c r="L812">
        <v>500727</v>
      </c>
      <c r="M812">
        <v>2408861</v>
      </c>
      <c r="N812">
        <v>162234</v>
      </c>
      <c r="O812">
        <v>1468437</v>
      </c>
      <c r="P812">
        <v>198754</v>
      </c>
      <c r="Q812">
        <v>12755483</v>
      </c>
      <c r="R812">
        <v>205720</v>
      </c>
      <c r="S812">
        <v>865956</v>
      </c>
      <c r="T812">
        <v>591588</v>
      </c>
      <c r="U812">
        <v>37389</v>
      </c>
      <c r="V812">
        <v>3820303</v>
      </c>
      <c r="W812">
        <v>1940925</v>
      </c>
      <c r="X812">
        <v>8931</v>
      </c>
      <c r="Y812">
        <v>256348</v>
      </c>
      <c r="Z812">
        <v>6482652</v>
      </c>
      <c r="AA812">
        <v>921469</v>
      </c>
      <c r="AB812">
        <v>234197</v>
      </c>
      <c r="AC812">
        <v>234197</v>
      </c>
      <c r="AD812">
        <v>666057</v>
      </c>
      <c r="AE812">
        <v>39588</v>
      </c>
      <c r="AF812">
        <v>49715</v>
      </c>
    </row>
    <row r="813" spans="1:32" x14ac:dyDescent="0.3">
      <c r="A813" t="s">
        <v>69</v>
      </c>
      <c r="B813">
        <v>2012</v>
      </c>
      <c r="C813" s="6">
        <f>DATE(finance[[#This Row],[Year1]],1,1)</f>
        <v>40909</v>
      </c>
      <c r="D813">
        <v>453147</v>
      </c>
      <c r="E813">
        <v>8143324</v>
      </c>
      <c r="F813">
        <v>8308171</v>
      </c>
      <c r="G813">
        <v>6598862</v>
      </c>
      <c r="H813">
        <v>7222505</v>
      </c>
      <c r="I813">
        <v>887481</v>
      </c>
      <c r="J813">
        <v>2394201</v>
      </c>
      <c r="K813">
        <v>129209</v>
      </c>
      <c r="L813">
        <v>626000</v>
      </c>
      <c r="M813">
        <v>2868188</v>
      </c>
      <c r="N813">
        <v>192107</v>
      </c>
      <c r="O813">
        <v>1898513</v>
      </c>
      <c r="P813">
        <v>146872</v>
      </c>
      <c r="Q813">
        <v>13163263</v>
      </c>
      <c r="R813">
        <v>182000</v>
      </c>
      <c r="S813">
        <v>1112878</v>
      </c>
      <c r="T813">
        <v>393285</v>
      </c>
      <c r="U813">
        <v>64003</v>
      </c>
      <c r="V813">
        <v>4482470</v>
      </c>
      <c r="W813">
        <v>2328372</v>
      </c>
      <c r="X813">
        <v>28887</v>
      </c>
      <c r="Y813">
        <v>359782</v>
      </c>
      <c r="Z813">
        <v>9211790</v>
      </c>
      <c r="AA813">
        <v>1598413</v>
      </c>
      <c r="AB813">
        <v>514391</v>
      </c>
      <c r="AC813">
        <v>514391</v>
      </c>
      <c r="AD813">
        <v>965345</v>
      </c>
      <c r="AE813">
        <v>59604</v>
      </c>
      <c r="AF813">
        <v>72379</v>
      </c>
    </row>
    <row r="814" spans="1:32" x14ac:dyDescent="0.3">
      <c r="A814" t="s">
        <v>69</v>
      </c>
      <c r="B814">
        <v>2013</v>
      </c>
      <c r="C814" s="6">
        <f>DATE(finance[[#This Row],[Year1]],1,1)</f>
        <v>41275</v>
      </c>
      <c r="D814">
        <v>364845</v>
      </c>
      <c r="E814">
        <v>9179142</v>
      </c>
      <c r="F814">
        <v>8112281</v>
      </c>
      <c r="G814">
        <v>6524740</v>
      </c>
      <c r="H814">
        <v>7437162</v>
      </c>
      <c r="I814">
        <v>1708741</v>
      </c>
      <c r="J814">
        <v>2363310</v>
      </c>
      <c r="K814">
        <v>129716</v>
      </c>
      <c r="L814">
        <v>634965</v>
      </c>
      <c r="M814">
        <v>2931631</v>
      </c>
      <c r="N814">
        <v>193344</v>
      </c>
      <c r="O814">
        <v>1938129</v>
      </c>
      <c r="P814">
        <v>151169</v>
      </c>
      <c r="Q814">
        <v>10075511</v>
      </c>
      <c r="R814">
        <v>186704</v>
      </c>
      <c r="S814">
        <v>1167062</v>
      </c>
      <c r="T814">
        <v>331277</v>
      </c>
      <c r="U814">
        <v>60926</v>
      </c>
      <c r="V814">
        <v>4477219</v>
      </c>
      <c r="W814">
        <v>2315850</v>
      </c>
      <c r="X814">
        <v>29228</v>
      </c>
      <c r="Y814">
        <v>334928</v>
      </c>
      <c r="Z814">
        <v>9568810</v>
      </c>
      <c r="AA814">
        <v>1471626</v>
      </c>
      <c r="AB814">
        <v>480360</v>
      </c>
      <c r="AC814">
        <v>480360</v>
      </c>
      <c r="AD814">
        <v>1079881</v>
      </c>
      <c r="AE814">
        <v>52190</v>
      </c>
      <c r="AF814">
        <v>76828</v>
      </c>
    </row>
    <row r="815" spans="1:32" x14ac:dyDescent="0.3">
      <c r="A815" t="s">
        <v>69</v>
      </c>
      <c r="B815">
        <v>2014</v>
      </c>
      <c r="C815" s="6">
        <f>DATE(finance[[#This Row],[Year1]],1,1)</f>
        <v>41640</v>
      </c>
      <c r="D815">
        <v>416518</v>
      </c>
      <c r="E815">
        <v>9203211</v>
      </c>
      <c r="F815">
        <v>8561274</v>
      </c>
      <c r="G815">
        <v>6984022</v>
      </c>
      <c r="H815">
        <v>7446729</v>
      </c>
      <c r="I815">
        <v>1723451</v>
      </c>
      <c r="J815">
        <v>2596323</v>
      </c>
      <c r="K815">
        <v>137657</v>
      </c>
      <c r="L815">
        <v>622684</v>
      </c>
      <c r="M815">
        <v>2974435</v>
      </c>
      <c r="N815">
        <v>195821</v>
      </c>
      <c r="O815">
        <v>1972837</v>
      </c>
      <c r="P815">
        <v>161901</v>
      </c>
      <c r="Q815">
        <v>11513259</v>
      </c>
      <c r="R815">
        <v>185905</v>
      </c>
      <c r="S815">
        <v>1183867</v>
      </c>
      <c r="T815">
        <v>368726</v>
      </c>
      <c r="U815">
        <v>59741</v>
      </c>
      <c r="V815">
        <v>4851168</v>
      </c>
      <c r="W815">
        <v>2612057</v>
      </c>
      <c r="X815">
        <v>31153</v>
      </c>
      <c r="Y815">
        <v>349832</v>
      </c>
      <c r="Z815">
        <v>9388127</v>
      </c>
      <c r="AA815">
        <v>1460309</v>
      </c>
      <c r="AB815">
        <v>487511</v>
      </c>
      <c r="AC815">
        <v>487511</v>
      </c>
      <c r="AD815">
        <v>927837</v>
      </c>
      <c r="AE815">
        <v>60243</v>
      </c>
      <c r="AF815">
        <v>82488</v>
      </c>
    </row>
    <row r="816" spans="1:32" x14ac:dyDescent="0.3">
      <c r="A816" t="s">
        <v>69</v>
      </c>
      <c r="B816">
        <v>2015</v>
      </c>
      <c r="C816" s="6">
        <f>DATE(finance[[#This Row],[Year1]],1,1)</f>
        <v>42005</v>
      </c>
      <c r="D816">
        <v>453035</v>
      </c>
      <c r="E816">
        <v>8893857</v>
      </c>
      <c r="F816">
        <v>8900825</v>
      </c>
      <c r="G816">
        <v>7535554</v>
      </c>
      <c r="H816">
        <v>7997153</v>
      </c>
      <c r="I816">
        <v>872116</v>
      </c>
      <c r="J816">
        <v>2830590</v>
      </c>
      <c r="K816">
        <v>89794</v>
      </c>
      <c r="L816">
        <v>661010</v>
      </c>
      <c r="M816">
        <v>3165635</v>
      </c>
      <c r="N816">
        <v>201365</v>
      </c>
      <c r="O816">
        <v>1981863</v>
      </c>
      <c r="P816">
        <v>159199</v>
      </c>
      <c r="Q816">
        <v>13105482</v>
      </c>
      <c r="R816">
        <v>184434</v>
      </c>
      <c r="S816">
        <v>1214844</v>
      </c>
      <c r="T816">
        <v>455533</v>
      </c>
      <c r="U816">
        <v>69549</v>
      </c>
      <c r="V816">
        <v>5298486</v>
      </c>
      <c r="W816">
        <v>3008751</v>
      </c>
      <c r="X816">
        <v>32191</v>
      </c>
      <c r="Y816">
        <v>322533</v>
      </c>
      <c r="Z816">
        <v>9004835</v>
      </c>
      <c r="AA816">
        <v>1255659</v>
      </c>
      <c r="AB816">
        <v>519602</v>
      </c>
      <c r="AC816">
        <v>518566</v>
      </c>
      <c r="AD816">
        <v>931745</v>
      </c>
      <c r="AE816">
        <v>63614</v>
      </c>
      <c r="AF816">
        <v>87957</v>
      </c>
    </row>
    <row r="817" spans="1:32" x14ac:dyDescent="0.3">
      <c r="A817" t="s">
        <v>69</v>
      </c>
      <c r="B817">
        <v>2016</v>
      </c>
      <c r="C817" s="6">
        <f>DATE(finance[[#This Row],[Year1]],1,1)</f>
        <v>42370</v>
      </c>
      <c r="D817">
        <v>392924</v>
      </c>
      <c r="E817">
        <v>8737676</v>
      </c>
      <c r="F817">
        <v>8884859</v>
      </c>
      <c r="G817">
        <v>7502716</v>
      </c>
      <c r="H817">
        <v>7966460</v>
      </c>
      <c r="I817">
        <v>748524</v>
      </c>
      <c r="J817">
        <v>2848402</v>
      </c>
      <c r="K817">
        <v>100771</v>
      </c>
      <c r="L817">
        <v>691853</v>
      </c>
      <c r="M817">
        <v>3245562</v>
      </c>
      <c r="N817">
        <v>209436</v>
      </c>
      <c r="O817">
        <v>2016102</v>
      </c>
      <c r="P817">
        <v>164472</v>
      </c>
      <c r="Q817">
        <v>13469163</v>
      </c>
      <c r="R817">
        <v>195441</v>
      </c>
      <c r="S817">
        <v>1205812</v>
      </c>
      <c r="T817">
        <v>410961</v>
      </c>
      <c r="U817">
        <v>60441</v>
      </c>
      <c r="V817">
        <v>5410201</v>
      </c>
      <c r="W817">
        <v>3060210</v>
      </c>
      <c r="X817">
        <v>35032</v>
      </c>
      <c r="Y817">
        <v>332852</v>
      </c>
      <c r="Z817">
        <v>9052017</v>
      </c>
      <c r="AA817">
        <v>1272051</v>
      </c>
      <c r="AB817">
        <v>439399</v>
      </c>
      <c r="AC817">
        <v>439362</v>
      </c>
      <c r="AD817">
        <v>891270</v>
      </c>
      <c r="AE817">
        <v>98890</v>
      </c>
      <c r="AF817">
        <v>84966</v>
      </c>
    </row>
    <row r="818" spans="1:32" x14ac:dyDescent="0.3">
      <c r="A818" t="s">
        <v>69</v>
      </c>
      <c r="B818">
        <v>2017</v>
      </c>
      <c r="C818" s="6">
        <f>DATE(finance[[#This Row],[Year1]],1,1)</f>
        <v>42736</v>
      </c>
      <c r="D818">
        <v>456619</v>
      </c>
      <c r="E818">
        <v>9965567</v>
      </c>
      <c r="F818">
        <v>9166091</v>
      </c>
      <c r="G818">
        <v>7763789</v>
      </c>
      <c r="H818">
        <v>7998722</v>
      </c>
      <c r="I818">
        <v>1943420</v>
      </c>
      <c r="J818">
        <v>2824275</v>
      </c>
      <c r="K818">
        <v>110461</v>
      </c>
      <c r="L818">
        <v>695392</v>
      </c>
      <c r="M818">
        <v>3266663</v>
      </c>
      <c r="N818">
        <v>210109</v>
      </c>
      <c r="O818">
        <v>2072599</v>
      </c>
      <c r="P818">
        <v>168850</v>
      </c>
      <c r="Q818">
        <v>17806404</v>
      </c>
      <c r="R818">
        <v>215602</v>
      </c>
      <c r="S818">
        <v>1244378</v>
      </c>
      <c r="T818">
        <v>491233</v>
      </c>
      <c r="U818">
        <v>69223</v>
      </c>
      <c r="V818">
        <v>5565756</v>
      </c>
      <c r="W818">
        <v>3193193</v>
      </c>
      <c r="X818">
        <v>36458</v>
      </c>
      <c r="Y818">
        <v>339064</v>
      </c>
      <c r="Z818">
        <v>8915647</v>
      </c>
      <c r="AA818">
        <v>1281073</v>
      </c>
      <c r="AB818">
        <v>449415</v>
      </c>
      <c r="AC818">
        <v>448876</v>
      </c>
      <c r="AD818">
        <v>916070</v>
      </c>
      <c r="AE818">
        <v>95760</v>
      </c>
      <c r="AF818">
        <v>92833</v>
      </c>
    </row>
    <row r="819" spans="1:32" x14ac:dyDescent="0.3">
      <c r="A819" t="s">
        <v>69</v>
      </c>
      <c r="B819">
        <v>2018</v>
      </c>
      <c r="C819" s="6">
        <f>DATE(finance[[#This Row],[Year1]],1,1)</f>
        <v>43101</v>
      </c>
      <c r="D819">
        <v>444621</v>
      </c>
      <c r="E819">
        <v>10263247</v>
      </c>
      <c r="F819">
        <v>9500045</v>
      </c>
      <c r="G819">
        <v>8104894</v>
      </c>
      <c r="H819">
        <v>8397297</v>
      </c>
      <c r="I819">
        <v>1842701</v>
      </c>
      <c r="J819">
        <v>2883313</v>
      </c>
      <c r="K819">
        <v>110799</v>
      </c>
      <c r="L819">
        <v>633064</v>
      </c>
      <c r="M819">
        <v>3491697</v>
      </c>
      <c r="N819">
        <v>219705</v>
      </c>
      <c r="O819">
        <v>2165079</v>
      </c>
      <c r="P819">
        <v>175387</v>
      </c>
      <c r="Q819">
        <v>18409374</v>
      </c>
      <c r="R819">
        <v>225931</v>
      </c>
      <c r="S819">
        <v>1307710</v>
      </c>
      <c r="T819">
        <v>522117</v>
      </c>
      <c r="U819">
        <v>78868</v>
      </c>
      <c r="V819">
        <v>5849752</v>
      </c>
      <c r="W819">
        <v>3278190</v>
      </c>
      <c r="X819">
        <v>37891</v>
      </c>
      <c r="Y819">
        <v>412144</v>
      </c>
      <c r="Z819">
        <v>9078706</v>
      </c>
      <c r="AA819">
        <v>1278176</v>
      </c>
      <c r="AB819">
        <v>444399</v>
      </c>
      <c r="AC819">
        <v>444386</v>
      </c>
      <c r="AD819">
        <v>896960</v>
      </c>
      <c r="AE819">
        <v>251607</v>
      </c>
      <c r="AF819">
        <v>90313</v>
      </c>
    </row>
    <row r="820" spans="1:32" x14ac:dyDescent="0.3">
      <c r="A820" t="s">
        <v>69</v>
      </c>
      <c r="B820">
        <v>2019</v>
      </c>
      <c r="C820" s="6">
        <f>DATE(finance[[#This Row],[Year1]],1,1)</f>
        <v>43466</v>
      </c>
      <c r="D820">
        <v>549520</v>
      </c>
      <c r="E820">
        <v>10459645</v>
      </c>
      <c r="F820">
        <v>9840595</v>
      </c>
      <c r="G820">
        <v>8409296</v>
      </c>
      <c r="H820">
        <v>8757326</v>
      </c>
      <c r="I820">
        <v>1677502</v>
      </c>
      <c r="J820">
        <v>2932331</v>
      </c>
      <c r="K820">
        <v>116141</v>
      </c>
      <c r="L820">
        <v>710368</v>
      </c>
      <c r="M820">
        <v>3723980</v>
      </c>
      <c r="N820">
        <v>229565</v>
      </c>
      <c r="O820">
        <v>2218674</v>
      </c>
      <c r="P820">
        <v>176036</v>
      </c>
      <c r="Q820">
        <v>17635556</v>
      </c>
      <c r="R820">
        <v>237668</v>
      </c>
      <c r="S820">
        <v>1374263</v>
      </c>
      <c r="T820">
        <v>580006</v>
      </c>
      <c r="U820">
        <v>79431</v>
      </c>
      <c r="V820">
        <v>6021356</v>
      </c>
      <c r="W820">
        <v>3361660</v>
      </c>
      <c r="X820">
        <v>37384</v>
      </c>
      <c r="Y820">
        <v>522274</v>
      </c>
      <c r="Z820">
        <v>9275273</v>
      </c>
      <c r="AA820">
        <v>1302504</v>
      </c>
      <c r="AB820">
        <v>416916</v>
      </c>
      <c r="AC820">
        <v>416916</v>
      </c>
      <c r="AD820">
        <v>995858</v>
      </c>
      <c r="AE820">
        <v>224374</v>
      </c>
      <c r="AF820">
        <v>95111</v>
      </c>
    </row>
    <row r="821" spans="1:32" x14ac:dyDescent="0.3">
      <c r="A821" t="s">
        <v>70</v>
      </c>
      <c r="B821">
        <v>1992</v>
      </c>
      <c r="C821" s="6">
        <f>DATE(finance[[#This Row],[Year1]],1,1)</f>
        <v>33604</v>
      </c>
      <c r="D821">
        <v>886740</v>
      </c>
      <c r="E821">
        <v>9897494</v>
      </c>
      <c r="F821">
        <v>9715357</v>
      </c>
      <c r="G821">
        <v>8250866</v>
      </c>
      <c r="H821">
        <v>7861740</v>
      </c>
      <c r="I821">
        <v>1473176</v>
      </c>
      <c r="J821">
        <v>2443841</v>
      </c>
      <c r="K821">
        <v>279459</v>
      </c>
      <c r="L821">
        <v>599816</v>
      </c>
      <c r="M821">
        <v>3935500</v>
      </c>
      <c r="N821">
        <v>297225</v>
      </c>
      <c r="O821">
        <v>3070613</v>
      </c>
      <c r="P821">
        <v>221927</v>
      </c>
      <c r="Q821">
        <v>16667021</v>
      </c>
      <c r="R821">
        <v>402620</v>
      </c>
      <c r="S821">
        <v>2031830</v>
      </c>
      <c r="T821">
        <v>777068</v>
      </c>
      <c r="U821">
        <v>133692</v>
      </c>
      <c r="V821">
        <v>5348625</v>
      </c>
      <c r="W821">
        <v>1900077</v>
      </c>
      <c r="X821">
        <v>35735</v>
      </c>
      <c r="Y821">
        <v>530144</v>
      </c>
      <c r="Z821">
        <v>4684627</v>
      </c>
      <c r="AA821">
        <v>828295</v>
      </c>
      <c r="AB821">
        <v>397940</v>
      </c>
      <c r="AC821">
        <v>241042</v>
      </c>
      <c r="AD821">
        <v>438144</v>
      </c>
      <c r="AE821">
        <v>51423</v>
      </c>
      <c r="AF821">
        <v>81591</v>
      </c>
    </row>
    <row r="822" spans="1:32" x14ac:dyDescent="0.3">
      <c r="A822" t="s">
        <v>70</v>
      </c>
      <c r="B822">
        <v>1993</v>
      </c>
      <c r="C822" s="6">
        <f>DATE(finance[[#This Row],[Year1]],1,1)</f>
        <v>33970</v>
      </c>
      <c r="D822">
        <v>1090592</v>
      </c>
      <c r="E822">
        <v>10637027</v>
      </c>
      <c r="F822">
        <v>10388282</v>
      </c>
      <c r="G822">
        <v>8793206</v>
      </c>
      <c r="H822">
        <v>8429365</v>
      </c>
      <c r="I822">
        <v>1660784</v>
      </c>
      <c r="J822">
        <v>2563112</v>
      </c>
      <c r="K822">
        <v>373769</v>
      </c>
      <c r="L822">
        <v>644725</v>
      </c>
      <c r="M822">
        <v>4288976</v>
      </c>
      <c r="N822">
        <v>331370</v>
      </c>
      <c r="O822">
        <v>3138343</v>
      </c>
      <c r="P822">
        <v>232569</v>
      </c>
      <c r="Q822">
        <v>17442775</v>
      </c>
      <c r="R822">
        <v>467952</v>
      </c>
      <c r="S822">
        <v>2098883</v>
      </c>
      <c r="T822">
        <v>859778</v>
      </c>
      <c r="U822">
        <v>151884</v>
      </c>
      <c r="V822">
        <v>5753283</v>
      </c>
      <c r="W822">
        <v>2064155</v>
      </c>
      <c r="X822">
        <v>36621</v>
      </c>
      <c r="Y822">
        <v>616226</v>
      </c>
      <c r="Z822">
        <v>4900522</v>
      </c>
      <c r="AA822">
        <v>876219</v>
      </c>
      <c r="AB822">
        <v>336736</v>
      </c>
      <c r="AC822">
        <v>183486</v>
      </c>
      <c r="AD822">
        <v>465077</v>
      </c>
      <c r="AE822">
        <v>42664</v>
      </c>
      <c r="AF822">
        <v>87757</v>
      </c>
    </row>
    <row r="823" spans="1:32" x14ac:dyDescent="0.3">
      <c r="A823" t="s">
        <v>70</v>
      </c>
      <c r="B823">
        <v>1994</v>
      </c>
      <c r="C823" s="6">
        <f>DATE(finance[[#This Row],[Year1]],1,1)</f>
        <v>34335</v>
      </c>
      <c r="D823">
        <v>1012402</v>
      </c>
      <c r="E823">
        <v>11268362</v>
      </c>
      <c r="F823">
        <v>11209055</v>
      </c>
      <c r="G823">
        <v>9563160</v>
      </c>
      <c r="H823">
        <v>9020192</v>
      </c>
      <c r="I823">
        <v>1658687</v>
      </c>
      <c r="J823">
        <v>2830146</v>
      </c>
      <c r="K823">
        <v>370074</v>
      </c>
      <c r="L823">
        <v>648776</v>
      </c>
      <c r="M823">
        <v>4501767</v>
      </c>
      <c r="N823">
        <v>307319</v>
      </c>
      <c r="O823">
        <v>3318830</v>
      </c>
      <c r="P823">
        <v>246454</v>
      </c>
      <c r="Q823">
        <v>18190339</v>
      </c>
      <c r="R823">
        <v>739644</v>
      </c>
      <c r="S823">
        <v>2203683</v>
      </c>
      <c r="T823">
        <v>889363</v>
      </c>
      <c r="U823">
        <v>158455</v>
      </c>
      <c r="V823">
        <v>6503401</v>
      </c>
      <c r="W823">
        <v>2343976</v>
      </c>
      <c r="X823">
        <v>39870</v>
      </c>
      <c r="Y823">
        <v>603010</v>
      </c>
      <c r="Z823">
        <v>4972412</v>
      </c>
      <c r="AA823">
        <v>894432</v>
      </c>
      <c r="AB823">
        <v>348683</v>
      </c>
      <c r="AC823">
        <v>198929</v>
      </c>
      <c r="AD823">
        <v>428822</v>
      </c>
      <c r="AE823">
        <v>59566</v>
      </c>
      <c r="AF823">
        <v>106201</v>
      </c>
    </row>
    <row r="824" spans="1:32" x14ac:dyDescent="0.3">
      <c r="A824" t="s">
        <v>70</v>
      </c>
      <c r="B824">
        <v>1995</v>
      </c>
      <c r="C824" s="6">
        <f>DATE(finance[[#This Row],[Year1]],1,1)</f>
        <v>34700</v>
      </c>
      <c r="D824">
        <v>939742</v>
      </c>
      <c r="E824">
        <v>12067916</v>
      </c>
      <c r="F824">
        <v>11623103</v>
      </c>
      <c r="G824">
        <v>9888930</v>
      </c>
      <c r="H824">
        <v>9609448</v>
      </c>
      <c r="I824">
        <v>1852812</v>
      </c>
      <c r="J824">
        <v>3069085</v>
      </c>
      <c r="K824">
        <v>326921</v>
      </c>
      <c r="L824">
        <v>676270</v>
      </c>
      <c r="M824">
        <v>4763097</v>
      </c>
      <c r="N824">
        <v>348052</v>
      </c>
      <c r="O824">
        <v>3537053</v>
      </c>
      <c r="P824">
        <v>250662</v>
      </c>
      <c r="Q824">
        <v>16213107</v>
      </c>
      <c r="R824">
        <v>623469</v>
      </c>
      <c r="S824">
        <v>2366681</v>
      </c>
      <c r="T824">
        <v>995026</v>
      </c>
      <c r="U824">
        <v>156524</v>
      </c>
      <c r="V824">
        <v>6706399</v>
      </c>
      <c r="W824">
        <v>2447257</v>
      </c>
      <c r="X824">
        <v>41096</v>
      </c>
      <c r="Y824">
        <v>594192</v>
      </c>
      <c r="Z824">
        <v>5019617</v>
      </c>
      <c r="AA824">
        <v>1030276</v>
      </c>
      <c r="AB824">
        <v>329343</v>
      </c>
      <c r="AC824">
        <v>180061</v>
      </c>
      <c r="AD824">
        <v>489721</v>
      </c>
      <c r="AE824">
        <v>59618</v>
      </c>
      <c r="AF824">
        <v>121532</v>
      </c>
    </row>
    <row r="825" spans="1:32" x14ac:dyDescent="0.3">
      <c r="A825" t="s">
        <v>70</v>
      </c>
      <c r="B825">
        <v>1996</v>
      </c>
      <c r="C825" s="6">
        <f>DATE(finance[[#This Row],[Year1]],1,1)</f>
        <v>35065</v>
      </c>
      <c r="D825">
        <v>825810</v>
      </c>
      <c r="E825">
        <v>12601859</v>
      </c>
      <c r="F825">
        <v>12399928</v>
      </c>
      <c r="G825">
        <v>10683485</v>
      </c>
      <c r="H825">
        <v>10260863</v>
      </c>
      <c r="I825">
        <v>1697158</v>
      </c>
      <c r="J825">
        <v>3187100</v>
      </c>
      <c r="K825">
        <v>389432</v>
      </c>
      <c r="L825">
        <v>684362</v>
      </c>
      <c r="M825">
        <v>5113034</v>
      </c>
      <c r="N825">
        <v>391366</v>
      </c>
      <c r="O825">
        <v>3832467</v>
      </c>
      <c r="P825">
        <v>282451</v>
      </c>
      <c r="Q825">
        <v>18467925</v>
      </c>
      <c r="R825">
        <v>710015</v>
      </c>
      <c r="S825">
        <v>2720441</v>
      </c>
      <c r="T825">
        <v>1172309</v>
      </c>
      <c r="U825">
        <v>171254</v>
      </c>
      <c r="V825">
        <v>7159231</v>
      </c>
      <c r="W825">
        <v>2554452</v>
      </c>
      <c r="X825">
        <v>51092</v>
      </c>
      <c r="Y825">
        <v>615953</v>
      </c>
      <c r="Z825">
        <v>5324200</v>
      </c>
      <c r="AA825">
        <v>1062065</v>
      </c>
      <c r="AB825">
        <v>349930</v>
      </c>
      <c r="AC825">
        <v>184813</v>
      </c>
      <c r="AD825">
        <v>546894</v>
      </c>
      <c r="AE825">
        <v>55572</v>
      </c>
      <c r="AF825">
        <v>140200</v>
      </c>
    </row>
    <row r="826" spans="1:32" x14ac:dyDescent="0.3">
      <c r="A826" t="s">
        <v>70</v>
      </c>
      <c r="B826">
        <v>1997</v>
      </c>
      <c r="C826" s="6">
        <f>DATE(finance[[#This Row],[Year1]],1,1)</f>
        <v>35431</v>
      </c>
      <c r="D826">
        <v>844018</v>
      </c>
      <c r="E826">
        <v>13804751</v>
      </c>
      <c r="F826">
        <v>12847221</v>
      </c>
      <c r="G826">
        <v>11127158</v>
      </c>
      <c r="H826">
        <v>10750064</v>
      </c>
      <c r="I826">
        <v>2355081</v>
      </c>
      <c r="J826">
        <v>3161523</v>
      </c>
      <c r="K826">
        <v>411179</v>
      </c>
      <c r="L826">
        <v>703161</v>
      </c>
      <c r="M826">
        <v>5381412</v>
      </c>
      <c r="N826">
        <v>429244</v>
      </c>
      <c r="O826">
        <v>3902910</v>
      </c>
      <c r="P826">
        <v>287892</v>
      </c>
      <c r="Q826">
        <v>20139801</v>
      </c>
      <c r="R826">
        <v>703186</v>
      </c>
      <c r="S826">
        <v>2929143</v>
      </c>
      <c r="T826">
        <v>1286742</v>
      </c>
      <c r="U826">
        <v>173793</v>
      </c>
      <c r="V826">
        <v>7332158</v>
      </c>
      <c r="W826">
        <v>2621547</v>
      </c>
      <c r="X826">
        <v>49562</v>
      </c>
      <c r="Y826">
        <v>664814</v>
      </c>
      <c r="Z826">
        <v>5349807</v>
      </c>
      <c r="AA826">
        <v>1080349</v>
      </c>
      <c r="AB826">
        <v>373661</v>
      </c>
      <c r="AC826">
        <v>208648</v>
      </c>
      <c r="AD826">
        <v>607558</v>
      </c>
      <c r="AE826">
        <v>62596</v>
      </c>
      <c r="AF826">
        <v>159579</v>
      </c>
    </row>
    <row r="827" spans="1:32" x14ac:dyDescent="0.3">
      <c r="A827" t="s">
        <v>70</v>
      </c>
      <c r="B827">
        <v>1998</v>
      </c>
      <c r="C827" s="6">
        <f>DATE(finance[[#This Row],[Year1]],1,1)</f>
        <v>35796</v>
      </c>
      <c r="D827">
        <v>865033</v>
      </c>
      <c r="E827">
        <v>15202985</v>
      </c>
      <c r="F827">
        <v>13574926</v>
      </c>
      <c r="G827">
        <v>11845862</v>
      </c>
      <c r="H827">
        <v>11415166</v>
      </c>
      <c r="I827">
        <v>3059995</v>
      </c>
      <c r="J827">
        <v>3442418</v>
      </c>
      <c r="K827">
        <v>404915</v>
      </c>
      <c r="L827">
        <v>731430</v>
      </c>
      <c r="M827">
        <v>5683148</v>
      </c>
      <c r="N827">
        <v>422760</v>
      </c>
      <c r="O827">
        <v>4208554</v>
      </c>
      <c r="P827">
        <v>255985</v>
      </c>
      <c r="Q827">
        <v>22234136</v>
      </c>
      <c r="R827">
        <v>627252</v>
      </c>
      <c r="S827">
        <v>3142089</v>
      </c>
      <c r="T827">
        <v>1298241</v>
      </c>
      <c r="U827">
        <v>185264</v>
      </c>
      <c r="V827">
        <v>7852702</v>
      </c>
      <c r="W827">
        <v>2955074</v>
      </c>
      <c r="X827">
        <v>49984</v>
      </c>
      <c r="Y827">
        <v>711195</v>
      </c>
      <c r="Z827">
        <v>5191423</v>
      </c>
      <c r="AA827">
        <v>1069675</v>
      </c>
      <c r="AB827">
        <v>389442</v>
      </c>
      <c r="AC827">
        <v>221370</v>
      </c>
      <c r="AD827">
        <v>674070</v>
      </c>
      <c r="AE827">
        <v>82862</v>
      </c>
      <c r="AF827">
        <v>170145</v>
      </c>
    </row>
    <row r="828" spans="1:32" x14ac:dyDescent="0.3">
      <c r="A828" t="s">
        <v>70</v>
      </c>
      <c r="B828">
        <v>1999</v>
      </c>
      <c r="C828" s="6">
        <f>DATE(finance[[#This Row],[Year1]],1,1)</f>
        <v>36161</v>
      </c>
      <c r="D828">
        <v>974976</v>
      </c>
      <c r="E828">
        <v>14566262</v>
      </c>
      <c r="F828">
        <v>14482992</v>
      </c>
      <c r="G828">
        <v>12641446</v>
      </c>
      <c r="H828">
        <v>12377605</v>
      </c>
      <c r="I828">
        <v>1413018</v>
      </c>
      <c r="J828">
        <v>3882061</v>
      </c>
      <c r="K828">
        <v>424542</v>
      </c>
      <c r="L828">
        <v>738588</v>
      </c>
      <c r="M828">
        <v>6161205</v>
      </c>
      <c r="N828">
        <v>436680</v>
      </c>
      <c r="O828">
        <v>4423952</v>
      </c>
      <c r="P828">
        <v>298908</v>
      </c>
      <c r="Q828">
        <v>23539398</v>
      </c>
      <c r="R828">
        <v>647803</v>
      </c>
      <c r="S828">
        <v>3355056</v>
      </c>
      <c r="T828">
        <v>1368233</v>
      </c>
      <c r="U828">
        <v>192518</v>
      </c>
      <c r="V828">
        <v>8304964</v>
      </c>
      <c r="W828">
        <v>3125827</v>
      </c>
      <c r="X828">
        <v>50761</v>
      </c>
      <c r="Y828">
        <v>962430</v>
      </c>
      <c r="Z828">
        <v>5081880</v>
      </c>
      <c r="AA828">
        <v>1175715</v>
      </c>
      <c r="AB828">
        <v>373373</v>
      </c>
      <c r="AC828">
        <v>216285</v>
      </c>
      <c r="AD828">
        <v>712765</v>
      </c>
      <c r="AE828">
        <v>95206</v>
      </c>
      <c r="AF828">
        <v>185488</v>
      </c>
    </row>
    <row r="829" spans="1:32" x14ac:dyDescent="0.3">
      <c r="A829" t="s">
        <v>70</v>
      </c>
      <c r="B829">
        <v>2000</v>
      </c>
      <c r="C829" s="6">
        <f>DATE(finance[[#This Row],[Year1]],1,1)</f>
        <v>36526</v>
      </c>
      <c r="D829">
        <v>1390196</v>
      </c>
      <c r="E829">
        <v>15965831</v>
      </c>
      <c r="F829">
        <v>16236728</v>
      </c>
      <c r="G829">
        <v>14194639</v>
      </c>
      <c r="H829">
        <v>13317180</v>
      </c>
      <c r="I829">
        <v>1834485</v>
      </c>
      <c r="J829">
        <v>4379015</v>
      </c>
      <c r="K829">
        <v>375162</v>
      </c>
      <c r="L829">
        <v>782547</v>
      </c>
      <c r="M829">
        <v>6381391</v>
      </c>
      <c r="N829">
        <v>437104</v>
      </c>
      <c r="O829">
        <v>5011288</v>
      </c>
      <c r="P829">
        <v>299792</v>
      </c>
      <c r="Q829">
        <v>24871777</v>
      </c>
      <c r="R829">
        <v>645473</v>
      </c>
      <c r="S829">
        <v>3806116</v>
      </c>
      <c r="T829">
        <v>1557583</v>
      </c>
      <c r="U829">
        <v>250110</v>
      </c>
      <c r="V829">
        <v>9084164</v>
      </c>
      <c r="W829">
        <v>3458383</v>
      </c>
      <c r="X829">
        <v>62649</v>
      </c>
      <c r="Y829">
        <v>1178207</v>
      </c>
      <c r="Z829">
        <v>7057310</v>
      </c>
      <c r="AA829">
        <v>1244928</v>
      </c>
      <c r="AB829">
        <v>411532</v>
      </c>
      <c r="AC829">
        <v>259121</v>
      </c>
      <c r="AD829">
        <v>815499</v>
      </c>
      <c r="AE829">
        <v>92654</v>
      </c>
      <c r="AF829">
        <v>217311</v>
      </c>
    </row>
    <row r="830" spans="1:32" x14ac:dyDescent="0.3">
      <c r="A830" t="s">
        <v>70</v>
      </c>
      <c r="B830">
        <v>2001</v>
      </c>
      <c r="C830" s="6">
        <f>DATE(finance[[#This Row],[Year1]],1,1)</f>
        <v>36892</v>
      </c>
      <c r="D830">
        <v>1541710</v>
      </c>
      <c r="E830">
        <v>16865229</v>
      </c>
      <c r="F830">
        <v>18078717</v>
      </c>
      <c r="G830">
        <v>15674885</v>
      </c>
      <c r="H830">
        <v>13872539</v>
      </c>
      <c r="I830">
        <v>2130275</v>
      </c>
      <c r="J830">
        <v>4792650</v>
      </c>
      <c r="K830">
        <v>346713</v>
      </c>
      <c r="L830">
        <v>775050</v>
      </c>
      <c r="M830">
        <v>6415080</v>
      </c>
      <c r="N830">
        <v>480952</v>
      </c>
      <c r="O830">
        <v>5448935</v>
      </c>
      <c r="P830">
        <v>340095</v>
      </c>
      <c r="Q830">
        <v>26854349</v>
      </c>
      <c r="R830">
        <v>680276</v>
      </c>
      <c r="S830">
        <v>4168449</v>
      </c>
      <c r="T830">
        <v>1706198</v>
      </c>
      <c r="U830">
        <v>276422</v>
      </c>
      <c r="V830">
        <v>10106265</v>
      </c>
      <c r="W830">
        <v>3866330</v>
      </c>
      <c r="X830">
        <v>69479</v>
      </c>
      <c r="Y830">
        <v>1222064</v>
      </c>
      <c r="Z830">
        <v>9560312</v>
      </c>
      <c r="AA830">
        <v>1503929</v>
      </c>
      <c r="AB830">
        <v>418269</v>
      </c>
      <c r="AC830">
        <v>290863</v>
      </c>
      <c r="AD830">
        <v>741438</v>
      </c>
      <c r="AE830">
        <v>102144</v>
      </c>
      <c r="AF830">
        <v>219115</v>
      </c>
    </row>
    <row r="831" spans="1:32" x14ac:dyDescent="0.3">
      <c r="A831" t="s">
        <v>70</v>
      </c>
      <c r="B831">
        <v>2002</v>
      </c>
      <c r="C831" s="6">
        <f>DATE(finance[[#This Row],[Year1]],1,1)</f>
        <v>37257</v>
      </c>
      <c r="D831">
        <v>1594880</v>
      </c>
      <c r="E831">
        <v>16996797</v>
      </c>
      <c r="F831">
        <v>20009040</v>
      </c>
      <c r="G831">
        <v>17048314</v>
      </c>
      <c r="H831">
        <v>14476608</v>
      </c>
      <c r="I831">
        <v>1534325</v>
      </c>
      <c r="J831">
        <v>5434346</v>
      </c>
      <c r="K831">
        <v>310759</v>
      </c>
      <c r="L831">
        <v>822634</v>
      </c>
      <c r="M831">
        <v>6087792</v>
      </c>
      <c r="N831">
        <v>424031</v>
      </c>
      <c r="O831">
        <v>5656159</v>
      </c>
      <c r="P831">
        <v>428518</v>
      </c>
      <c r="Q831">
        <v>26742505</v>
      </c>
      <c r="R831">
        <v>721138</v>
      </c>
      <c r="S831">
        <v>4241010</v>
      </c>
      <c r="T831">
        <v>1888485</v>
      </c>
      <c r="U831">
        <v>231871</v>
      </c>
      <c r="V831">
        <v>10962157</v>
      </c>
      <c r="W831">
        <v>4373330</v>
      </c>
      <c r="X831">
        <v>65008</v>
      </c>
      <c r="Y831">
        <v>1348549</v>
      </c>
      <c r="Z831">
        <v>10115612</v>
      </c>
      <c r="AA831">
        <v>2005519</v>
      </c>
      <c r="AB831">
        <v>776956</v>
      </c>
      <c r="AC831">
        <v>652074</v>
      </c>
      <c r="AD831">
        <v>818044</v>
      </c>
      <c r="AE831">
        <v>110197</v>
      </c>
      <c r="AF831">
        <v>221406</v>
      </c>
    </row>
    <row r="832" spans="1:32" x14ac:dyDescent="0.3">
      <c r="A832" t="s">
        <v>70</v>
      </c>
      <c r="B832">
        <v>2003</v>
      </c>
      <c r="C832" s="6">
        <f>DATE(finance[[#This Row],[Year1]],1,1)</f>
        <v>37622</v>
      </c>
      <c r="D832">
        <v>2081357</v>
      </c>
      <c r="E832">
        <v>19669246</v>
      </c>
      <c r="F832">
        <v>21039752</v>
      </c>
      <c r="G832">
        <v>17684894</v>
      </c>
      <c r="H832">
        <v>15408525</v>
      </c>
      <c r="I832">
        <v>3227386</v>
      </c>
      <c r="J832">
        <v>5738966</v>
      </c>
      <c r="K832">
        <v>325511</v>
      </c>
      <c r="L832">
        <v>875158</v>
      </c>
      <c r="M832">
        <v>6353115</v>
      </c>
      <c r="N832">
        <v>426300</v>
      </c>
      <c r="O832">
        <v>6037317</v>
      </c>
      <c r="P832">
        <v>612270</v>
      </c>
      <c r="Q832">
        <v>28498350</v>
      </c>
      <c r="R832">
        <v>698202</v>
      </c>
      <c r="S832">
        <v>4155920</v>
      </c>
      <c r="T832">
        <v>1773188</v>
      </c>
      <c r="U832">
        <v>190004</v>
      </c>
      <c r="V832">
        <v>11533662</v>
      </c>
      <c r="W832">
        <v>4775314</v>
      </c>
      <c r="X832">
        <v>71732</v>
      </c>
      <c r="Y832">
        <v>1341643</v>
      </c>
      <c r="Z832">
        <v>10990201</v>
      </c>
      <c r="AA832">
        <v>2162103</v>
      </c>
      <c r="AB832">
        <v>494440</v>
      </c>
      <c r="AC832">
        <v>333213</v>
      </c>
      <c r="AD832">
        <v>939875</v>
      </c>
      <c r="AE832">
        <v>88643</v>
      </c>
      <c r="AF832">
        <v>243452</v>
      </c>
    </row>
    <row r="833" spans="1:32" x14ac:dyDescent="0.3">
      <c r="A833" t="s">
        <v>70</v>
      </c>
      <c r="B833">
        <v>2004</v>
      </c>
      <c r="C833" s="6">
        <f>DATE(finance[[#This Row],[Year1]],1,1)</f>
        <v>37987</v>
      </c>
      <c r="D833">
        <v>1771527</v>
      </c>
      <c r="E833">
        <v>21814644</v>
      </c>
      <c r="F833">
        <v>21550915</v>
      </c>
      <c r="G833">
        <v>18083674</v>
      </c>
      <c r="H833">
        <v>17408920</v>
      </c>
      <c r="I833">
        <v>3357790</v>
      </c>
      <c r="J833">
        <v>6721608</v>
      </c>
      <c r="K833">
        <v>383505</v>
      </c>
      <c r="L833">
        <v>963329</v>
      </c>
      <c r="M833">
        <v>6803568</v>
      </c>
      <c r="N833">
        <v>419758</v>
      </c>
      <c r="O833">
        <v>6104392</v>
      </c>
      <c r="P833">
        <v>698482</v>
      </c>
      <c r="Q833">
        <v>30604121</v>
      </c>
      <c r="R833">
        <v>677607</v>
      </c>
      <c r="S833">
        <v>4159942</v>
      </c>
      <c r="T833">
        <v>1779542</v>
      </c>
      <c r="U833">
        <v>201047</v>
      </c>
      <c r="V833">
        <v>12045657</v>
      </c>
      <c r="W833">
        <v>4936352</v>
      </c>
      <c r="X833">
        <v>68284</v>
      </c>
      <c r="Y833">
        <v>1412728</v>
      </c>
      <c r="Z833">
        <v>11883890</v>
      </c>
      <c r="AA833">
        <v>2293201</v>
      </c>
      <c r="AB833">
        <v>582106</v>
      </c>
      <c r="AC833">
        <v>426590</v>
      </c>
      <c r="AD833">
        <v>1209879</v>
      </c>
      <c r="AE833">
        <v>94855</v>
      </c>
      <c r="AF833">
        <v>182727</v>
      </c>
    </row>
    <row r="834" spans="1:32" x14ac:dyDescent="0.3">
      <c r="A834" t="s">
        <v>70</v>
      </c>
      <c r="B834">
        <v>2012</v>
      </c>
      <c r="C834" s="6">
        <f>DATE(finance[[#This Row],[Year1]],1,1)</f>
        <v>40909</v>
      </c>
      <c r="D834">
        <v>1275226</v>
      </c>
      <c r="E834">
        <v>25350150</v>
      </c>
      <c r="F834">
        <v>27668443</v>
      </c>
      <c r="G834">
        <v>22182826</v>
      </c>
      <c r="H834">
        <v>21269400</v>
      </c>
      <c r="I834">
        <v>2179578</v>
      </c>
      <c r="J834">
        <v>7327090</v>
      </c>
      <c r="K834">
        <v>488588</v>
      </c>
      <c r="L834">
        <v>1248449</v>
      </c>
      <c r="M834">
        <v>8062639</v>
      </c>
      <c r="N834">
        <v>483177</v>
      </c>
      <c r="O834">
        <v>8112243</v>
      </c>
      <c r="P834">
        <v>951486</v>
      </c>
      <c r="Q834">
        <v>18488696</v>
      </c>
      <c r="R834">
        <v>887865</v>
      </c>
      <c r="S834">
        <v>5312018</v>
      </c>
      <c r="T834">
        <v>897557</v>
      </c>
      <c r="U834">
        <v>196427</v>
      </c>
      <c r="V834">
        <v>15648438</v>
      </c>
      <c r="W834">
        <v>5896867</v>
      </c>
      <c r="X834">
        <v>78888</v>
      </c>
      <c r="Y834">
        <v>1216037</v>
      </c>
      <c r="Z834">
        <v>14854263</v>
      </c>
      <c r="AA834">
        <v>3779261</v>
      </c>
      <c r="AB834">
        <v>702014</v>
      </c>
      <c r="AC834">
        <v>474284</v>
      </c>
      <c r="AD834">
        <v>1910145</v>
      </c>
      <c r="AE834">
        <v>49687</v>
      </c>
      <c r="AF834">
        <v>168659</v>
      </c>
    </row>
    <row r="835" spans="1:32" x14ac:dyDescent="0.3">
      <c r="A835" t="s">
        <v>70</v>
      </c>
      <c r="B835">
        <v>2013</v>
      </c>
      <c r="C835" s="6">
        <f>DATE(finance[[#This Row],[Year1]],1,1)</f>
        <v>41275</v>
      </c>
      <c r="D835">
        <v>1699310</v>
      </c>
      <c r="E835">
        <v>29291864</v>
      </c>
      <c r="F835">
        <v>28257170</v>
      </c>
      <c r="G835">
        <v>22342807</v>
      </c>
      <c r="H835">
        <v>21896163</v>
      </c>
      <c r="I835">
        <v>5520742</v>
      </c>
      <c r="J835">
        <v>6975406</v>
      </c>
      <c r="K835">
        <v>439843</v>
      </c>
      <c r="L835">
        <v>1277230</v>
      </c>
      <c r="M835">
        <v>8735455</v>
      </c>
      <c r="N835">
        <v>440240</v>
      </c>
      <c r="O835">
        <v>8438190</v>
      </c>
      <c r="P835">
        <v>1128031</v>
      </c>
      <c r="Q835">
        <v>20316853</v>
      </c>
      <c r="R835">
        <v>878134</v>
      </c>
      <c r="S835">
        <v>5354753</v>
      </c>
      <c r="T835">
        <v>969111</v>
      </c>
      <c r="U835">
        <v>178884</v>
      </c>
      <c r="V835">
        <v>15828984</v>
      </c>
      <c r="W835">
        <v>6172253</v>
      </c>
      <c r="X835">
        <v>85148</v>
      </c>
      <c r="Y835">
        <v>994013</v>
      </c>
      <c r="Z835">
        <v>14213200</v>
      </c>
      <c r="AA835">
        <v>3687517</v>
      </c>
      <c r="AB835">
        <v>558575</v>
      </c>
      <c r="AC835">
        <v>340026</v>
      </c>
      <c r="AD835">
        <v>2011910</v>
      </c>
      <c r="AE835">
        <v>74443</v>
      </c>
      <c r="AF835">
        <v>175739</v>
      </c>
    </row>
    <row r="836" spans="1:32" x14ac:dyDescent="0.3">
      <c r="A836" t="s">
        <v>70</v>
      </c>
      <c r="B836">
        <v>2014</v>
      </c>
      <c r="C836" s="6">
        <f>DATE(finance[[#This Row],[Year1]],1,1)</f>
        <v>41640</v>
      </c>
      <c r="D836">
        <v>1332935</v>
      </c>
      <c r="E836">
        <v>32264115</v>
      </c>
      <c r="F836">
        <v>29154992</v>
      </c>
      <c r="G836">
        <v>23601130</v>
      </c>
      <c r="H836">
        <v>24097234</v>
      </c>
      <c r="I836">
        <v>6363369</v>
      </c>
      <c r="J836">
        <v>8674421</v>
      </c>
      <c r="K836">
        <v>471862</v>
      </c>
      <c r="L836">
        <v>1257720</v>
      </c>
      <c r="M836">
        <v>9004192</v>
      </c>
      <c r="N836">
        <v>450198</v>
      </c>
      <c r="O836">
        <v>8708996</v>
      </c>
      <c r="P836">
        <v>1178588</v>
      </c>
      <c r="Q836">
        <v>24019354</v>
      </c>
      <c r="R836">
        <v>923736</v>
      </c>
      <c r="S836">
        <v>5490738</v>
      </c>
      <c r="T836">
        <v>986938</v>
      </c>
      <c r="U836">
        <v>197720</v>
      </c>
      <c r="V836">
        <v>16834787</v>
      </c>
      <c r="W836">
        <v>6788792</v>
      </c>
      <c r="X836">
        <v>106579</v>
      </c>
      <c r="Y836">
        <v>1159045</v>
      </c>
      <c r="Z836">
        <v>14581374</v>
      </c>
      <c r="AA836">
        <v>3818753</v>
      </c>
      <c r="AB836">
        <v>499191</v>
      </c>
      <c r="AC836">
        <v>274061</v>
      </c>
      <c r="AD836">
        <v>2035440</v>
      </c>
      <c r="AE836">
        <v>81998</v>
      </c>
      <c r="AF836">
        <v>166069</v>
      </c>
    </row>
    <row r="837" spans="1:32" x14ac:dyDescent="0.3">
      <c r="A837" t="s">
        <v>70</v>
      </c>
      <c r="B837">
        <v>2015</v>
      </c>
      <c r="C837" s="6">
        <f>DATE(finance[[#This Row],[Year1]],1,1)</f>
        <v>42005</v>
      </c>
      <c r="D837">
        <v>1361763</v>
      </c>
      <c r="E837">
        <v>30354282</v>
      </c>
      <c r="F837">
        <v>30366641</v>
      </c>
      <c r="G837">
        <v>25224165</v>
      </c>
      <c r="H837">
        <v>25518253</v>
      </c>
      <c r="I837">
        <v>2852813</v>
      </c>
      <c r="J837">
        <v>9406376</v>
      </c>
      <c r="K837">
        <v>556245</v>
      </c>
      <c r="L837">
        <v>1276442</v>
      </c>
      <c r="M837">
        <v>9598478</v>
      </c>
      <c r="N837">
        <v>458406</v>
      </c>
      <c r="O837">
        <v>9160360</v>
      </c>
      <c r="P837">
        <v>1288344</v>
      </c>
      <c r="Q837">
        <v>27545274</v>
      </c>
      <c r="R837">
        <v>1003641</v>
      </c>
      <c r="S837">
        <v>5779185</v>
      </c>
      <c r="T837">
        <v>1032197</v>
      </c>
      <c r="U837">
        <v>193871</v>
      </c>
      <c r="V837">
        <v>18083296</v>
      </c>
      <c r="W837">
        <v>7594043</v>
      </c>
      <c r="X837">
        <v>110054</v>
      </c>
      <c r="Y837">
        <v>1230450</v>
      </c>
      <c r="Z837">
        <v>14738437</v>
      </c>
      <c r="AA837">
        <v>3314405</v>
      </c>
      <c r="AB837">
        <v>539648</v>
      </c>
      <c r="AC837">
        <v>265819</v>
      </c>
      <c r="AD837">
        <v>1841685</v>
      </c>
      <c r="AE837">
        <v>123973</v>
      </c>
      <c r="AF837">
        <v>167268</v>
      </c>
    </row>
    <row r="838" spans="1:32" x14ac:dyDescent="0.3">
      <c r="A838" t="s">
        <v>70</v>
      </c>
      <c r="B838">
        <v>2016</v>
      </c>
      <c r="C838" s="6">
        <f>DATE(finance[[#This Row],[Year1]],1,1)</f>
        <v>42370</v>
      </c>
      <c r="D838">
        <v>1640221</v>
      </c>
      <c r="E838">
        <v>29605765</v>
      </c>
      <c r="F838">
        <v>31336271</v>
      </c>
      <c r="G838">
        <v>26345446</v>
      </c>
      <c r="H838">
        <v>25573048</v>
      </c>
      <c r="I838">
        <v>2168125</v>
      </c>
      <c r="J838">
        <v>9185721</v>
      </c>
      <c r="K838">
        <v>507760</v>
      </c>
      <c r="L838">
        <v>1332869</v>
      </c>
      <c r="M838">
        <v>9457330</v>
      </c>
      <c r="N838">
        <v>451303</v>
      </c>
      <c r="O838">
        <v>9516139</v>
      </c>
      <c r="P838">
        <v>1204098</v>
      </c>
      <c r="Q838">
        <v>29553521</v>
      </c>
      <c r="R838">
        <v>1024042</v>
      </c>
      <c r="S838">
        <v>6193839</v>
      </c>
      <c r="T838">
        <v>1149357</v>
      </c>
      <c r="U838">
        <v>197696</v>
      </c>
      <c r="V838">
        <v>18320524</v>
      </c>
      <c r="W838">
        <v>7555708</v>
      </c>
      <c r="X838">
        <v>133146</v>
      </c>
      <c r="Y838">
        <v>1524666</v>
      </c>
      <c r="Z838">
        <v>15894831</v>
      </c>
      <c r="AA838">
        <v>3423167</v>
      </c>
      <c r="AB838">
        <v>554422</v>
      </c>
      <c r="AC838">
        <v>268825</v>
      </c>
      <c r="AD838">
        <v>2002833</v>
      </c>
      <c r="AE838">
        <v>146731</v>
      </c>
      <c r="AF838">
        <v>176548</v>
      </c>
    </row>
    <row r="839" spans="1:32" x14ac:dyDescent="0.3">
      <c r="A839" t="s">
        <v>70</v>
      </c>
      <c r="B839">
        <v>2017</v>
      </c>
      <c r="C839" s="6">
        <f>DATE(finance[[#This Row],[Year1]],1,1)</f>
        <v>42736</v>
      </c>
      <c r="D839">
        <v>2331355</v>
      </c>
      <c r="E839">
        <v>35290415</v>
      </c>
      <c r="F839">
        <v>33405742</v>
      </c>
      <c r="G839">
        <v>28230684</v>
      </c>
      <c r="H839">
        <v>26852326</v>
      </c>
      <c r="I839">
        <v>6708751</v>
      </c>
      <c r="J839">
        <v>9826544</v>
      </c>
      <c r="K839">
        <v>518886</v>
      </c>
      <c r="L839">
        <v>1352342</v>
      </c>
      <c r="M839">
        <v>9793497</v>
      </c>
      <c r="N839">
        <v>470254</v>
      </c>
      <c r="O839">
        <v>11307547</v>
      </c>
      <c r="P839">
        <v>1207432</v>
      </c>
      <c r="Q839">
        <v>47041451</v>
      </c>
      <c r="R839">
        <v>1170279</v>
      </c>
      <c r="S839">
        <v>6526789</v>
      </c>
      <c r="T839">
        <v>2121381</v>
      </c>
      <c r="U839">
        <v>263856</v>
      </c>
      <c r="V839">
        <v>19286805</v>
      </c>
      <c r="W839">
        <v>7899208</v>
      </c>
      <c r="X839">
        <v>147098</v>
      </c>
      <c r="Y839">
        <v>1870770</v>
      </c>
      <c r="Z839">
        <v>15323497</v>
      </c>
      <c r="AA839">
        <v>3558217</v>
      </c>
      <c r="AB839">
        <v>495144</v>
      </c>
      <c r="AC839">
        <v>251576</v>
      </c>
      <c r="AD839">
        <v>2046145</v>
      </c>
      <c r="AE839">
        <v>154659</v>
      </c>
      <c r="AF839">
        <v>198606</v>
      </c>
    </row>
    <row r="840" spans="1:32" x14ac:dyDescent="0.3">
      <c r="A840" t="s">
        <v>70</v>
      </c>
      <c r="B840">
        <v>2018</v>
      </c>
      <c r="C840" s="6">
        <f>DATE(finance[[#This Row],[Year1]],1,1)</f>
        <v>43101</v>
      </c>
      <c r="D840">
        <v>2322633</v>
      </c>
      <c r="E840">
        <v>36214436</v>
      </c>
      <c r="F840">
        <v>34841911</v>
      </c>
      <c r="G840">
        <v>28963267</v>
      </c>
      <c r="H840">
        <v>28158714</v>
      </c>
      <c r="I840">
        <v>6314855</v>
      </c>
      <c r="J840">
        <v>9916827</v>
      </c>
      <c r="K840">
        <v>582294</v>
      </c>
      <c r="L840">
        <v>1644958</v>
      </c>
      <c r="M840">
        <v>10530212</v>
      </c>
      <c r="N840">
        <v>513277</v>
      </c>
      <c r="O840">
        <v>11491471</v>
      </c>
      <c r="P840">
        <v>1244239</v>
      </c>
      <c r="Q840">
        <v>49652646</v>
      </c>
      <c r="R840">
        <v>1216517</v>
      </c>
      <c r="S840">
        <v>6770900</v>
      </c>
      <c r="T840">
        <v>2358442</v>
      </c>
      <c r="U840">
        <v>208474</v>
      </c>
      <c r="V840">
        <v>19861514</v>
      </c>
      <c r="W840">
        <v>8009011</v>
      </c>
      <c r="X840">
        <v>124542</v>
      </c>
      <c r="Y840">
        <v>1895096</v>
      </c>
      <c r="Z840">
        <v>14571479</v>
      </c>
      <c r="AA840">
        <v>4097953</v>
      </c>
      <c r="AB840">
        <v>544672</v>
      </c>
      <c r="AC840">
        <v>271812</v>
      </c>
      <c r="AD840">
        <v>2210219</v>
      </c>
      <c r="AE840">
        <v>163472</v>
      </c>
      <c r="AF840">
        <v>173934</v>
      </c>
    </row>
    <row r="841" spans="1:32" x14ac:dyDescent="0.3">
      <c r="A841" t="s">
        <v>70</v>
      </c>
      <c r="B841">
        <v>2019</v>
      </c>
      <c r="C841" s="6">
        <f>DATE(finance[[#This Row],[Year1]],1,1)</f>
        <v>43466</v>
      </c>
      <c r="D841">
        <v>2068393</v>
      </c>
      <c r="E841">
        <v>36196217</v>
      </c>
      <c r="F841">
        <v>34572637</v>
      </c>
      <c r="G841">
        <v>29308909</v>
      </c>
      <c r="H841">
        <v>29146076</v>
      </c>
      <c r="I841">
        <v>5259871</v>
      </c>
      <c r="J841">
        <v>9617121</v>
      </c>
      <c r="K841">
        <v>648504</v>
      </c>
      <c r="L841">
        <v>1777477</v>
      </c>
      <c r="M841">
        <v>11221043</v>
      </c>
      <c r="N841">
        <v>522888</v>
      </c>
      <c r="O841">
        <v>11489690</v>
      </c>
      <c r="P841">
        <v>1327314</v>
      </c>
      <c r="Q841">
        <v>51654683</v>
      </c>
      <c r="R841">
        <v>1273421</v>
      </c>
      <c r="S841">
        <v>6293856</v>
      </c>
      <c r="T841">
        <v>2126069</v>
      </c>
      <c r="U841">
        <v>224054</v>
      </c>
      <c r="V841">
        <v>20743876</v>
      </c>
      <c r="W841">
        <v>8258446</v>
      </c>
      <c r="X841">
        <v>137610</v>
      </c>
      <c r="Y841">
        <v>1888652</v>
      </c>
      <c r="Z841">
        <v>12851131</v>
      </c>
      <c r="AA841">
        <v>3543175</v>
      </c>
      <c r="AB841">
        <v>596023</v>
      </c>
      <c r="AC841">
        <v>234183</v>
      </c>
      <c r="AD841">
        <v>2285469</v>
      </c>
      <c r="AE841">
        <v>176076</v>
      </c>
      <c r="AF841">
        <v>185035</v>
      </c>
    </row>
    <row r="842" spans="1:32" x14ac:dyDescent="0.3">
      <c r="A842" t="s">
        <v>71</v>
      </c>
      <c r="B842">
        <v>1992</v>
      </c>
      <c r="C842" s="6">
        <f>DATE(finance[[#This Row],[Year1]],1,1)</f>
        <v>33604</v>
      </c>
      <c r="D842">
        <v>183017</v>
      </c>
      <c r="E842">
        <v>1756015</v>
      </c>
      <c r="F842">
        <v>1564882</v>
      </c>
      <c r="G842">
        <v>1489533</v>
      </c>
      <c r="H842">
        <v>1518437</v>
      </c>
      <c r="I842">
        <v>237578</v>
      </c>
      <c r="J842">
        <v>549243</v>
      </c>
      <c r="K842">
        <v>55710</v>
      </c>
      <c r="L842">
        <v>159912</v>
      </c>
      <c r="M842">
        <v>565032</v>
      </c>
      <c r="N842">
        <v>29928</v>
      </c>
      <c r="O842">
        <v>430517</v>
      </c>
      <c r="P842">
        <v>33081</v>
      </c>
      <c r="Q842">
        <v>3933218</v>
      </c>
      <c r="R842">
        <v>45020</v>
      </c>
      <c r="S842">
        <v>280445</v>
      </c>
      <c r="T842">
        <v>140978</v>
      </c>
      <c r="U842">
        <v>66853</v>
      </c>
      <c r="V842">
        <v>853259</v>
      </c>
      <c r="W842">
        <v>290455</v>
      </c>
      <c r="X842">
        <v>12160</v>
      </c>
      <c r="Y842">
        <v>210619</v>
      </c>
      <c r="Z842">
        <v>1889222</v>
      </c>
      <c r="AA842">
        <v>75349</v>
      </c>
      <c r="AB842">
        <v>139731</v>
      </c>
      <c r="AC842">
        <v>139731</v>
      </c>
      <c r="AD842">
        <v>257656</v>
      </c>
      <c r="AE842">
        <v>24863</v>
      </c>
      <c r="AF842">
        <v>13524</v>
      </c>
    </row>
    <row r="843" spans="1:32" x14ac:dyDescent="0.3">
      <c r="A843" t="s">
        <v>71</v>
      </c>
      <c r="B843">
        <v>1993</v>
      </c>
      <c r="C843" s="6">
        <f>DATE(finance[[#This Row],[Year1]],1,1)</f>
        <v>33970</v>
      </c>
      <c r="D843">
        <v>193853</v>
      </c>
      <c r="E843">
        <v>1942160</v>
      </c>
      <c r="F843">
        <v>1686426</v>
      </c>
      <c r="G843">
        <v>1603543</v>
      </c>
      <c r="H843">
        <v>1590669</v>
      </c>
      <c r="I843">
        <v>351491</v>
      </c>
      <c r="J843">
        <v>585113</v>
      </c>
      <c r="K843">
        <v>61792</v>
      </c>
      <c r="L843">
        <v>164301</v>
      </c>
      <c r="M843">
        <v>589069</v>
      </c>
      <c r="N843">
        <v>33559</v>
      </c>
      <c r="O843">
        <v>481005</v>
      </c>
      <c r="P843">
        <v>33825</v>
      </c>
      <c r="Q843">
        <v>4039858</v>
      </c>
      <c r="R843">
        <v>50627</v>
      </c>
      <c r="S843">
        <v>299323</v>
      </c>
      <c r="T843">
        <v>155249</v>
      </c>
      <c r="U843">
        <v>64600</v>
      </c>
      <c r="V843">
        <v>948991</v>
      </c>
      <c r="W843">
        <v>318785</v>
      </c>
      <c r="X843">
        <v>11997</v>
      </c>
      <c r="Y843">
        <v>229329</v>
      </c>
      <c r="Z843">
        <v>1818438</v>
      </c>
      <c r="AA843">
        <v>82883</v>
      </c>
      <c r="AB843">
        <v>127551</v>
      </c>
      <c r="AC843">
        <v>127551</v>
      </c>
      <c r="AD843">
        <v>258049</v>
      </c>
      <c r="AE843">
        <v>28581</v>
      </c>
      <c r="AF843">
        <v>14229</v>
      </c>
    </row>
    <row r="844" spans="1:32" x14ac:dyDescent="0.3">
      <c r="A844" t="s">
        <v>71</v>
      </c>
      <c r="B844">
        <v>1994</v>
      </c>
      <c r="C844" s="6">
        <f>DATE(finance[[#This Row],[Year1]],1,1)</f>
        <v>34335</v>
      </c>
      <c r="D844">
        <v>236284</v>
      </c>
      <c r="E844">
        <v>2041314</v>
      </c>
      <c r="F844">
        <v>1825640</v>
      </c>
      <c r="G844">
        <v>1739094</v>
      </c>
      <c r="H844">
        <v>1741167</v>
      </c>
      <c r="I844">
        <v>300147</v>
      </c>
      <c r="J844">
        <v>662285</v>
      </c>
      <c r="K844">
        <v>79798</v>
      </c>
      <c r="L844">
        <v>173134</v>
      </c>
      <c r="M844">
        <v>659225</v>
      </c>
      <c r="N844">
        <v>41866</v>
      </c>
      <c r="O844">
        <v>516773</v>
      </c>
      <c r="P844">
        <v>37731</v>
      </c>
      <c r="Q844">
        <v>4196226</v>
      </c>
      <c r="R844">
        <v>55038</v>
      </c>
      <c r="S844">
        <v>300224</v>
      </c>
      <c r="T844">
        <v>161548</v>
      </c>
      <c r="U844">
        <v>72179</v>
      </c>
      <c r="V844">
        <v>1050597</v>
      </c>
      <c r="W844">
        <v>357829</v>
      </c>
      <c r="X844">
        <v>14821</v>
      </c>
      <c r="Y844">
        <v>266477</v>
      </c>
      <c r="Z844">
        <v>1680487</v>
      </c>
      <c r="AA844">
        <v>86546</v>
      </c>
      <c r="AB844">
        <v>114258</v>
      </c>
      <c r="AC844">
        <v>114258</v>
      </c>
      <c r="AD844">
        <v>247762</v>
      </c>
      <c r="AE844">
        <v>30714</v>
      </c>
      <c r="AF844">
        <v>15756</v>
      </c>
    </row>
    <row r="845" spans="1:32" x14ac:dyDescent="0.3">
      <c r="A845" t="s">
        <v>71</v>
      </c>
      <c r="B845">
        <v>1995</v>
      </c>
      <c r="C845" s="6">
        <f>DATE(finance[[#This Row],[Year1]],1,1)</f>
        <v>34700</v>
      </c>
      <c r="D845">
        <v>228007</v>
      </c>
      <c r="E845">
        <v>2089882</v>
      </c>
      <c r="F845">
        <v>1879678</v>
      </c>
      <c r="G845">
        <v>1774460</v>
      </c>
      <c r="H845">
        <v>1765906</v>
      </c>
      <c r="I845">
        <v>323976</v>
      </c>
      <c r="J845">
        <v>665042</v>
      </c>
      <c r="K845">
        <v>87654</v>
      </c>
      <c r="L845">
        <v>178837</v>
      </c>
      <c r="M845">
        <v>694037</v>
      </c>
      <c r="N845">
        <v>40678</v>
      </c>
      <c r="O845">
        <v>514606</v>
      </c>
      <c r="P845">
        <v>36212</v>
      </c>
      <c r="Q845">
        <v>4705624</v>
      </c>
      <c r="R845">
        <v>58078</v>
      </c>
      <c r="S845">
        <v>336695</v>
      </c>
      <c r="T845">
        <v>180759</v>
      </c>
      <c r="U845">
        <v>78096</v>
      </c>
      <c r="V845">
        <v>1067357</v>
      </c>
      <c r="W845">
        <v>374521</v>
      </c>
      <c r="X845">
        <v>15540</v>
      </c>
      <c r="Y845">
        <v>258290</v>
      </c>
      <c r="Z845">
        <v>1663499</v>
      </c>
      <c r="AA845">
        <v>105218</v>
      </c>
      <c r="AB845">
        <v>106189</v>
      </c>
      <c r="AC845">
        <v>106189</v>
      </c>
      <c r="AD845">
        <v>229417</v>
      </c>
      <c r="AE845">
        <v>28753</v>
      </c>
      <c r="AF845">
        <v>15728</v>
      </c>
    </row>
    <row r="846" spans="1:32" x14ac:dyDescent="0.3">
      <c r="A846" t="s">
        <v>71</v>
      </c>
      <c r="B846">
        <v>1996</v>
      </c>
      <c r="C846" s="6">
        <f>DATE(finance[[#This Row],[Year1]],1,1)</f>
        <v>35065</v>
      </c>
      <c r="D846">
        <v>243820</v>
      </c>
      <c r="E846">
        <v>2283576</v>
      </c>
      <c r="F846">
        <v>1983498</v>
      </c>
      <c r="G846">
        <v>1870029</v>
      </c>
      <c r="H846">
        <v>1886175</v>
      </c>
      <c r="I846">
        <v>397401</v>
      </c>
      <c r="J846">
        <v>694625</v>
      </c>
      <c r="K846">
        <v>90336</v>
      </c>
      <c r="L846">
        <v>188941</v>
      </c>
      <c r="M846">
        <v>730251</v>
      </c>
      <c r="N846">
        <v>43968</v>
      </c>
      <c r="O846">
        <v>529417</v>
      </c>
      <c r="P846">
        <v>35550</v>
      </c>
      <c r="Q846">
        <v>5110360</v>
      </c>
      <c r="R846">
        <v>58578</v>
      </c>
      <c r="S846">
        <v>378234</v>
      </c>
      <c r="T846">
        <v>211097</v>
      </c>
      <c r="U846">
        <v>85781</v>
      </c>
      <c r="V846">
        <v>1104479</v>
      </c>
      <c r="W846">
        <v>393005</v>
      </c>
      <c r="X846">
        <v>17667</v>
      </c>
      <c r="Y846">
        <v>273473</v>
      </c>
      <c r="Z846">
        <v>1704133</v>
      </c>
      <c r="AA846">
        <v>113469</v>
      </c>
      <c r="AB846">
        <v>107946</v>
      </c>
      <c r="AC846">
        <v>107946</v>
      </c>
      <c r="AD846">
        <v>280276</v>
      </c>
      <c r="AE846">
        <v>29452</v>
      </c>
      <c r="AF846">
        <v>19902</v>
      </c>
    </row>
    <row r="847" spans="1:32" x14ac:dyDescent="0.3">
      <c r="A847" t="s">
        <v>71</v>
      </c>
      <c r="B847">
        <v>1997</v>
      </c>
      <c r="C847" s="6">
        <f>DATE(finance[[#This Row],[Year1]],1,1)</f>
        <v>35431</v>
      </c>
      <c r="D847">
        <v>255530</v>
      </c>
      <c r="E847">
        <v>2315652</v>
      </c>
      <c r="F847">
        <v>2070482</v>
      </c>
      <c r="G847">
        <v>1947303</v>
      </c>
      <c r="H847">
        <v>1920419</v>
      </c>
      <c r="I847">
        <v>395233</v>
      </c>
      <c r="J847">
        <v>673220</v>
      </c>
      <c r="K847">
        <v>93625</v>
      </c>
      <c r="L847">
        <v>198473</v>
      </c>
      <c r="M847">
        <v>768491</v>
      </c>
      <c r="N847">
        <v>59877</v>
      </c>
      <c r="O847">
        <v>581493</v>
      </c>
      <c r="P847">
        <v>31975</v>
      </c>
      <c r="Q847">
        <v>5696695</v>
      </c>
      <c r="R847">
        <v>58861</v>
      </c>
      <c r="S847">
        <v>435456</v>
      </c>
      <c r="T847">
        <v>218999</v>
      </c>
      <c r="U847">
        <v>83810</v>
      </c>
      <c r="V847">
        <v>1107435</v>
      </c>
      <c r="W847">
        <v>389031</v>
      </c>
      <c r="X847">
        <v>18099</v>
      </c>
      <c r="Y847">
        <v>282217</v>
      </c>
      <c r="Z847">
        <v>1840686</v>
      </c>
      <c r="AA847">
        <v>123179</v>
      </c>
      <c r="AB847">
        <v>116907</v>
      </c>
      <c r="AC847">
        <v>116907</v>
      </c>
      <c r="AD847">
        <v>286667</v>
      </c>
      <c r="AE847">
        <v>28577</v>
      </c>
      <c r="AF847">
        <v>16203</v>
      </c>
    </row>
    <row r="848" spans="1:32" x14ac:dyDescent="0.3">
      <c r="A848" t="s">
        <v>71</v>
      </c>
      <c r="B848">
        <v>1998</v>
      </c>
      <c r="C848" s="6">
        <f>DATE(finance[[#This Row],[Year1]],1,1)</f>
        <v>35796</v>
      </c>
      <c r="D848">
        <v>315360</v>
      </c>
      <c r="E848">
        <v>2874277</v>
      </c>
      <c r="F848">
        <v>2244814</v>
      </c>
      <c r="G848">
        <v>2120056</v>
      </c>
      <c r="H848">
        <v>2098360</v>
      </c>
      <c r="I848">
        <v>775917</v>
      </c>
      <c r="J848">
        <v>764232</v>
      </c>
      <c r="K848">
        <v>104911</v>
      </c>
      <c r="L848">
        <v>218814</v>
      </c>
      <c r="M848">
        <v>833662</v>
      </c>
      <c r="N848">
        <v>57511</v>
      </c>
      <c r="O848">
        <v>642539</v>
      </c>
      <c r="P848">
        <v>35323</v>
      </c>
      <c r="Q848">
        <v>6342204</v>
      </c>
      <c r="R848">
        <v>59841</v>
      </c>
      <c r="S848">
        <v>493167</v>
      </c>
      <c r="T848">
        <v>239172</v>
      </c>
      <c r="U848">
        <v>79741</v>
      </c>
      <c r="V848">
        <v>1158976</v>
      </c>
      <c r="W848">
        <v>409795</v>
      </c>
      <c r="X848">
        <v>20792</v>
      </c>
      <c r="Y848">
        <v>347399</v>
      </c>
      <c r="Z848">
        <v>2067990</v>
      </c>
      <c r="AA848">
        <v>124758</v>
      </c>
      <c r="AB848">
        <v>117230</v>
      </c>
      <c r="AC848">
        <v>117230</v>
      </c>
      <c r="AD848">
        <v>301416</v>
      </c>
      <c r="AE848">
        <v>29119</v>
      </c>
      <c r="AF848">
        <v>17140</v>
      </c>
    </row>
    <row r="849" spans="1:32" x14ac:dyDescent="0.3">
      <c r="A849" t="s">
        <v>71</v>
      </c>
      <c r="B849">
        <v>1999</v>
      </c>
      <c r="C849" s="6">
        <f>DATE(finance[[#This Row],[Year1]],1,1)</f>
        <v>36161</v>
      </c>
      <c r="D849">
        <v>281867</v>
      </c>
      <c r="E849">
        <v>2885858</v>
      </c>
      <c r="F849">
        <v>2271671</v>
      </c>
      <c r="G849">
        <v>2105882</v>
      </c>
      <c r="H849">
        <v>2178698</v>
      </c>
      <c r="I849">
        <v>707160</v>
      </c>
      <c r="J849">
        <v>807020</v>
      </c>
      <c r="K849">
        <v>109450</v>
      </c>
      <c r="L849">
        <v>219092</v>
      </c>
      <c r="M849">
        <v>870663</v>
      </c>
      <c r="N849">
        <v>58398</v>
      </c>
      <c r="O849">
        <v>662500</v>
      </c>
      <c r="P849">
        <v>36135</v>
      </c>
      <c r="Q849">
        <v>7059699</v>
      </c>
      <c r="R849">
        <v>61721</v>
      </c>
      <c r="S849">
        <v>471786</v>
      </c>
      <c r="T849">
        <v>205216</v>
      </c>
      <c r="U849">
        <v>81724</v>
      </c>
      <c r="V849">
        <v>1200367</v>
      </c>
      <c r="W849">
        <v>434027</v>
      </c>
      <c r="X849">
        <v>21499</v>
      </c>
      <c r="Y849">
        <v>309751</v>
      </c>
      <c r="Z849">
        <v>2104863</v>
      </c>
      <c r="AA849">
        <v>165789</v>
      </c>
      <c r="AB849">
        <v>115727</v>
      </c>
      <c r="AC849">
        <v>115727</v>
      </c>
      <c r="AD849">
        <v>298769</v>
      </c>
      <c r="AE849">
        <v>29742</v>
      </c>
      <c r="AF849">
        <v>18239</v>
      </c>
    </row>
    <row r="850" spans="1:32" x14ac:dyDescent="0.3">
      <c r="A850" t="s">
        <v>71</v>
      </c>
      <c r="B850">
        <v>2000</v>
      </c>
      <c r="C850" s="6">
        <f>DATE(finance[[#This Row],[Year1]],1,1)</f>
        <v>36526</v>
      </c>
      <c r="D850">
        <v>342185</v>
      </c>
      <c r="E850">
        <v>2901148</v>
      </c>
      <c r="F850">
        <v>2403103</v>
      </c>
      <c r="G850">
        <v>2227744</v>
      </c>
      <c r="H850">
        <v>2281918</v>
      </c>
      <c r="I850">
        <v>619230</v>
      </c>
      <c r="J850">
        <v>793121</v>
      </c>
      <c r="K850">
        <v>118448</v>
      </c>
      <c r="L850">
        <v>244492</v>
      </c>
      <c r="M850">
        <v>927245</v>
      </c>
      <c r="N850">
        <v>62831</v>
      </c>
      <c r="O850">
        <v>689679</v>
      </c>
      <c r="P850">
        <v>42553</v>
      </c>
      <c r="Q850">
        <v>8539476</v>
      </c>
      <c r="R850">
        <v>65917</v>
      </c>
      <c r="S850">
        <v>448131</v>
      </c>
      <c r="T850">
        <v>184832</v>
      </c>
      <c r="U850">
        <v>75449</v>
      </c>
      <c r="V850">
        <v>1275099</v>
      </c>
      <c r="W850">
        <v>476781</v>
      </c>
      <c r="X850">
        <v>22311</v>
      </c>
      <c r="Y850">
        <v>369648</v>
      </c>
      <c r="Z850">
        <v>2304895</v>
      </c>
      <c r="AA850">
        <v>175359</v>
      </c>
      <c r="AB850">
        <v>119776</v>
      </c>
      <c r="AC850">
        <v>119776</v>
      </c>
      <c r="AD850">
        <v>348363</v>
      </c>
      <c r="AE850">
        <v>31285</v>
      </c>
      <c r="AF850">
        <v>17749</v>
      </c>
    </row>
    <row r="851" spans="1:32" x14ac:dyDescent="0.3">
      <c r="A851" t="s">
        <v>71</v>
      </c>
      <c r="B851">
        <v>2001</v>
      </c>
      <c r="C851" s="6">
        <f>DATE(finance[[#This Row],[Year1]],1,1)</f>
        <v>36892</v>
      </c>
      <c r="D851">
        <v>431000</v>
      </c>
      <c r="E851">
        <v>3170959</v>
      </c>
      <c r="F851">
        <v>2690165</v>
      </c>
      <c r="G851">
        <v>2491580</v>
      </c>
      <c r="H851">
        <v>2584159</v>
      </c>
      <c r="I851">
        <v>586800</v>
      </c>
      <c r="J851">
        <v>1033882</v>
      </c>
      <c r="K851">
        <v>139899</v>
      </c>
      <c r="L851">
        <v>242224</v>
      </c>
      <c r="M851">
        <v>977469</v>
      </c>
      <c r="N851">
        <v>66745</v>
      </c>
      <c r="O851">
        <v>734750</v>
      </c>
      <c r="P851">
        <v>42372</v>
      </c>
      <c r="Q851">
        <v>7712237</v>
      </c>
      <c r="R851">
        <v>67183</v>
      </c>
      <c r="S851">
        <v>480960</v>
      </c>
      <c r="T851">
        <v>201552</v>
      </c>
      <c r="U851">
        <v>96869</v>
      </c>
      <c r="V851">
        <v>1413103</v>
      </c>
      <c r="W851">
        <v>553651</v>
      </c>
      <c r="X851">
        <v>24075</v>
      </c>
      <c r="Y851">
        <v>459212</v>
      </c>
      <c r="Z851">
        <v>2215512</v>
      </c>
      <c r="AA851">
        <v>198585</v>
      </c>
      <c r="AB851">
        <v>124145</v>
      </c>
      <c r="AC851">
        <v>124145</v>
      </c>
      <c r="AD851">
        <v>347546</v>
      </c>
      <c r="AE851">
        <v>37247</v>
      </c>
      <c r="AF851">
        <v>18999</v>
      </c>
    </row>
    <row r="852" spans="1:32" x14ac:dyDescent="0.3">
      <c r="A852" t="s">
        <v>71</v>
      </c>
      <c r="B852">
        <v>2002</v>
      </c>
      <c r="C852" s="6">
        <f>DATE(finance[[#This Row],[Year1]],1,1)</f>
        <v>37257</v>
      </c>
      <c r="D852">
        <v>406190</v>
      </c>
      <c r="E852">
        <v>2500028</v>
      </c>
      <c r="F852">
        <v>2771705</v>
      </c>
      <c r="G852">
        <v>2554212</v>
      </c>
      <c r="H852">
        <v>2613412</v>
      </c>
      <c r="I852">
        <v>-113384</v>
      </c>
      <c r="J852">
        <v>1072483</v>
      </c>
      <c r="K852">
        <v>133058</v>
      </c>
      <c r="L852">
        <v>254173</v>
      </c>
      <c r="M852">
        <v>976596</v>
      </c>
      <c r="N852">
        <v>74880</v>
      </c>
      <c r="O852">
        <v>798769</v>
      </c>
      <c r="P852">
        <v>46936</v>
      </c>
      <c r="Q852">
        <v>7585978</v>
      </c>
      <c r="R852">
        <v>81294</v>
      </c>
      <c r="S852">
        <v>506347</v>
      </c>
      <c r="T852">
        <v>172047</v>
      </c>
      <c r="U852">
        <v>98029</v>
      </c>
      <c r="V852">
        <v>1474657</v>
      </c>
      <c r="W852">
        <v>592754</v>
      </c>
      <c r="X852">
        <v>26193</v>
      </c>
      <c r="Y852">
        <v>420346</v>
      </c>
      <c r="Z852">
        <v>2307536</v>
      </c>
      <c r="AA852">
        <v>217493</v>
      </c>
      <c r="AB852">
        <v>120082</v>
      </c>
      <c r="AC852">
        <v>120082</v>
      </c>
      <c r="AD852">
        <v>387399</v>
      </c>
      <c r="AE852">
        <v>25817</v>
      </c>
      <c r="AF852">
        <v>22400</v>
      </c>
    </row>
    <row r="853" spans="1:32" x14ac:dyDescent="0.3">
      <c r="A853" t="s">
        <v>71</v>
      </c>
      <c r="B853">
        <v>2003</v>
      </c>
      <c r="C853" s="6">
        <f>DATE(finance[[#This Row],[Year1]],1,1)</f>
        <v>37622</v>
      </c>
      <c r="D853">
        <v>391640</v>
      </c>
      <c r="E853">
        <v>2999838</v>
      </c>
      <c r="F853">
        <v>2898044</v>
      </c>
      <c r="G853">
        <v>2663081</v>
      </c>
      <c r="H853">
        <v>2682852</v>
      </c>
      <c r="I853">
        <v>316986</v>
      </c>
      <c r="J853">
        <v>1111450</v>
      </c>
      <c r="K853">
        <v>127683</v>
      </c>
      <c r="L853">
        <v>271780</v>
      </c>
      <c r="M853">
        <v>1012955</v>
      </c>
      <c r="N853">
        <v>79858</v>
      </c>
      <c r="O853">
        <v>838579</v>
      </c>
      <c r="P853">
        <v>48783</v>
      </c>
      <c r="Q853">
        <v>8593070</v>
      </c>
      <c r="R853">
        <v>90008</v>
      </c>
      <c r="S853">
        <v>514949</v>
      </c>
      <c r="T853">
        <v>171343</v>
      </c>
      <c r="U853">
        <v>114037</v>
      </c>
      <c r="V853">
        <v>1594554</v>
      </c>
      <c r="W853">
        <v>621617</v>
      </c>
      <c r="X853">
        <v>27218</v>
      </c>
      <c r="Y853">
        <v>420985</v>
      </c>
      <c r="Z853">
        <v>2566542</v>
      </c>
      <c r="AA853">
        <v>234963</v>
      </c>
      <c r="AB853">
        <v>113155</v>
      </c>
      <c r="AC853">
        <v>113155</v>
      </c>
      <c r="AD853">
        <v>364067</v>
      </c>
      <c r="AE853">
        <v>30120</v>
      </c>
      <c r="AF853">
        <v>26076</v>
      </c>
    </row>
    <row r="854" spans="1:32" x14ac:dyDescent="0.3">
      <c r="A854" t="s">
        <v>71</v>
      </c>
      <c r="B854">
        <v>2004</v>
      </c>
      <c r="C854" s="6">
        <f>DATE(finance[[#This Row],[Year1]],1,1)</f>
        <v>37987</v>
      </c>
      <c r="D854">
        <v>410762</v>
      </c>
      <c r="E854">
        <v>3863621</v>
      </c>
      <c r="F854">
        <v>3027787</v>
      </c>
      <c r="G854">
        <v>2770084</v>
      </c>
      <c r="H854">
        <v>2906921</v>
      </c>
      <c r="I854">
        <v>956700</v>
      </c>
      <c r="J854">
        <v>1239324</v>
      </c>
      <c r="K854">
        <v>138877</v>
      </c>
      <c r="L854">
        <v>278873</v>
      </c>
      <c r="M854">
        <v>1062722</v>
      </c>
      <c r="N854">
        <v>65434</v>
      </c>
      <c r="O854">
        <v>876911</v>
      </c>
      <c r="P854">
        <v>43768</v>
      </c>
      <c r="Q854">
        <v>9467630</v>
      </c>
      <c r="R854">
        <v>96311</v>
      </c>
      <c r="S854">
        <v>566853</v>
      </c>
      <c r="T854">
        <v>192243</v>
      </c>
      <c r="U854">
        <v>100918</v>
      </c>
      <c r="V854">
        <v>1650059</v>
      </c>
      <c r="W854">
        <v>698864</v>
      </c>
      <c r="X854">
        <v>27936</v>
      </c>
      <c r="Y854">
        <v>421841</v>
      </c>
      <c r="Z854">
        <v>2613067</v>
      </c>
      <c r="AA854">
        <v>257703</v>
      </c>
      <c r="AB854">
        <v>98642</v>
      </c>
      <c r="AC854">
        <v>98642</v>
      </c>
      <c r="AD854">
        <v>395351</v>
      </c>
      <c r="AE854">
        <v>11475</v>
      </c>
      <c r="AF854">
        <v>25946</v>
      </c>
    </row>
    <row r="855" spans="1:32" x14ac:dyDescent="0.3">
      <c r="A855" t="s">
        <v>71</v>
      </c>
      <c r="B855">
        <v>2012</v>
      </c>
      <c r="C855" s="6">
        <f>DATE(finance[[#This Row],[Year1]],1,1)</f>
        <v>40909</v>
      </c>
      <c r="D855">
        <v>613025</v>
      </c>
      <c r="E855">
        <v>4342983</v>
      </c>
      <c r="F855">
        <v>4508858</v>
      </c>
      <c r="G855">
        <v>4062706</v>
      </c>
      <c r="H855">
        <v>3981994</v>
      </c>
      <c r="I855">
        <v>360030</v>
      </c>
      <c r="J855">
        <v>1633051</v>
      </c>
      <c r="K855">
        <v>250572</v>
      </c>
      <c r="L855">
        <v>359327</v>
      </c>
      <c r="M855">
        <v>1521928</v>
      </c>
      <c r="N855">
        <v>116263</v>
      </c>
      <c r="O855">
        <v>1227652</v>
      </c>
      <c r="P855">
        <v>113001</v>
      </c>
      <c r="Q855">
        <v>10321165</v>
      </c>
      <c r="R855">
        <v>140168</v>
      </c>
      <c r="S855">
        <v>757100</v>
      </c>
      <c r="T855">
        <v>307410</v>
      </c>
      <c r="U855">
        <v>156711</v>
      </c>
      <c r="V855">
        <v>2455306</v>
      </c>
      <c r="W855">
        <v>963195</v>
      </c>
      <c r="X855">
        <v>35683</v>
      </c>
      <c r="Y855">
        <v>666647</v>
      </c>
      <c r="Z855">
        <v>3607615</v>
      </c>
      <c r="AA855">
        <v>446152</v>
      </c>
      <c r="AB855">
        <v>124274</v>
      </c>
      <c r="AC855">
        <v>124274</v>
      </c>
      <c r="AD855">
        <v>516287</v>
      </c>
      <c r="AE855">
        <v>13952</v>
      </c>
      <c r="AF855">
        <v>35935</v>
      </c>
    </row>
    <row r="856" spans="1:32" x14ac:dyDescent="0.3">
      <c r="A856" t="s">
        <v>71</v>
      </c>
      <c r="B856">
        <v>2013</v>
      </c>
      <c r="C856" s="6">
        <f>DATE(finance[[#This Row],[Year1]],1,1)</f>
        <v>41275</v>
      </c>
      <c r="D856">
        <v>608869</v>
      </c>
      <c r="E856">
        <v>5776105</v>
      </c>
      <c r="F856">
        <v>4563817</v>
      </c>
      <c r="G856">
        <v>4098176</v>
      </c>
      <c r="H856">
        <v>4000031</v>
      </c>
      <c r="I856">
        <v>1773328</v>
      </c>
      <c r="J856">
        <v>1578275</v>
      </c>
      <c r="K856">
        <v>257130</v>
      </c>
      <c r="L856">
        <v>374692</v>
      </c>
      <c r="M856">
        <v>1533573</v>
      </c>
      <c r="N856">
        <v>116695</v>
      </c>
      <c r="O856">
        <v>1271625</v>
      </c>
      <c r="P856">
        <v>117679</v>
      </c>
      <c r="Q856">
        <v>11155412</v>
      </c>
      <c r="R856">
        <v>144168</v>
      </c>
      <c r="S856">
        <v>739484</v>
      </c>
      <c r="T856">
        <v>277381</v>
      </c>
      <c r="U856">
        <v>174239</v>
      </c>
      <c r="V856">
        <v>2517768</v>
      </c>
      <c r="W856">
        <v>1007042</v>
      </c>
      <c r="X856">
        <v>36003</v>
      </c>
      <c r="Y856">
        <v>653006</v>
      </c>
      <c r="Z856">
        <v>3425424</v>
      </c>
      <c r="AA856">
        <v>465641</v>
      </c>
      <c r="AB856">
        <v>114376</v>
      </c>
      <c r="AC856">
        <v>114376</v>
      </c>
      <c r="AD856">
        <v>541278</v>
      </c>
      <c r="AE856">
        <v>11009</v>
      </c>
      <c r="AF856">
        <v>38251</v>
      </c>
    </row>
    <row r="857" spans="1:32" x14ac:dyDescent="0.3">
      <c r="A857" t="s">
        <v>71</v>
      </c>
      <c r="B857">
        <v>2014</v>
      </c>
      <c r="C857" s="6">
        <f>DATE(finance[[#This Row],[Year1]],1,1)</f>
        <v>41640</v>
      </c>
      <c r="D857">
        <v>571350</v>
      </c>
      <c r="E857">
        <v>6079563</v>
      </c>
      <c r="F857">
        <v>4681730</v>
      </c>
      <c r="G857">
        <v>4185828</v>
      </c>
      <c r="H857">
        <v>4135092</v>
      </c>
      <c r="I857">
        <v>1943115</v>
      </c>
      <c r="J857">
        <v>1542663</v>
      </c>
      <c r="K857">
        <v>277787</v>
      </c>
      <c r="L857">
        <v>381769</v>
      </c>
      <c r="M857">
        <v>1608496</v>
      </c>
      <c r="N857">
        <v>124356</v>
      </c>
      <c r="O857">
        <v>1294032</v>
      </c>
      <c r="P857">
        <v>118263</v>
      </c>
      <c r="Q857">
        <v>13520852</v>
      </c>
      <c r="R857">
        <v>147366</v>
      </c>
      <c r="S857">
        <v>753087</v>
      </c>
      <c r="T857">
        <v>314205</v>
      </c>
      <c r="U857">
        <v>177958</v>
      </c>
      <c r="V857">
        <v>2635150</v>
      </c>
      <c r="W857">
        <v>1027785</v>
      </c>
      <c r="X857">
        <v>38839</v>
      </c>
      <c r="Y857">
        <v>639843</v>
      </c>
      <c r="Z857">
        <v>3239167</v>
      </c>
      <c r="AA857">
        <v>495902</v>
      </c>
      <c r="AB857">
        <v>107978</v>
      </c>
      <c r="AC857">
        <v>107978</v>
      </c>
      <c r="AD857">
        <v>640811</v>
      </c>
      <c r="AE857">
        <v>9142</v>
      </c>
      <c r="AF857">
        <v>40832</v>
      </c>
    </row>
    <row r="858" spans="1:32" x14ac:dyDescent="0.3">
      <c r="A858" t="s">
        <v>71</v>
      </c>
      <c r="B858">
        <v>2015</v>
      </c>
      <c r="C858" s="6">
        <f>DATE(finance[[#This Row],[Year1]],1,1)</f>
        <v>42005</v>
      </c>
      <c r="D858">
        <v>555168</v>
      </c>
      <c r="E858">
        <v>4752945</v>
      </c>
      <c r="F858">
        <v>4773791</v>
      </c>
      <c r="G858">
        <v>4263678</v>
      </c>
      <c r="H858">
        <v>4072759</v>
      </c>
      <c r="I858">
        <v>678756</v>
      </c>
      <c r="J858">
        <v>1468446</v>
      </c>
      <c r="K858">
        <v>288796</v>
      </c>
      <c r="L858">
        <v>401898</v>
      </c>
      <c r="M858">
        <v>1674108</v>
      </c>
      <c r="N858">
        <v>125955</v>
      </c>
      <c r="O858">
        <v>1320602</v>
      </c>
      <c r="P858">
        <v>122268</v>
      </c>
      <c r="Q858">
        <v>14198098</v>
      </c>
      <c r="R858">
        <v>125551</v>
      </c>
      <c r="S858">
        <v>787017</v>
      </c>
      <c r="T858">
        <v>297654</v>
      </c>
      <c r="U858">
        <v>209155</v>
      </c>
      <c r="V858">
        <v>2690848</v>
      </c>
      <c r="W858">
        <v>1101035</v>
      </c>
      <c r="X858">
        <v>34380</v>
      </c>
      <c r="Y858">
        <v>605572</v>
      </c>
      <c r="Z858">
        <v>3346046</v>
      </c>
      <c r="AA858">
        <v>510113</v>
      </c>
      <c r="AB858">
        <v>108377</v>
      </c>
      <c r="AC858">
        <v>108377</v>
      </c>
      <c r="AD858">
        <v>576597</v>
      </c>
      <c r="AE858">
        <v>8296</v>
      </c>
      <c r="AF858">
        <v>45414</v>
      </c>
    </row>
    <row r="859" spans="1:32" x14ac:dyDescent="0.3">
      <c r="A859" t="s">
        <v>71</v>
      </c>
      <c r="B859">
        <v>2016</v>
      </c>
      <c r="C859" s="6">
        <f>DATE(finance[[#This Row],[Year1]],1,1)</f>
        <v>42370</v>
      </c>
      <c r="D859">
        <v>742907</v>
      </c>
      <c r="E859">
        <v>4500363</v>
      </c>
      <c r="F859">
        <v>5078806</v>
      </c>
      <c r="G859">
        <v>4540237</v>
      </c>
      <c r="H859">
        <v>4215040</v>
      </c>
      <c r="I859">
        <v>284305</v>
      </c>
      <c r="J859">
        <v>1446181</v>
      </c>
      <c r="K859">
        <v>269386</v>
      </c>
      <c r="L859">
        <v>462709</v>
      </c>
      <c r="M859">
        <v>1840434</v>
      </c>
      <c r="N859">
        <v>126393</v>
      </c>
      <c r="O859">
        <v>1477835</v>
      </c>
      <c r="P859">
        <v>120512</v>
      </c>
      <c r="Q859">
        <v>15630302</v>
      </c>
      <c r="R859">
        <v>127050</v>
      </c>
      <c r="S859">
        <v>769140</v>
      </c>
      <c r="T859">
        <v>308210</v>
      </c>
      <c r="U859">
        <v>164034</v>
      </c>
      <c r="V859">
        <v>2796110</v>
      </c>
      <c r="W859">
        <v>1106206</v>
      </c>
      <c r="X859">
        <v>37167</v>
      </c>
      <c r="Y859">
        <v>726472</v>
      </c>
      <c r="Z859">
        <v>3374135</v>
      </c>
      <c r="AA859">
        <v>538569</v>
      </c>
      <c r="AB859">
        <v>111568</v>
      </c>
      <c r="AC859">
        <v>111568</v>
      </c>
      <c r="AD859">
        <v>510118</v>
      </c>
      <c r="AE859">
        <v>9152</v>
      </c>
      <c r="AF859">
        <v>46311</v>
      </c>
    </row>
    <row r="860" spans="1:32" x14ac:dyDescent="0.3">
      <c r="A860" t="s">
        <v>71</v>
      </c>
      <c r="B860">
        <v>2017</v>
      </c>
      <c r="C860" s="6">
        <f>DATE(finance[[#This Row],[Year1]],1,1)</f>
        <v>42736</v>
      </c>
      <c r="D860">
        <v>587857</v>
      </c>
      <c r="E860">
        <v>6065738</v>
      </c>
      <c r="F860">
        <v>5139886</v>
      </c>
      <c r="G860">
        <v>4591743</v>
      </c>
      <c r="H860">
        <v>4274403</v>
      </c>
      <c r="I860">
        <v>1789197</v>
      </c>
      <c r="J860">
        <v>1537047</v>
      </c>
      <c r="K860">
        <v>269481</v>
      </c>
      <c r="L860">
        <v>452495</v>
      </c>
      <c r="M860">
        <v>1828426</v>
      </c>
      <c r="N860">
        <v>126184</v>
      </c>
      <c r="O860">
        <v>1519557</v>
      </c>
      <c r="P860">
        <v>134712</v>
      </c>
      <c r="Q860">
        <v>17164669</v>
      </c>
      <c r="R860">
        <v>164072</v>
      </c>
      <c r="S860">
        <v>872157</v>
      </c>
      <c r="T860">
        <v>334018</v>
      </c>
      <c r="U860">
        <v>188605</v>
      </c>
      <c r="V860">
        <v>2888457</v>
      </c>
      <c r="W860">
        <v>1145176</v>
      </c>
      <c r="X860">
        <v>42070</v>
      </c>
      <c r="Y860">
        <v>653913</v>
      </c>
      <c r="Z860">
        <v>3527703</v>
      </c>
      <c r="AA860">
        <v>548143</v>
      </c>
      <c r="AB860">
        <v>108560</v>
      </c>
      <c r="AC860">
        <v>108560</v>
      </c>
      <c r="AD860">
        <v>521570</v>
      </c>
      <c r="AE860">
        <v>10361</v>
      </c>
      <c r="AF860">
        <v>47261</v>
      </c>
    </row>
    <row r="861" spans="1:32" x14ac:dyDescent="0.3">
      <c r="A861" t="s">
        <v>71</v>
      </c>
      <c r="B861">
        <v>2018</v>
      </c>
      <c r="C861" s="6">
        <f>DATE(finance[[#This Row],[Year1]],1,1)</f>
        <v>43101</v>
      </c>
      <c r="D861">
        <v>613503</v>
      </c>
      <c r="E861">
        <v>5652171</v>
      </c>
      <c r="F861">
        <v>5247974</v>
      </c>
      <c r="G861">
        <v>4672101</v>
      </c>
      <c r="H861">
        <v>4400980</v>
      </c>
      <c r="I861">
        <v>1246853</v>
      </c>
      <c r="J861">
        <v>1504052</v>
      </c>
      <c r="K861">
        <v>291896</v>
      </c>
      <c r="L861">
        <v>481465</v>
      </c>
      <c r="M861">
        <v>1917548</v>
      </c>
      <c r="N861">
        <v>125620</v>
      </c>
      <c r="O861">
        <v>1608584</v>
      </c>
      <c r="P861">
        <v>138315</v>
      </c>
      <c r="Q861">
        <v>18270712</v>
      </c>
      <c r="R861">
        <v>160503</v>
      </c>
      <c r="S861">
        <v>883639</v>
      </c>
      <c r="T861">
        <v>319109</v>
      </c>
      <c r="U861">
        <v>166839</v>
      </c>
      <c r="V861">
        <v>2913292</v>
      </c>
      <c r="W861">
        <v>1172574</v>
      </c>
      <c r="X861">
        <v>36925</v>
      </c>
      <c r="Y861">
        <v>640991</v>
      </c>
      <c r="Z861">
        <v>3739690</v>
      </c>
      <c r="AA861">
        <v>575873</v>
      </c>
      <c r="AB861">
        <v>123352</v>
      </c>
      <c r="AC861">
        <v>123352</v>
      </c>
      <c r="AD861">
        <v>565258</v>
      </c>
      <c r="AE861">
        <v>8187</v>
      </c>
      <c r="AF861">
        <v>49317</v>
      </c>
    </row>
    <row r="862" spans="1:32" x14ac:dyDescent="0.3">
      <c r="A862" t="s">
        <v>71</v>
      </c>
      <c r="B862">
        <v>2019</v>
      </c>
      <c r="C862" s="6">
        <f>DATE(finance[[#This Row],[Year1]],1,1)</f>
        <v>43466</v>
      </c>
      <c r="D862">
        <v>614158</v>
      </c>
      <c r="E862">
        <v>5369864</v>
      </c>
      <c r="F862">
        <v>5342988</v>
      </c>
      <c r="G862">
        <v>4744006</v>
      </c>
      <c r="H862">
        <v>4440112</v>
      </c>
      <c r="I862">
        <v>927211</v>
      </c>
      <c r="J862">
        <v>1525193</v>
      </c>
      <c r="K862">
        <v>273497</v>
      </c>
      <c r="L862">
        <v>469982</v>
      </c>
      <c r="M862">
        <v>1940415</v>
      </c>
      <c r="N862">
        <v>130376</v>
      </c>
      <c r="O862">
        <v>1626767</v>
      </c>
      <c r="P862">
        <v>138639</v>
      </c>
      <c r="Q862">
        <v>17714602</v>
      </c>
      <c r="R862">
        <v>157181</v>
      </c>
      <c r="S862">
        <v>905622</v>
      </c>
      <c r="T862">
        <v>331982</v>
      </c>
      <c r="U862">
        <v>163947</v>
      </c>
      <c r="V862">
        <v>2953362</v>
      </c>
      <c r="W862">
        <v>1193088</v>
      </c>
      <c r="X862">
        <v>38202</v>
      </c>
      <c r="Y862">
        <v>659719</v>
      </c>
      <c r="Z862">
        <v>3509144</v>
      </c>
      <c r="AA862">
        <v>598982</v>
      </c>
      <c r="AB862">
        <v>132225</v>
      </c>
      <c r="AC862">
        <v>132225</v>
      </c>
      <c r="AD862">
        <v>557015</v>
      </c>
      <c r="AE862">
        <v>5959</v>
      </c>
      <c r="AF862">
        <v>47893</v>
      </c>
    </row>
    <row r="863" spans="1:32" x14ac:dyDescent="0.3">
      <c r="A863" t="s">
        <v>72</v>
      </c>
      <c r="B863">
        <v>1992</v>
      </c>
      <c r="C863" s="6">
        <f>DATE(finance[[#This Row],[Year1]],1,1)</f>
        <v>33604</v>
      </c>
      <c r="D863">
        <v>1192638</v>
      </c>
      <c r="E863">
        <v>11458778</v>
      </c>
      <c r="F863">
        <v>10405568</v>
      </c>
      <c r="G863">
        <v>9632969</v>
      </c>
      <c r="H863">
        <v>9956610</v>
      </c>
      <c r="I863">
        <v>1502168</v>
      </c>
      <c r="J863">
        <v>3427157</v>
      </c>
      <c r="K863">
        <v>500876</v>
      </c>
      <c r="L863">
        <v>1333280</v>
      </c>
      <c r="M863">
        <v>4858098</v>
      </c>
      <c r="N863">
        <v>380028</v>
      </c>
      <c r="O863">
        <v>3100593</v>
      </c>
      <c r="P863">
        <v>290022</v>
      </c>
      <c r="Q863">
        <v>13266410</v>
      </c>
      <c r="R863">
        <v>318768</v>
      </c>
      <c r="S863">
        <v>2288949</v>
      </c>
      <c r="T863">
        <v>747405</v>
      </c>
      <c r="U863">
        <v>154836</v>
      </c>
      <c r="V863">
        <v>5658680</v>
      </c>
      <c r="W863">
        <v>2816658</v>
      </c>
      <c r="X863">
        <v>51432</v>
      </c>
      <c r="Y863">
        <v>1134464</v>
      </c>
      <c r="Z863">
        <v>2806366</v>
      </c>
      <c r="AA863">
        <v>772599</v>
      </c>
      <c r="AB863">
        <v>202680</v>
      </c>
      <c r="AC863">
        <v>202680</v>
      </c>
      <c r="AD863">
        <v>731866</v>
      </c>
      <c r="AE863">
        <v>120518</v>
      </c>
      <c r="AF863">
        <v>65338</v>
      </c>
    </row>
    <row r="864" spans="1:32" x14ac:dyDescent="0.3">
      <c r="A864" t="s">
        <v>72</v>
      </c>
      <c r="B864">
        <v>1993</v>
      </c>
      <c r="C864" s="6">
        <f>DATE(finance[[#This Row],[Year1]],1,1)</f>
        <v>33970</v>
      </c>
      <c r="D864">
        <v>963392</v>
      </c>
      <c r="E864">
        <v>12418510</v>
      </c>
      <c r="F864">
        <v>11027994</v>
      </c>
      <c r="G864">
        <v>10287797</v>
      </c>
      <c r="H864">
        <v>10689732</v>
      </c>
      <c r="I864">
        <v>1728778</v>
      </c>
      <c r="J864">
        <v>3626942</v>
      </c>
      <c r="K864">
        <v>521550</v>
      </c>
      <c r="L864">
        <v>1692995</v>
      </c>
      <c r="M864">
        <v>5672239</v>
      </c>
      <c r="N864">
        <v>366011</v>
      </c>
      <c r="O864">
        <v>3524871</v>
      </c>
      <c r="P864">
        <v>356981</v>
      </c>
      <c r="Q864">
        <v>12200753</v>
      </c>
      <c r="R864">
        <v>360592</v>
      </c>
      <c r="S864">
        <v>2774218</v>
      </c>
      <c r="T864">
        <v>758190</v>
      </c>
      <c r="U864">
        <v>116075</v>
      </c>
      <c r="V864">
        <v>6008259</v>
      </c>
      <c r="W864">
        <v>3073225</v>
      </c>
      <c r="X864">
        <v>56142</v>
      </c>
      <c r="Y864">
        <v>1067360</v>
      </c>
      <c r="Z864">
        <v>2623708</v>
      </c>
      <c r="AA864">
        <v>737941</v>
      </c>
      <c r="AB864">
        <v>187203</v>
      </c>
      <c r="AC864">
        <v>187203</v>
      </c>
      <c r="AD864">
        <v>417723</v>
      </c>
      <c r="AE864">
        <v>144455</v>
      </c>
      <c r="AF864">
        <v>69444</v>
      </c>
    </row>
    <row r="865" spans="1:32" x14ac:dyDescent="0.3">
      <c r="A865" t="s">
        <v>72</v>
      </c>
      <c r="B865">
        <v>1994</v>
      </c>
      <c r="C865" s="6">
        <f>DATE(finance[[#This Row],[Year1]],1,1)</f>
        <v>34335</v>
      </c>
      <c r="D865">
        <v>1078046</v>
      </c>
      <c r="E865">
        <v>12725018</v>
      </c>
      <c r="F865">
        <v>11940244</v>
      </c>
      <c r="G865">
        <v>11195029</v>
      </c>
      <c r="H865">
        <v>10939645</v>
      </c>
      <c r="I865">
        <v>1785373</v>
      </c>
      <c r="J865">
        <v>3717569</v>
      </c>
      <c r="K865">
        <v>562847</v>
      </c>
      <c r="L865">
        <v>1420374</v>
      </c>
      <c r="M865">
        <v>5733262</v>
      </c>
      <c r="N865">
        <v>396447</v>
      </c>
      <c r="O865">
        <v>3890747</v>
      </c>
      <c r="P865">
        <v>385146</v>
      </c>
      <c r="Q865">
        <v>12543796</v>
      </c>
      <c r="R865">
        <v>466221</v>
      </c>
      <c r="S865">
        <v>2998831</v>
      </c>
      <c r="T865">
        <v>807551</v>
      </c>
      <c r="U865">
        <v>156242</v>
      </c>
      <c r="V865">
        <v>6551529</v>
      </c>
      <c r="W865">
        <v>3279239</v>
      </c>
      <c r="X865">
        <v>73781</v>
      </c>
      <c r="Y865">
        <v>1097471</v>
      </c>
      <c r="Z865">
        <v>2627396</v>
      </c>
      <c r="AA865">
        <v>741544</v>
      </c>
      <c r="AB865">
        <v>185148</v>
      </c>
      <c r="AC865">
        <v>185148</v>
      </c>
      <c r="AD865">
        <v>455581</v>
      </c>
      <c r="AE865">
        <v>147723</v>
      </c>
      <c r="AF865">
        <v>78292</v>
      </c>
    </row>
    <row r="866" spans="1:32" x14ac:dyDescent="0.3">
      <c r="A866" t="s">
        <v>72</v>
      </c>
      <c r="B866">
        <v>1995</v>
      </c>
      <c r="C866" s="6">
        <f>DATE(finance[[#This Row],[Year1]],1,1)</f>
        <v>34700</v>
      </c>
      <c r="D866">
        <v>1400739</v>
      </c>
      <c r="E866">
        <v>12899912</v>
      </c>
      <c r="F866">
        <v>13432374</v>
      </c>
      <c r="G866">
        <v>12578238</v>
      </c>
      <c r="H866">
        <v>11521631</v>
      </c>
      <c r="I866">
        <v>1378281</v>
      </c>
      <c r="J866">
        <v>4044934</v>
      </c>
      <c r="K866">
        <v>603188</v>
      </c>
      <c r="L866">
        <v>1203613</v>
      </c>
      <c r="M866">
        <v>5907721</v>
      </c>
      <c r="N866">
        <v>424429</v>
      </c>
      <c r="O866">
        <v>4302667</v>
      </c>
      <c r="P866">
        <v>397055</v>
      </c>
      <c r="Q866">
        <v>14604755</v>
      </c>
      <c r="R866">
        <v>560550</v>
      </c>
      <c r="S866">
        <v>3262616</v>
      </c>
      <c r="T866">
        <v>837763</v>
      </c>
      <c r="U866">
        <v>168612</v>
      </c>
      <c r="V866">
        <v>7336166</v>
      </c>
      <c r="W866">
        <v>3804888</v>
      </c>
      <c r="X866">
        <v>91894</v>
      </c>
      <c r="Y866">
        <v>1220053</v>
      </c>
      <c r="Z866">
        <v>2821948</v>
      </c>
      <c r="AA866">
        <v>850006</v>
      </c>
      <c r="AB866">
        <v>185792</v>
      </c>
      <c r="AC866">
        <v>185792</v>
      </c>
      <c r="AD866">
        <v>474735</v>
      </c>
      <c r="AE866">
        <v>145769</v>
      </c>
      <c r="AF866">
        <v>85476</v>
      </c>
    </row>
    <row r="867" spans="1:32" x14ac:dyDescent="0.3">
      <c r="A867" t="s">
        <v>72</v>
      </c>
      <c r="B867">
        <v>1996</v>
      </c>
      <c r="C867" s="6">
        <f>DATE(finance[[#This Row],[Year1]],1,1)</f>
        <v>35065</v>
      </c>
      <c r="D867">
        <v>1270963</v>
      </c>
      <c r="E867">
        <v>14759004</v>
      </c>
      <c r="F867">
        <v>13722981</v>
      </c>
      <c r="G867">
        <v>12778276</v>
      </c>
      <c r="H867">
        <v>12519787</v>
      </c>
      <c r="I867">
        <v>2239217</v>
      </c>
      <c r="J867">
        <v>4740818</v>
      </c>
      <c r="K867">
        <v>604792</v>
      </c>
      <c r="L867">
        <v>1207066</v>
      </c>
      <c r="M867">
        <v>6179787</v>
      </c>
      <c r="N867">
        <v>444528</v>
      </c>
      <c r="O867">
        <v>4383102</v>
      </c>
      <c r="P867">
        <v>394895</v>
      </c>
      <c r="Q867">
        <v>18537843</v>
      </c>
      <c r="R867">
        <v>545985</v>
      </c>
      <c r="S867">
        <v>3411093</v>
      </c>
      <c r="T867">
        <v>811907</v>
      </c>
      <c r="U867">
        <v>165741</v>
      </c>
      <c r="V867">
        <v>7512926</v>
      </c>
      <c r="W867">
        <v>3958073</v>
      </c>
      <c r="X867">
        <v>82439</v>
      </c>
      <c r="Y867">
        <v>1232972</v>
      </c>
      <c r="Z867">
        <v>3069027</v>
      </c>
      <c r="AA867">
        <v>940898</v>
      </c>
      <c r="AB867">
        <v>192206</v>
      </c>
      <c r="AC867">
        <v>192206</v>
      </c>
      <c r="AD867">
        <v>465869</v>
      </c>
      <c r="AE867">
        <v>182318</v>
      </c>
      <c r="AF867">
        <v>87332</v>
      </c>
    </row>
    <row r="868" spans="1:32" x14ac:dyDescent="0.3">
      <c r="A868" t="s">
        <v>72</v>
      </c>
      <c r="B868">
        <v>1997</v>
      </c>
      <c r="C868" s="6">
        <f>DATE(finance[[#This Row],[Year1]],1,1)</f>
        <v>35431</v>
      </c>
      <c r="D868">
        <v>1390238</v>
      </c>
      <c r="E868">
        <v>15696299</v>
      </c>
      <c r="F868">
        <v>14284301</v>
      </c>
      <c r="G868">
        <v>13304143</v>
      </c>
      <c r="H868">
        <v>13365828</v>
      </c>
      <c r="I868">
        <v>2330471</v>
      </c>
      <c r="J868">
        <v>5065016</v>
      </c>
      <c r="K868">
        <v>737935</v>
      </c>
      <c r="L868">
        <v>1247118</v>
      </c>
      <c r="M868">
        <v>6616361</v>
      </c>
      <c r="N868">
        <v>469241</v>
      </c>
      <c r="O868">
        <v>4669507</v>
      </c>
      <c r="P868">
        <v>416778</v>
      </c>
      <c r="Q868">
        <v>22631753</v>
      </c>
      <c r="R868">
        <v>572837</v>
      </c>
      <c r="S868">
        <v>3645098</v>
      </c>
      <c r="T868">
        <v>866192</v>
      </c>
      <c r="U868">
        <v>168567</v>
      </c>
      <c r="V868">
        <v>7653205</v>
      </c>
      <c r="W868">
        <v>3986728</v>
      </c>
      <c r="X868">
        <v>97862</v>
      </c>
      <c r="Y868">
        <v>1298659</v>
      </c>
      <c r="Z868">
        <v>3314928</v>
      </c>
      <c r="AA868">
        <v>976371</v>
      </c>
      <c r="AB868">
        <v>202611</v>
      </c>
      <c r="AC868">
        <v>202611</v>
      </c>
      <c r="AD868">
        <v>495434</v>
      </c>
      <c r="AE868">
        <v>183545</v>
      </c>
      <c r="AF868">
        <v>95724</v>
      </c>
    </row>
    <row r="869" spans="1:32" x14ac:dyDescent="0.3">
      <c r="A869" t="s">
        <v>72</v>
      </c>
      <c r="B869">
        <v>1998</v>
      </c>
      <c r="C869" s="6">
        <f>DATE(finance[[#This Row],[Year1]],1,1)</f>
        <v>35796</v>
      </c>
      <c r="D869">
        <v>1419360</v>
      </c>
      <c r="E869">
        <v>16675209</v>
      </c>
      <c r="F869">
        <v>14775178</v>
      </c>
      <c r="G869">
        <v>13875109</v>
      </c>
      <c r="H869">
        <v>14086340</v>
      </c>
      <c r="I869">
        <v>2588869</v>
      </c>
      <c r="J869">
        <v>5264984</v>
      </c>
      <c r="K869">
        <v>656281</v>
      </c>
      <c r="L869">
        <v>1292867</v>
      </c>
      <c r="M869">
        <v>6996120</v>
      </c>
      <c r="N869">
        <v>441404</v>
      </c>
      <c r="O869">
        <v>4919897</v>
      </c>
      <c r="P869">
        <v>356005</v>
      </c>
      <c r="Q869">
        <v>25329337</v>
      </c>
      <c r="R869">
        <v>522405</v>
      </c>
      <c r="S869">
        <v>3923819</v>
      </c>
      <c r="T869">
        <v>895450</v>
      </c>
      <c r="U869">
        <v>176907</v>
      </c>
      <c r="V869">
        <v>7975087</v>
      </c>
      <c r="W869">
        <v>4196566</v>
      </c>
      <c r="X869">
        <v>124120</v>
      </c>
      <c r="Y869">
        <v>1374234</v>
      </c>
      <c r="Z869">
        <v>3191892</v>
      </c>
      <c r="AA869">
        <v>896250</v>
      </c>
      <c r="AB869">
        <v>204657</v>
      </c>
      <c r="AC869">
        <v>204657</v>
      </c>
      <c r="AD869">
        <v>515229</v>
      </c>
      <c r="AE869">
        <v>250931</v>
      </c>
      <c r="AF869">
        <v>103110</v>
      </c>
    </row>
    <row r="870" spans="1:32" x14ac:dyDescent="0.3">
      <c r="A870" t="s">
        <v>72</v>
      </c>
      <c r="B870">
        <v>1999</v>
      </c>
      <c r="C870" s="6">
        <f>DATE(finance[[#This Row],[Year1]],1,1)</f>
        <v>36161</v>
      </c>
      <c r="D870">
        <v>1475815</v>
      </c>
      <c r="E870">
        <v>16903668</v>
      </c>
      <c r="F870">
        <v>15889978</v>
      </c>
      <c r="G870">
        <v>14900116</v>
      </c>
      <c r="H870">
        <v>14635487</v>
      </c>
      <c r="I870">
        <v>2268181</v>
      </c>
      <c r="J870">
        <v>5568436</v>
      </c>
      <c r="K870">
        <v>691616</v>
      </c>
      <c r="L870">
        <v>1313096</v>
      </c>
      <c r="M870">
        <v>7197491</v>
      </c>
      <c r="N870">
        <v>434751</v>
      </c>
      <c r="O870">
        <v>5223733</v>
      </c>
      <c r="P870">
        <v>370905</v>
      </c>
      <c r="Q870">
        <v>27391212</v>
      </c>
      <c r="R870">
        <v>581469</v>
      </c>
      <c r="S870">
        <v>4175192</v>
      </c>
      <c r="T870">
        <v>1032525</v>
      </c>
      <c r="U870">
        <v>189093</v>
      </c>
      <c r="V870">
        <v>8676563</v>
      </c>
      <c r="W870">
        <v>4601779</v>
      </c>
      <c r="X870">
        <v>115466</v>
      </c>
      <c r="Y870">
        <v>1410792</v>
      </c>
      <c r="Z870">
        <v>3321415</v>
      </c>
      <c r="AA870">
        <v>985864</v>
      </c>
      <c r="AB870">
        <v>205639</v>
      </c>
      <c r="AC870">
        <v>205639</v>
      </c>
      <c r="AD870">
        <v>475908</v>
      </c>
      <c r="AE870">
        <v>243092</v>
      </c>
      <c r="AF870">
        <v>114351</v>
      </c>
    </row>
    <row r="871" spans="1:32" x14ac:dyDescent="0.3">
      <c r="A871" t="s">
        <v>72</v>
      </c>
      <c r="B871">
        <v>2000</v>
      </c>
      <c r="C871" s="6">
        <f>DATE(finance[[#This Row],[Year1]],1,1)</f>
        <v>36526</v>
      </c>
      <c r="D871">
        <v>1480523</v>
      </c>
      <c r="E871">
        <v>18969875</v>
      </c>
      <c r="F871">
        <v>16853438</v>
      </c>
      <c r="G871">
        <v>15821917</v>
      </c>
      <c r="H871">
        <v>15928464</v>
      </c>
      <c r="I871">
        <v>3041411</v>
      </c>
      <c r="J871">
        <v>6120698</v>
      </c>
      <c r="K871">
        <v>898509</v>
      </c>
      <c r="L871">
        <v>1359164</v>
      </c>
      <c r="M871">
        <v>7739590</v>
      </c>
      <c r="N871">
        <v>449107</v>
      </c>
      <c r="O871">
        <v>5512784</v>
      </c>
      <c r="P871">
        <v>398458</v>
      </c>
      <c r="Q871">
        <v>29017820</v>
      </c>
      <c r="R871">
        <v>633691</v>
      </c>
      <c r="S871">
        <v>4364404</v>
      </c>
      <c r="T871">
        <v>1033719</v>
      </c>
      <c r="U871">
        <v>228869</v>
      </c>
      <c r="V871">
        <v>9392164</v>
      </c>
      <c r="W871">
        <v>5211056</v>
      </c>
      <c r="X871">
        <v>119325</v>
      </c>
      <c r="Y871">
        <v>1501301</v>
      </c>
      <c r="Z871">
        <v>3292314</v>
      </c>
      <c r="AA871">
        <v>1027419</v>
      </c>
      <c r="AB871">
        <v>190470</v>
      </c>
      <c r="AC871">
        <v>190470</v>
      </c>
      <c r="AD871">
        <v>700656</v>
      </c>
      <c r="AE871">
        <v>241555</v>
      </c>
      <c r="AF871">
        <v>118178</v>
      </c>
    </row>
    <row r="872" spans="1:32" x14ac:dyDescent="0.3">
      <c r="A872" t="s">
        <v>72</v>
      </c>
      <c r="B872">
        <v>2001</v>
      </c>
      <c r="C872" s="6">
        <f>DATE(finance[[#This Row],[Year1]],1,1)</f>
        <v>36892</v>
      </c>
      <c r="D872">
        <v>1343596</v>
      </c>
      <c r="E872">
        <v>17344232</v>
      </c>
      <c r="F872">
        <v>18385079</v>
      </c>
      <c r="G872">
        <v>17135629</v>
      </c>
      <c r="H872">
        <v>17041478</v>
      </c>
      <c r="I872">
        <v>302754</v>
      </c>
      <c r="J872">
        <v>6806855</v>
      </c>
      <c r="K872">
        <v>878136</v>
      </c>
      <c r="L872">
        <v>1357526</v>
      </c>
      <c r="M872">
        <v>8043347</v>
      </c>
      <c r="N872">
        <v>491727</v>
      </c>
      <c r="O872">
        <v>5807290</v>
      </c>
      <c r="P872">
        <v>429288</v>
      </c>
      <c r="Q872">
        <v>29044562</v>
      </c>
      <c r="R872">
        <v>706657</v>
      </c>
      <c r="S872">
        <v>4582883</v>
      </c>
      <c r="T872">
        <v>1037159</v>
      </c>
      <c r="U872">
        <v>226895</v>
      </c>
      <c r="V872">
        <v>10590303</v>
      </c>
      <c r="W872">
        <v>6122866</v>
      </c>
      <c r="X872">
        <v>115219</v>
      </c>
      <c r="Y872">
        <v>1487367</v>
      </c>
      <c r="Z872">
        <v>3387622</v>
      </c>
      <c r="AA872">
        <v>1244839</v>
      </c>
      <c r="AB872">
        <v>194170</v>
      </c>
      <c r="AC872">
        <v>194170</v>
      </c>
      <c r="AD872">
        <v>714927</v>
      </c>
      <c r="AE872">
        <v>232019</v>
      </c>
      <c r="AF872">
        <v>126207</v>
      </c>
    </row>
    <row r="873" spans="1:32" x14ac:dyDescent="0.3">
      <c r="A873" t="s">
        <v>72</v>
      </c>
      <c r="B873">
        <v>2002</v>
      </c>
      <c r="C873" s="6">
        <f>DATE(finance[[#This Row],[Year1]],1,1)</f>
        <v>37257</v>
      </c>
      <c r="D873">
        <v>1406644</v>
      </c>
      <c r="E873">
        <v>17951931</v>
      </c>
      <c r="F873">
        <v>20029048</v>
      </c>
      <c r="G873">
        <v>18489355</v>
      </c>
      <c r="H873">
        <v>17619979</v>
      </c>
      <c r="I873">
        <v>331952</v>
      </c>
      <c r="J873">
        <v>7316497</v>
      </c>
      <c r="K873">
        <v>836013</v>
      </c>
      <c r="L873">
        <v>1370992</v>
      </c>
      <c r="M873">
        <v>7797681</v>
      </c>
      <c r="N873">
        <v>529747</v>
      </c>
      <c r="O873">
        <v>6094892</v>
      </c>
      <c r="P873">
        <v>489504</v>
      </c>
      <c r="Q873">
        <v>27346750</v>
      </c>
      <c r="R873">
        <v>800515</v>
      </c>
      <c r="S873">
        <v>4477936</v>
      </c>
      <c r="T873">
        <v>1067672</v>
      </c>
      <c r="U873">
        <v>234901</v>
      </c>
      <c r="V873">
        <v>11921915</v>
      </c>
      <c r="W873">
        <v>6896284</v>
      </c>
      <c r="X873">
        <v>105004</v>
      </c>
      <c r="Y873">
        <v>1533906</v>
      </c>
      <c r="Z873">
        <v>3627931</v>
      </c>
      <c r="AA873">
        <v>1534777</v>
      </c>
      <c r="AB873">
        <v>198272</v>
      </c>
      <c r="AC873">
        <v>198272</v>
      </c>
      <c r="AD873">
        <v>792374</v>
      </c>
      <c r="AE873">
        <v>266510</v>
      </c>
      <c r="AF873">
        <v>131690</v>
      </c>
    </row>
    <row r="874" spans="1:32" x14ac:dyDescent="0.3">
      <c r="A874" t="s">
        <v>72</v>
      </c>
      <c r="B874">
        <v>2003</v>
      </c>
      <c r="C874" s="6">
        <f>DATE(finance[[#This Row],[Year1]],1,1)</f>
        <v>37622</v>
      </c>
      <c r="D874">
        <v>1309757</v>
      </c>
      <c r="E874">
        <v>20564361</v>
      </c>
      <c r="F874">
        <v>21021917</v>
      </c>
      <c r="G874">
        <v>19386815</v>
      </c>
      <c r="H874">
        <v>19278302</v>
      </c>
      <c r="I874">
        <v>1286059</v>
      </c>
      <c r="J874">
        <v>8292209</v>
      </c>
      <c r="K874">
        <v>953999</v>
      </c>
      <c r="L874">
        <v>1446075</v>
      </c>
      <c r="M874">
        <v>8811612</v>
      </c>
      <c r="N874">
        <v>558669</v>
      </c>
      <c r="O874">
        <v>6169486</v>
      </c>
      <c r="P874">
        <v>543432</v>
      </c>
      <c r="Q874">
        <v>28065993</v>
      </c>
      <c r="R874">
        <v>881367</v>
      </c>
      <c r="S874">
        <v>4952923</v>
      </c>
      <c r="T874">
        <v>1098670</v>
      </c>
      <c r="U874">
        <v>211306</v>
      </c>
      <c r="V874">
        <v>12398856</v>
      </c>
      <c r="W874">
        <v>7634185</v>
      </c>
      <c r="X874">
        <v>102721</v>
      </c>
      <c r="Y874">
        <v>1576290</v>
      </c>
      <c r="Z874">
        <v>3496139</v>
      </c>
      <c r="AA874">
        <v>1629621</v>
      </c>
      <c r="AB874">
        <v>187328</v>
      </c>
      <c r="AC874">
        <v>187328</v>
      </c>
      <c r="AD874">
        <v>725085</v>
      </c>
      <c r="AE874">
        <v>268328</v>
      </c>
      <c r="AF874">
        <v>144177</v>
      </c>
    </row>
    <row r="875" spans="1:32" x14ac:dyDescent="0.3">
      <c r="A875" t="s">
        <v>72</v>
      </c>
      <c r="B875">
        <v>2004</v>
      </c>
      <c r="C875" s="6">
        <f>DATE(finance[[#This Row],[Year1]],1,1)</f>
        <v>37987</v>
      </c>
      <c r="D875">
        <v>1297615</v>
      </c>
      <c r="E875">
        <v>23907277</v>
      </c>
      <c r="F875">
        <v>22250066</v>
      </c>
      <c r="G875">
        <v>20679125</v>
      </c>
      <c r="H875">
        <v>20887769</v>
      </c>
      <c r="I875">
        <v>3019508</v>
      </c>
      <c r="J875">
        <v>8227727</v>
      </c>
      <c r="K875">
        <v>1045665</v>
      </c>
      <c r="L875">
        <v>1499456</v>
      </c>
      <c r="M875">
        <v>9529171</v>
      </c>
      <c r="N875">
        <v>596095</v>
      </c>
      <c r="O875">
        <v>6536120</v>
      </c>
      <c r="P875">
        <v>548261</v>
      </c>
      <c r="Q875">
        <v>31005832</v>
      </c>
      <c r="R875">
        <v>962310</v>
      </c>
      <c r="S875">
        <v>5301665</v>
      </c>
      <c r="T875">
        <v>1147597</v>
      </c>
      <c r="U875">
        <v>224643</v>
      </c>
      <c r="V875">
        <v>13354209</v>
      </c>
      <c r="W875">
        <v>8357217</v>
      </c>
      <c r="X875">
        <v>119821</v>
      </c>
      <c r="Y875">
        <v>1545491</v>
      </c>
      <c r="Z875">
        <v>3580940</v>
      </c>
      <c r="AA875">
        <v>1566111</v>
      </c>
      <c r="AB875">
        <v>182205</v>
      </c>
      <c r="AC875">
        <v>182205</v>
      </c>
      <c r="AD875">
        <v>1580281</v>
      </c>
      <c r="AE875">
        <v>304055</v>
      </c>
      <c r="AF875">
        <v>142127</v>
      </c>
    </row>
    <row r="876" spans="1:32" x14ac:dyDescent="0.3">
      <c r="A876" t="s">
        <v>72</v>
      </c>
      <c r="B876">
        <v>2012</v>
      </c>
      <c r="C876" s="6">
        <f>DATE(finance[[#This Row],[Year1]],1,1)</f>
        <v>40909</v>
      </c>
      <c r="D876">
        <v>1731207</v>
      </c>
      <c r="E876">
        <v>29982003</v>
      </c>
      <c r="F876">
        <v>31067206</v>
      </c>
      <c r="G876">
        <v>27957729</v>
      </c>
      <c r="H876">
        <v>26481647</v>
      </c>
      <c r="I876">
        <v>3500351</v>
      </c>
      <c r="J876">
        <v>11371022</v>
      </c>
      <c r="K876">
        <v>1391307</v>
      </c>
      <c r="L876">
        <v>2449833</v>
      </c>
      <c r="M876">
        <v>11380078</v>
      </c>
      <c r="N876">
        <v>810607</v>
      </c>
      <c r="O876">
        <v>9810610</v>
      </c>
      <c r="P876">
        <v>1213325</v>
      </c>
      <c r="Q876">
        <v>27501798</v>
      </c>
      <c r="R876">
        <v>851695</v>
      </c>
      <c r="S876">
        <v>6856835</v>
      </c>
      <c r="T876">
        <v>1447639</v>
      </c>
      <c r="U876">
        <v>357216</v>
      </c>
      <c r="V876">
        <v>17911571</v>
      </c>
      <c r="W876">
        <v>10731994</v>
      </c>
      <c r="X876">
        <v>85080</v>
      </c>
      <c r="Y876">
        <v>1806362</v>
      </c>
      <c r="Z876">
        <v>6167659</v>
      </c>
      <c r="AA876">
        <v>3097030</v>
      </c>
      <c r="AB876">
        <v>257238</v>
      </c>
      <c r="AC876">
        <v>257238</v>
      </c>
      <c r="AD876">
        <v>1826725</v>
      </c>
      <c r="AE876">
        <v>307948</v>
      </c>
      <c r="AF876">
        <v>177982</v>
      </c>
    </row>
    <row r="877" spans="1:32" x14ac:dyDescent="0.3">
      <c r="A877" t="s">
        <v>72</v>
      </c>
      <c r="B877">
        <v>2013</v>
      </c>
      <c r="C877" s="6">
        <f>DATE(finance[[#This Row],[Year1]],1,1)</f>
        <v>41275</v>
      </c>
      <c r="D877">
        <v>1740318</v>
      </c>
      <c r="E877">
        <v>32242480</v>
      </c>
      <c r="F877">
        <v>30167208</v>
      </c>
      <c r="G877">
        <v>27406489</v>
      </c>
      <c r="H877">
        <v>26511751</v>
      </c>
      <c r="I877">
        <v>5730718</v>
      </c>
      <c r="J877">
        <v>10964580</v>
      </c>
      <c r="K877">
        <v>1420083</v>
      </c>
      <c r="L877">
        <v>2497949</v>
      </c>
      <c r="M877">
        <v>11727736</v>
      </c>
      <c r="N877">
        <v>850571</v>
      </c>
      <c r="O877">
        <v>9739606</v>
      </c>
      <c r="P877">
        <v>1206450</v>
      </c>
      <c r="Q877">
        <v>30254886</v>
      </c>
      <c r="R877">
        <v>590695</v>
      </c>
      <c r="S877">
        <v>6758634</v>
      </c>
      <c r="T877">
        <v>1247422</v>
      </c>
      <c r="U877">
        <v>310824</v>
      </c>
      <c r="V877">
        <v>17437852</v>
      </c>
      <c r="W877">
        <v>10758878</v>
      </c>
      <c r="X877">
        <v>82788</v>
      </c>
      <c r="Y877">
        <v>1717714</v>
      </c>
      <c r="Z877">
        <v>6191955</v>
      </c>
      <c r="AA877">
        <v>2755113</v>
      </c>
      <c r="AB877">
        <v>268841</v>
      </c>
      <c r="AC877">
        <v>268841</v>
      </c>
      <c r="AD877">
        <v>1860454</v>
      </c>
      <c r="AE877">
        <v>298527</v>
      </c>
      <c r="AF877">
        <v>188870</v>
      </c>
    </row>
    <row r="878" spans="1:32" x14ac:dyDescent="0.3">
      <c r="A878" t="s">
        <v>72</v>
      </c>
      <c r="B878">
        <v>2014</v>
      </c>
      <c r="C878" s="6">
        <f>DATE(finance[[#This Row],[Year1]],1,1)</f>
        <v>41640</v>
      </c>
      <c r="D878">
        <v>1585393</v>
      </c>
      <c r="E878">
        <v>33887657</v>
      </c>
      <c r="F878">
        <v>30754205</v>
      </c>
      <c r="G878">
        <v>27703788</v>
      </c>
      <c r="H878">
        <v>26276664</v>
      </c>
      <c r="I878">
        <v>7610993</v>
      </c>
      <c r="J878">
        <v>10741289</v>
      </c>
      <c r="K878">
        <v>1335392</v>
      </c>
      <c r="L878">
        <v>2565804</v>
      </c>
      <c r="M878">
        <v>11806329</v>
      </c>
      <c r="N878">
        <v>900347</v>
      </c>
      <c r="O878">
        <v>10073449</v>
      </c>
      <c r="P878">
        <v>1201614</v>
      </c>
      <c r="Q878">
        <v>31859667</v>
      </c>
      <c r="R878">
        <v>594490</v>
      </c>
      <c r="S878">
        <v>6918795</v>
      </c>
      <c r="T878">
        <v>1276761</v>
      </c>
      <c r="U878">
        <v>316751</v>
      </c>
      <c r="V878">
        <v>17739656</v>
      </c>
      <c r="W878">
        <v>10694186</v>
      </c>
      <c r="X878">
        <v>86285</v>
      </c>
      <c r="Y878">
        <v>1591769</v>
      </c>
      <c r="Z878">
        <v>6049178</v>
      </c>
      <c r="AA878">
        <v>3050014</v>
      </c>
      <c r="AB878">
        <v>258733</v>
      </c>
      <c r="AC878">
        <v>258733</v>
      </c>
      <c r="AD878">
        <v>1679895</v>
      </c>
      <c r="AE878">
        <v>296662</v>
      </c>
      <c r="AF878">
        <v>200410</v>
      </c>
    </row>
    <row r="879" spans="1:32" x14ac:dyDescent="0.3">
      <c r="A879" t="s">
        <v>72</v>
      </c>
      <c r="B879">
        <v>2015</v>
      </c>
      <c r="C879" s="6">
        <f>DATE(finance[[#This Row],[Year1]],1,1)</f>
        <v>42005</v>
      </c>
      <c r="D879">
        <v>1547913</v>
      </c>
      <c r="E879">
        <v>30091732</v>
      </c>
      <c r="F879">
        <v>30842097</v>
      </c>
      <c r="G879">
        <v>28340888</v>
      </c>
      <c r="H879">
        <v>27466329</v>
      </c>
      <c r="I879">
        <v>2625403</v>
      </c>
      <c r="J879">
        <v>10716674</v>
      </c>
      <c r="K879">
        <v>1502770</v>
      </c>
      <c r="L879">
        <v>2648689</v>
      </c>
      <c r="M879">
        <v>12698496</v>
      </c>
      <c r="N879">
        <v>903791</v>
      </c>
      <c r="O879">
        <v>10131629</v>
      </c>
      <c r="P879">
        <v>1224251</v>
      </c>
      <c r="Q879">
        <v>34534158</v>
      </c>
      <c r="R879">
        <v>612458</v>
      </c>
      <c r="S879">
        <v>6960282</v>
      </c>
      <c r="T879">
        <v>1308098</v>
      </c>
      <c r="U879">
        <v>319539</v>
      </c>
      <c r="V879">
        <v>18369936</v>
      </c>
      <c r="W879">
        <v>11235158</v>
      </c>
      <c r="X879">
        <v>86092</v>
      </c>
      <c r="Y879">
        <v>1539233</v>
      </c>
      <c r="Z879">
        <v>7120773</v>
      </c>
      <c r="AA879">
        <v>2500615</v>
      </c>
      <c r="AB879">
        <v>239100</v>
      </c>
      <c r="AC879">
        <v>239100</v>
      </c>
      <c r="AD879">
        <v>1993097</v>
      </c>
      <c r="AE879">
        <v>295836</v>
      </c>
      <c r="AF879">
        <v>208743</v>
      </c>
    </row>
    <row r="880" spans="1:32" x14ac:dyDescent="0.3">
      <c r="A880" t="s">
        <v>72</v>
      </c>
      <c r="B880">
        <v>2016</v>
      </c>
      <c r="C880" s="6">
        <f>DATE(finance[[#This Row],[Year1]],1,1)</f>
        <v>42370</v>
      </c>
      <c r="D880">
        <v>1595312</v>
      </c>
      <c r="E880">
        <v>31276993</v>
      </c>
      <c r="F880">
        <v>31907326</v>
      </c>
      <c r="G880">
        <v>29288255</v>
      </c>
      <c r="H880">
        <v>28835730</v>
      </c>
      <c r="I880">
        <v>2441263</v>
      </c>
      <c r="J880">
        <v>11483805</v>
      </c>
      <c r="K880">
        <v>1516966</v>
      </c>
      <c r="L880">
        <v>2697871</v>
      </c>
      <c r="M880">
        <v>13386169</v>
      </c>
      <c r="N880">
        <v>917994</v>
      </c>
      <c r="O880">
        <v>10066306</v>
      </c>
      <c r="P880">
        <v>1214160</v>
      </c>
      <c r="Q880">
        <v>36260435</v>
      </c>
      <c r="R880">
        <v>625285</v>
      </c>
      <c r="S880">
        <v>7268187</v>
      </c>
      <c r="T880">
        <v>1362776</v>
      </c>
      <c r="U880">
        <v>358024</v>
      </c>
      <c r="V880">
        <v>18943555</v>
      </c>
      <c r="W880">
        <v>12126970</v>
      </c>
      <c r="X880">
        <v>87735</v>
      </c>
      <c r="Y880">
        <v>1514818</v>
      </c>
      <c r="Z880">
        <v>6068765</v>
      </c>
      <c r="AA880">
        <v>2618534</v>
      </c>
      <c r="AB880">
        <v>267578</v>
      </c>
      <c r="AC880">
        <v>267578</v>
      </c>
      <c r="AD880">
        <v>1852713</v>
      </c>
      <c r="AE880">
        <v>302355</v>
      </c>
      <c r="AF880">
        <v>209212</v>
      </c>
    </row>
    <row r="881" spans="1:32" x14ac:dyDescent="0.3">
      <c r="A881" t="s">
        <v>72</v>
      </c>
      <c r="B881">
        <v>2017</v>
      </c>
      <c r="C881" s="6">
        <f>DATE(finance[[#This Row],[Year1]],1,1)</f>
        <v>42736</v>
      </c>
      <c r="D881">
        <v>1576166</v>
      </c>
      <c r="E881">
        <v>36582318</v>
      </c>
      <c r="F881">
        <v>32687273</v>
      </c>
      <c r="G881">
        <v>30072311</v>
      </c>
      <c r="H881">
        <v>29532782</v>
      </c>
      <c r="I881">
        <v>7049536</v>
      </c>
      <c r="J881">
        <v>11410121</v>
      </c>
      <c r="K881">
        <v>1635495</v>
      </c>
      <c r="L881">
        <v>2750772</v>
      </c>
      <c r="M881">
        <v>13893728</v>
      </c>
      <c r="N881">
        <v>917481</v>
      </c>
      <c r="O881">
        <v>10458470</v>
      </c>
      <c r="P881">
        <v>1304466</v>
      </c>
      <c r="Q881">
        <v>65367006</v>
      </c>
      <c r="R881">
        <v>711060</v>
      </c>
      <c r="S881">
        <v>7634667</v>
      </c>
      <c r="T881">
        <v>1677193</v>
      </c>
      <c r="U881">
        <v>383092</v>
      </c>
      <c r="V881">
        <v>19285871</v>
      </c>
      <c r="W881">
        <v>12235569</v>
      </c>
      <c r="X881">
        <v>95445</v>
      </c>
      <c r="Y881">
        <v>1563987</v>
      </c>
      <c r="Z881">
        <v>6127422</v>
      </c>
      <c r="AA881">
        <v>2614512</v>
      </c>
      <c r="AB881">
        <v>271591</v>
      </c>
      <c r="AC881">
        <v>271591</v>
      </c>
      <c r="AD881">
        <v>2069793</v>
      </c>
      <c r="AE881">
        <v>271068</v>
      </c>
      <c r="AF881">
        <v>223217</v>
      </c>
    </row>
    <row r="882" spans="1:32" x14ac:dyDescent="0.3">
      <c r="A882" t="s">
        <v>72</v>
      </c>
      <c r="B882">
        <v>2018</v>
      </c>
      <c r="C882" s="6">
        <f>DATE(finance[[#This Row],[Year1]],1,1)</f>
        <v>43101</v>
      </c>
      <c r="D882">
        <v>1769119</v>
      </c>
      <c r="E882">
        <v>36440858</v>
      </c>
      <c r="F882">
        <v>33752272</v>
      </c>
      <c r="G882">
        <v>31018861</v>
      </c>
      <c r="H882">
        <v>30358779</v>
      </c>
      <c r="I882">
        <v>6082079</v>
      </c>
      <c r="J882">
        <v>11950090</v>
      </c>
      <c r="K882">
        <v>1763747</v>
      </c>
      <c r="L882">
        <v>2873537</v>
      </c>
      <c r="M882">
        <v>14269061</v>
      </c>
      <c r="N882">
        <v>955135</v>
      </c>
      <c r="O882">
        <v>10714383</v>
      </c>
      <c r="P882">
        <v>1415819</v>
      </c>
      <c r="Q882">
        <v>70192786</v>
      </c>
      <c r="R882">
        <v>753484</v>
      </c>
      <c r="S882">
        <v>7622856</v>
      </c>
      <c r="T882">
        <v>1635634</v>
      </c>
      <c r="U882">
        <v>387474</v>
      </c>
      <c r="V882">
        <v>19900284</v>
      </c>
      <c r="W882">
        <v>12480175</v>
      </c>
      <c r="X882">
        <v>101766</v>
      </c>
      <c r="Y882">
        <v>1749602</v>
      </c>
      <c r="Z882">
        <v>6289301</v>
      </c>
      <c r="AA882">
        <v>2733232</v>
      </c>
      <c r="AB882">
        <v>310962</v>
      </c>
      <c r="AC882">
        <v>310962</v>
      </c>
      <c r="AD882">
        <v>2031107</v>
      </c>
      <c r="AE882">
        <v>271563</v>
      </c>
      <c r="AF882">
        <v>240927</v>
      </c>
    </row>
    <row r="883" spans="1:32" x14ac:dyDescent="0.3">
      <c r="A883" t="s">
        <v>72</v>
      </c>
      <c r="B883">
        <v>2019</v>
      </c>
      <c r="C883" s="6">
        <f>DATE(finance[[#This Row],[Year1]],1,1)</f>
        <v>43466</v>
      </c>
      <c r="D883">
        <v>1851091</v>
      </c>
      <c r="E883">
        <v>40248126</v>
      </c>
      <c r="F883">
        <v>35197915</v>
      </c>
      <c r="G883">
        <v>32365809</v>
      </c>
      <c r="H883">
        <v>31066954</v>
      </c>
      <c r="I883">
        <v>9181172</v>
      </c>
      <c r="J883">
        <v>11933633</v>
      </c>
      <c r="K883">
        <v>1909972</v>
      </c>
      <c r="L883">
        <v>2883746</v>
      </c>
      <c r="M883">
        <v>14826723</v>
      </c>
      <c r="N883">
        <v>966631</v>
      </c>
      <c r="O883">
        <v>10992242</v>
      </c>
      <c r="P883">
        <v>1469162</v>
      </c>
      <c r="Q883">
        <v>73930726</v>
      </c>
      <c r="R883">
        <v>759885</v>
      </c>
      <c r="S883">
        <v>7784382</v>
      </c>
      <c r="T883">
        <v>1762033</v>
      </c>
      <c r="U883">
        <v>392919</v>
      </c>
      <c r="V883">
        <v>20894634</v>
      </c>
      <c r="W883">
        <v>13178118</v>
      </c>
      <c r="X883">
        <v>101504</v>
      </c>
      <c r="Y883">
        <v>1868246</v>
      </c>
      <c r="Z883">
        <v>6731354</v>
      </c>
      <c r="AA883">
        <v>2831667</v>
      </c>
      <c r="AB883">
        <v>366979</v>
      </c>
      <c r="AC883">
        <v>366979</v>
      </c>
      <c r="AD883">
        <v>2181412</v>
      </c>
      <c r="AE883">
        <v>287884</v>
      </c>
      <c r="AF883">
        <v>236262</v>
      </c>
    </row>
    <row r="884" spans="1:32" x14ac:dyDescent="0.3">
      <c r="A884" t="s">
        <v>73</v>
      </c>
      <c r="B884">
        <v>1992</v>
      </c>
      <c r="C884" s="6">
        <f>DATE(finance[[#This Row],[Year1]],1,1)</f>
        <v>33604</v>
      </c>
      <c r="D884">
        <v>2600803</v>
      </c>
      <c r="E884">
        <v>36721807</v>
      </c>
      <c r="F884">
        <v>33893797</v>
      </c>
      <c r="G884">
        <v>30743796</v>
      </c>
      <c r="H884">
        <v>31307797</v>
      </c>
      <c r="I884">
        <v>5414010</v>
      </c>
      <c r="J884">
        <v>8604008</v>
      </c>
      <c r="K884">
        <v>2266080</v>
      </c>
      <c r="L884">
        <v>5027706</v>
      </c>
      <c r="M884">
        <v>17024494</v>
      </c>
      <c r="N884">
        <v>1336280</v>
      </c>
      <c r="O884">
        <v>13283188</v>
      </c>
      <c r="P884">
        <v>1214312</v>
      </c>
      <c r="Q884">
        <v>53434667</v>
      </c>
      <c r="R884">
        <v>894568</v>
      </c>
      <c r="S884">
        <v>9365415</v>
      </c>
      <c r="T884">
        <v>1720473</v>
      </c>
      <c r="U884">
        <v>416612</v>
      </c>
      <c r="V884">
        <v>16947642</v>
      </c>
      <c r="W884">
        <v>7410273</v>
      </c>
      <c r="X884">
        <v>64225</v>
      </c>
      <c r="Y884">
        <v>2472785</v>
      </c>
      <c r="Z884">
        <v>8001178</v>
      </c>
      <c r="AA884">
        <v>3150001</v>
      </c>
      <c r="AB884">
        <v>615624</v>
      </c>
      <c r="AC884">
        <v>615624</v>
      </c>
      <c r="AD884">
        <v>3161880</v>
      </c>
      <c r="AE884">
        <v>1154818</v>
      </c>
      <c r="AF884">
        <v>215192</v>
      </c>
    </row>
    <row r="885" spans="1:32" x14ac:dyDescent="0.3">
      <c r="A885" t="s">
        <v>73</v>
      </c>
      <c r="B885">
        <v>1993</v>
      </c>
      <c r="C885" s="6">
        <f>DATE(finance[[#This Row],[Year1]],1,1)</f>
        <v>33970</v>
      </c>
      <c r="D885">
        <v>2905169</v>
      </c>
      <c r="E885">
        <v>42019015</v>
      </c>
      <c r="F885">
        <v>39080298</v>
      </c>
      <c r="G885">
        <v>35100405</v>
      </c>
      <c r="H885">
        <v>35688184</v>
      </c>
      <c r="I885">
        <v>6330831</v>
      </c>
      <c r="J885">
        <v>10825621</v>
      </c>
      <c r="K885">
        <v>2417117</v>
      </c>
      <c r="L885">
        <v>5361248</v>
      </c>
      <c r="M885">
        <v>18240773</v>
      </c>
      <c r="N885">
        <v>1562203</v>
      </c>
      <c r="O885">
        <v>14777150</v>
      </c>
      <c r="P885">
        <v>1333549</v>
      </c>
      <c r="Q885">
        <v>61557820</v>
      </c>
      <c r="R885">
        <v>1024134</v>
      </c>
      <c r="S885">
        <v>10373354</v>
      </c>
      <c r="T885">
        <v>1755559</v>
      </c>
      <c r="U885">
        <v>555427</v>
      </c>
      <c r="V885">
        <v>19934105</v>
      </c>
      <c r="W885">
        <v>8983902</v>
      </c>
      <c r="X885">
        <v>51819</v>
      </c>
      <c r="Y885">
        <v>2991251</v>
      </c>
      <c r="Z885">
        <v>8683525</v>
      </c>
      <c r="AA885">
        <v>3979893</v>
      </c>
      <c r="AB885">
        <v>554228</v>
      </c>
      <c r="AC885">
        <v>554228</v>
      </c>
      <c r="AD885">
        <v>3790331</v>
      </c>
      <c r="AE885">
        <v>1320146</v>
      </c>
      <c r="AF885">
        <v>212293</v>
      </c>
    </row>
    <row r="886" spans="1:32" x14ac:dyDescent="0.3">
      <c r="A886" t="s">
        <v>73</v>
      </c>
      <c r="B886">
        <v>1994</v>
      </c>
      <c r="C886" s="6">
        <f>DATE(finance[[#This Row],[Year1]],1,1)</f>
        <v>34335</v>
      </c>
      <c r="D886">
        <v>3288347</v>
      </c>
      <c r="E886">
        <v>45034889</v>
      </c>
      <c r="F886">
        <v>40966651</v>
      </c>
      <c r="G886">
        <v>37323872</v>
      </c>
      <c r="H886">
        <v>38030908</v>
      </c>
      <c r="I886">
        <v>7003981</v>
      </c>
      <c r="J886">
        <v>11737018</v>
      </c>
      <c r="K886">
        <v>2526066</v>
      </c>
      <c r="L886">
        <v>5941325</v>
      </c>
      <c r="M886">
        <v>19465331</v>
      </c>
      <c r="N886">
        <v>2242749</v>
      </c>
      <c r="O886">
        <v>15505486</v>
      </c>
      <c r="P886">
        <v>1436344</v>
      </c>
      <c r="Q886">
        <v>70084057</v>
      </c>
      <c r="R886">
        <v>1182271</v>
      </c>
      <c r="S886">
        <v>11091281</v>
      </c>
      <c r="T886">
        <v>1813492</v>
      </c>
      <c r="U886">
        <v>558884</v>
      </c>
      <c r="V886">
        <v>20975602</v>
      </c>
      <c r="W886">
        <v>9473754</v>
      </c>
      <c r="X886">
        <v>56680</v>
      </c>
      <c r="Y886">
        <v>2921372</v>
      </c>
      <c r="Z886">
        <v>9377851</v>
      </c>
      <c r="AA886">
        <v>3642779</v>
      </c>
      <c r="AB886">
        <v>532298</v>
      </c>
      <c r="AC886">
        <v>532298</v>
      </c>
      <c r="AD886">
        <v>3845916</v>
      </c>
      <c r="AE886">
        <v>1071653</v>
      </c>
      <c r="AF886">
        <v>231667</v>
      </c>
    </row>
    <row r="887" spans="1:32" x14ac:dyDescent="0.3">
      <c r="A887" t="s">
        <v>73</v>
      </c>
      <c r="B887">
        <v>1995</v>
      </c>
      <c r="C887" s="6">
        <f>DATE(finance[[#This Row],[Year1]],1,1)</f>
        <v>34700</v>
      </c>
      <c r="D887">
        <v>3329826</v>
      </c>
      <c r="E887">
        <v>49421533</v>
      </c>
      <c r="F887">
        <v>44643310</v>
      </c>
      <c r="G887">
        <v>40474673</v>
      </c>
      <c r="H887">
        <v>40351618</v>
      </c>
      <c r="I887">
        <v>9069915</v>
      </c>
      <c r="J887">
        <v>12680852</v>
      </c>
      <c r="K887">
        <v>2790740</v>
      </c>
      <c r="L887">
        <v>6161558</v>
      </c>
      <c r="M887">
        <v>20288774</v>
      </c>
      <c r="N887">
        <v>2590405</v>
      </c>
      <c r="O887">
        <v>16285954</v>
      </c>
      <c r="P887">
        <v>1456212</v>
      </c>
      <c r="Q887">
        <v>80649800</v>
      </c>
      <c r="R887">
        <v>1247912</v>
      </c>
      <c r="S887">
        <v>11797328</v>
      </c>
      <c r="T887">
        <v>1859410</v>
      </c>
      <c r="U887">
        <v>614036</v>
      </c>
      <c r="V887">
        <v>23139692</v>
      </c>
      <c r="W887">
        <v>10635272</v>
      </c>
      <c r="X887">
        <v>59816</v>
      </c>
      <c r="Y887">
        <v>3037574</v>
      </c>
      <c r="Z887">
        <v>9921999</v>
      </c>
      <c r="AA887">
        <v>4168637</v>
      </c>
      <c r="AB887">
        <v>751615</v>
      </c>
      <c r="AC887">
        <v>751615</v>
      </c>
      <c r="AD887">
        <v>4111215</v>
      </c>
      <c r="AE887">
        <v>1061699</v>
      </c>
      <c r="AF887">
        <v>239995</v>
      </c>
    </row>
    <row r="888" spans="1:32" x14ac:dyDescent="0.3">
      <c r="A888" t="s">
        <v>73</v>
      </c>
      <c r="B888">
        <v>1996</v>
      </c>
      <c r="C888" s="6">
        <f>DATE(finance[[#This Row],[Year1]],1,1)</f>
        <v>35065</v>
      </c>
      <c r="D888">
        <v>3593699</v>
      </c>
      <c r="E888">
        <v>51459160</v>
      </c>
      <c r="F888">
        <v>46081839</v>
      </c>
      <c r="G888">
        <v>41518628</v>
      </c>
      <c r="H888">
        <v>42956938</v>
      </c>
      <c r="I888">
        <v>8502222</v>
      </c>
      <c r="J888">
        <v>13077010</v>
      </c>
      <c r="K888">
        <v>3124981</v>
      </c>
      <c r="L888">
        <v>6684973</v>
      </c>
      <c r="M888">
        <v>21611887</v>
      </c>
      <c r="N888">
        <v>2351414</v>
      </c>
      <c r="O888">
        <v>17049364</v>
      </c>
      <c r="P888">
        <v>1537204</v>
      </c>
      <c r="Q888">
        <v>103090277</v>
      </c>
      <c r="R888">
        <v>1179941</v>
      </c>
      <c r="S888">
        <v>12364495</v>
      </c>
      <c r="T888">
        <v>2065220</v>
      </c>
      <c r="U888">
        <v>643479</v>
      </c>
      <c r="V888">
        <v>23282648</v>
      </c>
      <c r="W888">
        <v>10635810</v>
      </c>
      <c r="X888">
        <v>67173</v>
      </c>
      <c r="Y888">
        <v>3562728</v>
      </c>
      <c r="Z888">
        <v>14575675</v>
      </c>
      <c r="AA888">
        <v>4563211</v>
      </c>
      <c r="AB888">
        <v>740582</v>
      </c>
      <c r="AC888">
        <v>740582</v>
      </c>
      <c r="AD888">
        <v>4923788</v>
      </c>
      <c r="AE888">
        <v>990646</v>
      </c>
      <c r="AF888">
        <v>291539</v>
      </c>
    </row>
    <row r="889" spans="1:32" x14ac:dyDescent="0.3">
      <c r="A889" t="s">
        <v>73</v>
      </c>
      <c r="B889">
        <v>1997</v>
      </c>
      <c r="C889" s="6">
        <f>DATE(finance[[#This Row],[Year1]],1,1)</f>
        <v>35431</v>
      </c>
      <c r="D889">
        <v>3151034</v>
      </c>
      <c r="E889">
        <v>63864034</v>
      </c>
      <c r="F889">
        <v>48887370</v>
      </c>
      <c r="G889">
        <v>44124401</v>
      </c>
      <c r="H889">
        <v>45546186</v>
      </c>
      <c r="I889">
        <v>18317848</v>
      </c>
      <c r="J889">
        <v>13800422</v>
      </c>
      <c r="K889">
        <v>3265491</v>
      </c>
      <c r="L889">
        <v>7042103</v>
      </c>
      <c r="M889">
        <v>23024628</v>
      </c>
      <c r="N889">
        <v>2252637</v>
      </c>
      <c r="O889">
        <v>18303434</v>
      </c>
      <c r="P889">
        <v>1535654</v>
      </c>
      <c r="Q889">
        <v>121587189</v>
      </c>
      <c r="R889">
        <v>1331742</v>
      </c>
      <c r="S889">
        <v>12805943</v>
      </c>
      <c r="T889">
        <v>2445026</v>
      </c>
      <c r="U889">
        <v>571590</v>
      </c>
      <c r="V889">
        <v>25788698</v>
      </c>
      <c r="W889">
        <v>11524742</v>
      </c>
      <c r="X889">
        <v>67392</v>
      </c>
      <c r="Y889">
        <v>3290971</v>
      </c>
      <c r="Z889">
        <v>12461867</v>
      </c>
      <c r="AA889">
        <v>4762969</v>
      </c>
      <c r="AB889">
        <v>843072</v>
      </c>
      <c r="AC889">
        <v>843072</v>
      </c>
      <c r="AD889">
        <v>4906472</v>
      </c>
      <c r="AE889">
        <v>1355146</v>
      </c>
      <c r="AF889">
        <v>293623</v>
      </c>
    </row>
    <row r="890" spans="1:32" x14ac:dyDescent="0.3">
      <c r="A890" t="s">
        <v>73</v>
      </c>
      <c r="B890">
        <v>1998</v>
      </c>
      <c r="C890" s="6">
        <f>DATE(finance[[#This Row],[Year1]],1,1)</f>
        <v>35796</v>
      </c>
      <c r="D890">
        <v>3672504</v>
      </c>
      <c r="E890">
        <v>57807137</v>
      </c>
      <c r="F890">
        <v>51064773</v>
      </c>
      <c r="G890">
        <v>46405054</v>
      </c>
      <c r="H890">
        <v>48065757</v>
      </c>
      <c r="I890">
        <v>9741380</v>
      </c>
      <c r="J890">
        <v>14605424</v>
      </c>
      <c r="K890">
        <v>3533965</v>
      </c>
      <c r="L890">
        <v>7409373</v>
      </c>
      <c r="M890">
        <v>24629000</v>
      </c>
      <c r="N890">
        <v>2598309</v>
      </c>
      <c r="O890">
        <v>19769645</v>
      </c>
      <c r="P890">
        <v>1563511</v>
      </c>
      <c r="Q890">
        <v>145605309</v>
      </c>
      <c r="R890">
        <v>1450106</v>
      </c>
      <c r="S890">
        <v>14026888</v>
      </c>
      <c r="T890">
        <v>2708822</v>
      </c>
      <c r="U890">
        <v>642634</v>
      </c>
      <c r="V890">
        <v>26233907</v>
      </c>
      <c r="W890">
        <v>10833211</v>
      </c>
      <c r="X890">
        <v>66426</v>
      </c>
      <c r="Y890">
        <v>3520271</v>
      </c>
      <c r="Z890">
        <v>14408011</v>
      </c>
      <c r="AA890">
        <v>4659719</v>
      </c>
      <c r="AB890">
        <v>908244</v>
      </c>
      <c r="AC890">
        <v>908244</v>
      </c>
      <c r="AD890">
        <v>4502925</v>
      </c>
      <c r="AE890">
        <v>1211501</v>
      </c>
      <c r="AF890">
        <v>291058</v>
      </c>
    </row>
    <row r="891" spans="1:32" x14ac:dyDescent="0.3">
      <c r="A891" t="s">
        <v>73</v>
      </c>
      <c r="B891">
        <v>1999</v>
      </c>
      <c r="C891" s="6">
        <f>DATE(finance[[#This Row],[Year1]],1,1)</f>
        <v>36161</v>
      </c>
      <c r="D891">
        <v>3975723</v>
      </c>
      <c r="E891">
        <v>71648633</v>
      </c>
      <c r="F891">
        <v>54761328</v>
      </c>
      <c r="G891">
        <v>49590906</v>
      </c>
      <c r="H891">
        <v>52545024</v>
      </c>
      <c r="I891">
        <v>19103609</v>
      </c>
      <c r="J891">
        <v>16309713</v>
      </c>
      <c r="K891">
        <v>3710610</v>
      </c>
      <c r="L891">
        <v>7899341</v>
      </c>
      <c r="M891">
        <v>25675587</v>
      </c>
      <c r="N891">
        <v>2659637</v>
      </c>
      <c r="O891">
        <v>20566051</v>
      </c>
      <c r="P891">
        <v>2003468</v>
      </c>
      <c r="Q891">
        <v>170804304</v>
      </c>
      <c r="R891">
        <v>1473317</v>
      </c>
      <c r="S891">
        <v>15023666</v>
      </c>
      <c r="T891">
        <v>3091879</v>
      </c>
      <c r="U891">
        <v>712194</v>
      </c>
      <c r="V891">
        <v>27717026</v>
      </c>
      <c r="W891">
        <v>11775920</v>
      </c>
      <c r="X891">
        <v>70069</v>
      </c>
      <c r="Y891">
        <v>3998857</v>
      </c>
      <c r="Z891">
        <v>14736223</v>
      </c>
      <c r="AA891">
        <v>5170422</v>
      </c>
      <c r="AB891">
        <v>871023</v>
      </c>
      <c r="AC891">
        <v>871023</v>
      </c>
      <c r="AD891">
        <v>5944177</v>
      </c>
      <c r="AE891">
        <v>961522</v>
      </c>
      <c r="AF891">
        <v>324658</v>
      </c>
    </row>
    <row r="892" spans="1:32" x14ac:dyDescent="0.3">
      <c r="A892" t="s">
        <v>73</v>
      </c>
      <c r="B892">
        <v>2000</v>
      </c>
      <c r="C892" s="6">
        <f>DATE(finance[[#This Row],[Year1]],1,1)</f>
        <v>36526</v>
      </c>
      <c r="D892">
        <v>5543996</v>
      </c>
      <c r="E892">
        <v>72322692</v>
      </c>
      <c r="F892">
        <v>60425369</v>
      </c>
      <c r="G892">
        <v>54452163</v>
      </c>
      <c r="H892">
        <v>55312368</v>
      </c>
      <c r="I892">
        <v>17010324</v>
      </c>
      <c r="J892">
        <v>17150934</v>
      </c>
      <c r="K892">
        <v>3812821</v>
      </c>
      <c r="L892">
        <v>8201203</v>
      </c>
      <c r="M892">
        <v>27424142</v>
      </c>
      <c r="N892">
        <v>2766911</v>
      </c>
      <c r="O892">
        <v>22913913</v>
      </c>
      <c r="P892">
        <v>1584970</v>
      </c>
      <c r="Q892">
        <v>188147532</v>
      </c>
      <c r="R892">
        <v>1608023</v>
      </c>
      <c r="S892">
        <v>16231378</v>
      </c>
      <c r="T892">
        <v>3919787</v>
      </c>
      <c r="U892">
        <v>718567</v>
      </c>
      <c r="V892">
        <v>30059539</v>
      </c>
      <c r="W892">
        <v>11865880</v>
      </c>
      <c r="X892">
        <v>72557</v>
      </c>
      <c r="Y892">
        <v>4861214</v>
      </c>
      <c r="Z892">
        <v>19228150</v>
      </c>
      <c r="AA892">
        <v>5973206</v>
      </c>
      <c r="AB892">
        <v>1032280</v>
      </c>
      <c r="AC892">
        <v>1032280</v>
      </c>
      <c r="AD892">
        <v>5635034</v>
      </c>
      <c r="AE892">
        <v>1397953</v>
      </c>
      <c r="AF892">
        <v>343991</v>
      </c>
    </row>
    <row r="893" spans="1:32" x14ac:dyDescent="0.3">
      <c r="A893" t="s">
        <v>73</v>
      </c>
      <c r="B893">
        <v>2001</v>
      </c>
      <c r="C893" s="6">
        <f>DATE(finance[[#This Row],[Year1]],1,1)</f>
        <v>36892</v>
      </c>
      <c r="D893">
        <v>5457153</v>
      </c>
      <c r="E893">
        <v>65525245</v>
      </c>
      <c r="F893">
        <v>64685858</v>
      </c>
      <c r="G893">
        <v>58183264</v>
      </c>
      <c r="H893">
        <v>60596395</v>
      </c>
      <c r="I893">
        <v>4928850</v>
      </c>
      <c r="J893">
        <v>18733876</v>
      </c>
      <c r="K893">
        <v>3751486</v>
      </c>
      <c r="L893">
        <v>8596676</v>
      </c>
      <c r="M893">
        <v>29422936</v>
      </c>
      <c r="N893">
        <v>3074359</v>
      </c>
      <c r="O893">
        <v>24804955</v>
      </c>
      <c r="P893">
        <v>1228020</v>
      </c>
      <c r="Q893">
        <v>176316695</v>
      </c>
      <c r="R893">
        <v>1725889</v>
      </c>
      <c r="S893">
        <v>17204468</v>
      </c>
      <c r="T893">
        <v>3771502</v>
      </c>
      <c r="U893">
        <v>690462</v>
      </c>
      <c r="V893">
        <v>33279322</v>
      </c>
      <c r="W893">
        <v>13254594</v>
      </c>
      <c r="X893">
        <v>106724</v>
      </c>
      <c r="Y893">
        <v>4875993</v>
      </c>
      <c r="Z893">
        <v>16815848</v>
      </c>
      <c r="AA893">
        <v>6502594</v>
      </c>
      <c r="AB893">
        <v>1014301</v>
      </c>
      <c r="AC893">
        <v>1014301</v>
      </c>
      <c r="AD893">
        <v>6575077</v>
      </c>
      <c r="AE893">
        <v>2367150</v>
      </c>
      <c r="AF893">
        <v>337456</v>
      </c>
    </row>
    <row r="894" spans="1:32" x14ac:dyDescent="0.3">
      <c r="A894" t="s">
        <v>73</v>
      </c>
      <c r="B894">
        <v>2002</v>
      </c>
      <c r="C894" s="6">
        <f>DATE(finance[[#This Row],[Year1]],1,1)</f>
        <v>37257</v>
      </c>
      <c r="D894">
        <v>5738932</v>
      </c>
      <c r="E894">
        <v>60386905</v>
      </c>
      <c r="F894">
        <v>70036258</v>
      </c>
      <c r="G894">
        <v>61532766</v>
      </c>
      <c r="H894">
        <v>61979817</v>
      </c>
      <c r="I894">
        <v>-1592912</v>
      </c>
      <c r="J894">
        <v>21384628</v>
      </c>
      <c r="K894">
        <v>3777969</v>
      </c>
      <c r="L894">
        <v>9017620</v>
      </c>
      <c r="M894">
        <v>28662395</v>
      </c>
      <c r="N894">
        <v>3157124</v>
      </c>
      <c r="O894">
        <v>25763230</v>
      </c>
      <c r="P894">
        <v>1401570</v>
      </c>
      <c r="Q894">
        <v>172592171</v>
      </c>
      <c r="R894">
        <v>1818755</v>
      </c>
      <c r="S894">
        <v>16680780</v>
      </c>
      <c r="T894">
        <v>3782497</v>
      </c>
      <c r="U894">
        <v>687014</v>
      </c>
      <c r="V894">
        <v>36807224</v>
      </c>
      <c r="W894">
        <v>15270585</v>
      </c>
      <c r="X894">
        <v>125784</v>
      </c>
      <c r="Y894">
        <v>5026554</v>
      </c>
      <c r="Z894">
        <v>20424298</v>
      </c>
      <c r="AA894">
        <v>8503492</v>
      </c>
      <c r="AB894">
        <v>904260</v>
      </c>
      <c r="AC894">
        <v>904260</v>
      </c>
      <c r="AD894">
        <v>5990452</v>
      </c>
      <c r="AE894">
        <v>1307302</v>
      </c>
      <c r="AF894">
        <v>395399</v>
      </c>
    </row>
    <row r="895" spans="1:32" x14ac:dyDescent="0.3">
      <c r="A895" t="s">
        <v>73</v>
      </c>
      <c r="B895">
        <v>2003</v>
      </c>
      <c r="C895" s="6">
        <f>DATE(finance[[#This Row],[Year1]],1,1)</f>
        <v>37622</v>
      </c>
      <c r="D895">
        <v>6858775</v>
      </c>
      <c r="E895">
        <v>82621328</v>
      </c>
      <c r="F895">
        <v>76386043</v>
      </c>
      <c r="G895">
        <v>66803548</v>
      </c>
      <c r="H895">
        <v>66457732</v>
      </c>
      <c r="I895">
        <v>16163596</v>
      </c>
      <c r="J895">
        <v>24349595</v>
      </c>
      <c r="K895">
        <v>3980083</v>
      </c>
      <c r="L895">
        <v>9013791</v>
      </c>
      <c r="M895">
        <v>29098584</v>
      </c>
      <c r="N895">
        <v>3201068</v>
      </c>
      <c r="O895">
        <v>26995012</v>
      </c>
      <c r="P895">
        <v>1509538</v>
      </c>
      <c r="Q895">
        <v>181581079</v>
      </c>
      <c r="R895">
        <v>1401878</v>
      </c>
      <c r="S895">
        <v>17332957</v>
      </c>
      <c r="T895">
        <v>4751833</v>
      </c>
      <c r="U895">
        <v>789999</v>
      </c>
      <c r="V895">
        <v>40150860</v>
      </c>
      <c r="W895">
        <v>18498427</v>
      </c>
      <c r="X895">
        <v>114090</v>
      </c>
      <c r="Y895">
        <v>5265805</v>
      </c>
      <c r="Z895">
        <v>14616237</v>
      </c>
      <c r="AA895">
        <v>9582495</v>
      </c>
      <c r="AB895">
        <v>951418</v>
      </c>
      <c r="AC895">
        <v>951418</v>
      </c>
      <c r="AD895">
        <v>6687735</v>
      </c>
      <c r="AE895">
        <v>1757566</v>
      </c>
      <c r="AF895">
        <v>430531</v>
      </c>
    </row>
    <row r="896" spans="1:32" x14ac:dyDescent="0.3">
      <c r="A896" t="s">
        <v>73</v>
      </c>
      <c r="B896">
        <v>2004</v>
      </c>
      <c r="C896" s="6">
        <f>DATE(finance[[#This Row],[Year1]],1,1)</f>
        <v>37987</v>
      </c>
      <c r="D896">
        <v>7429464</v>
      </c>
      <c r="E896">
        <v>90489755</v>
      </c>
      <c r="F896">
        <v>77163705</v>
      </c>
      <c r="G896">
        <v>67486166</v>
      </c>
      <c r="H896">
        <v>71487225</v>
      </c>
      <c r="I896">
        <v>19002530</v>
      </c>
      <c r="J896">
        <v>25639654</v>
      </c>
      <c r="K896">
        <v>4083148</v>
      </c>
      <c r="L896">
        <v>9160557</v>
      </c>
      <c r="M896">
        <v>30751860</v>
      </c>
      <c r="N896">
        <v>2972593</v>
      </c>
      <c r="O896">
        <v>27312446</v>
      </c>
      <c r="P896">
        <v>1481676</v>
      </c>
      <c r="Q896">
        <v>191995006</v>
      </c>
      <c r="R896">
        <v>1302365</v>
      </c>
      <c r="S896">
        <v>17032016</v>
      </c>
      <c r="T896">
        <v>4633363</v>
      </c>
      <c r="U896">
        <v>893598</v>
      </c>
      <c r="V896">
        <v>40537069</v>
      </c>
      <c r="W896">
        <v>18613103</v>
      </c>
      <c r="X896">
        <v>120673</v>
      </c>
      <c r="Y896">
        <v>5828707</v>
      </c>
      <c r="Z896">
        <v>23326277</v>
      </c>
      <c r="AA896">
        <v>9667420</v>
      </c>
      <c r="AB896">
        <v>1016060</v>
      </c>
      <c r="AC896">
        <v>1016060</v>
      </c>
      <c r="AD896">
        <v>8068315</v>
      </c>
      <c r="AE896">
        <v>2047934</v>
      </c>
      <c r="AF896">
        <v>465109</v>
      </c>
    </row>
    <row r="897" spans="1:32" x14ac:dyDescent="0.3">
      <c r="A897" t="s">
        <v>73</v>
      </c>
      <c r="B897">
        <v>2012</v>
      </c>
      <c r="C897" s="6">
        <f>DATE(finance[[#This Row],[Year1]],1,1)</f>
        <v>40909</v>
      </c>
      <c r="D897">
        <v>7715992</v>
      </c>
      <c r="E897">
        <v>123217215</v>
      </c>
      <c r="F897">
        <v>125554913</v>
      </c>
      <c r="G897">
        <v>108212295</v>
      </c>
      <c r="H897">
        <v>104537651</v>
      </c>
      <c r="I897">
        <v>18679564</v>
      </c>
      <c r="J897">
        <v>34559038</v>
      </c>
      <c r="K897">
        <v>3207435</v>
      </c>
      <c r="L897">
        <v>11973563</v>
      </c>
      <c r="M897">
        <v>47991110</v>
      </c>
      <c r="N897">
        <v>3628634</v>
      </c>
      <c r="O897">
        <v>48793043</v>
      </c>
      <c r="P897">
        <v>2528930</v>
      </c>
      <c r="Q897">
        <v>210090461</v>
      </c>
      <c r="R897">
        <v>2578433</v>
      </c>
      <c r="S897">
        <v>29817440</v>
      </c>
      <c r="T897">
        <v>4032579</v>
      </c>
      <c r="U897">
        <v>969022</v>
      </c>
      <c r="V897">
        <v>66852204</v>
      </c>
      <c r="W897">
        <v>31313886</v>
      </c>
      <c r="X897">
        <v>233398</v>
      </c>
      <c r="Y897">
        <v>6773001</v>
      </c>
      <c r="Z897">
        <v>45626393</v>
      </c>
      <c r="AA897">
        <v>17324350</v>
      </c>
      <c r="AB897">
        <v>1315997</v>
      </c>
      <c r="AC897">
        <v>1315997</v>
      </c>
      <c r="AD897">
        <v>10118529</v>
      </c>
      <c r="AE897">
        <v>3807555</v>
      </c>
      <c r="AF897">
        <v>828694</v>
      </c>
    </row>
    <row r="898" spans="1:32" x14ac:dyDescent="0.3">
      <c r="A898" t="s">
        <v>73</v>
      </c>
      <c r="B898">
        <v>2013</v>
      </c>
      <c r="C898" s="6">
        <f>DATE(finance[[#This Row],[Year1]],1,1)</f>
        <v>41275</v>
      </c>
      <c r="D898">
        <v>8016478</v>
      </c>
      <c r="E898">
        <v>138928002</v>
      </c>
      <c r="F898">
        <v>123646575</v>
      </c>
      <c r="G898">
        <v>107546862</v>
      </c>
      <c r="H898">
        <v>110376793</v>
      </c>
      <c r="I898">
        <v>28551209</v>
      </c>
      <c r="J898">
        <v>34345000</v>
      </c>
      <c r="K898">
        <v>3347303</v>
      </c>
      <c r="L898">
        <v>12745360</v>
      </c>
      <c r="M898">
        <v>51801010</v>
      </c>
      <c r="N898">
        <v>3705980</v>
      </c>
      <c r="O898">
        <v>47290662</v>
      </c>
      <c r="P898">
        <v>2684013</v>
      </c>
      <c r="Q898">
        <v>213544532</v>
      </c>
      <c r="R898">
        <v>2668350</v>
      </c>
      <c r="S898">
        <v>27816563</v>
      </c>
      <c r="T898">
        <v>3985247</v>
      </c>
      <c r="U898">
        <v>849033</v>
      </c>
      <c r="V898">
        <v>67722503</v>
      </c>
      <c r="W898">
        <v>30957035</v>
      </c>
      <c r="X898">
        <v>200153</v>
      </c>
      <c r="Y898">
        <v>7517302</v>
      </c>
      <c r="Z898">
        <v>39624672</v>
      </c>
      <c r="AA898">
        <v>16084084</v>
      </c>
      <c r="AB898">
        <v>1322934</v>
      </c>
      <c r="AC898">
        <v>1322934</v>
      </c>
      <c r="AD898">
        <v>11622851</v>
      </c>
      <c r="AE898">
        <v>4799751</v>
      </c>
      <c r="AF898">
        <v>862631</v>
      </c>
    </row>
    <row r="899" spans="1:32" x14ac:dyDescent="0.3">
      <c r="A899" t="s">
        <v>73</v>
      </c>
      <c r="B899">
        <v>2014</v>
      </c>
      <c r="C899" s="6">
        <f>DATE(finance[[#This Row],[Year1]],1,1)</f>
        <v>41640</v>
      </c>
      <c r="D899">
        <v>9266195</v>
      </c>
      <c r="E899">
        <v>154164430</v>
      </c>
      <c r="F899">
        <v>130357427</v>
      </c>
      <c r="G899">
        <v>114537690</v>
      </c>
      <c r="H899">
        <v>117620155</v>
      </c>
      <c r="I899">
        <v>36544275</v>
      </c>
      <c r="J899">
        <v>36176775</v>
      </c>
      <c r="K899">
        <v>3499902</v>
      </c>
      <c r="L899">
        <v>13296335</v>
      </c>
      <c r="M899">
        <v>55146619</v>
      </c>
      <c r="N899">
        <v>3824686</v>
      </c>
      <c r="O899">
        <v>50580714</v>
      </c>
      <c r="P899">
        <v>3175876</v>
      </c>
      <c r="Q899">
        <v>211925860</v>
      </c>
      <c r="R899">
        <v>2752635</v>
      </c>
      <c r="S899">
        <v>29058446</v>
      </c>
      <c r="T899">
        <v>3930957</v>
      </c>
      <c r="U899">
        <v>869351</v>
      </c>
      <c r="V899">
        <v>71853128</v>
      </c>
      <c r="W899">
        <v>33100374</v>
      </c>
      <c r="X899">
        <v>216591</v>
      </c>
      <c r="Y899">
        <v>8157520</v>
      </c>
      <c r="Z899">
        <v>41855106</v>
      </c>
      <c r="AA899">
        <v>15801147</v>
      </c>
      <c r="AB899">
        <v>1202635</v>
      </c>
      <c r="AC899">
        <v>1202635</v>
      </c>
      <c r="AD899">
        <v>13036298</v>
      </c>
      <c r="AE899">
        <v>6014350</v>
      </c>
      <c r="AF899">
        <v>929541</v>
      </c>
    </row>
    <row r="900" spans="1:32" x14ac:dyDescent="0.3">
      <c r="A900" t="s">
        <v>73</v>
      </c>
      <c r="B900">
        <v>2015</v>
      </c>
      <c r="C900" s="6">
        <f>DATE(finance[[#This Row],[Year1]],1,1)</f>
        <v>42005</v>
      </c>
      <c r="D900">
        <v>9184944</v>
      </c>
      <c r="E900">
        <v>133653200</v>
      </c>
      <c r="F900">
        <v>136514037</v>
      </c>
      <c r="G900">
        <v>119937919</v>
      </c>
      <c r="H900">
        <v>120496914</v>
      </c>
      <c r="I900">
        <v>13156286</v>
      </c>
      <c r="J900">
        <v>39734473</v>
      </c>
      <c r="K900">
        <v>3426885</v>
      </c>
      <c r="L900">
        <v>13989995</v>
      </c>
      <c r="M900">
        <v>55086438</v>
      </c>
      <c r="N900">
        <v>3848272</v>
      </c>
      <c r="O900">
        <v>51934894</v>
      </c>
      <c r="P900">
        <v>3263890</v>
      </c>
      <c r="Q900">
        <v>214171756</v>
      </c>
      <c r="R900">
        <v>2509135</v>
      </c>
      <c r="S900">
        <v>30404530</v>
      </c>
      <c r="T900">
        <v>4327752</v>
      </c>
      <c r="U900">
        <v>905280</v>
      </c>
      <c r="V900">
        <v>75885966</v>
      </c>
      <c r="W900">
        <v>36204845</v>
      </c>
      <c r="X900">
        <v>207078</v>
      </c>
      <c r="Y900">
        <v>8239725</v>
      </c>
      <c r="Z900">
        <v>48038004</v>
      </c>
      <c r="AA900">
        <v>16569896</v>
      </c>
      <c r="AB900">
        <v>1204811</v>
      </c>
      <c r="AC900">
        <v>1204811</v>
      </c>
      <c r="AD900">
        <v>11474365</v>
      </c>
      <c r="AE900">
        <v>4005371</v>
      </c>
      <c r="AF900">
        <v>1000389</v>
      </c>
    </row>
    <row r="901" spans="1:32" x14ac:dyDescent="0.3">
      <c r="A901" t="s">
        <v>73</v>
      </c>
      <c r="B901">
        <v>2016</v>
      </c>
      <c r="C901" s="6">
        <f>DATE(finance[[#This Row],[Year1]],1,1)</f>
        <v>42370</v>
      </c>
      <c r="D901">
        <v>11015172</v>
      </c>
      <c r="E901">
        <v>143412914</v>
      </c>
      <c r="F901">
        <v>144881577</v>
      </c>
      <c r="G901">
        <v>126978413</v>
      </c>
      <c r="H901">
        <v>122375878</v>
      </c>
      <c r="I901">
        <v>21037036</v>
      </c>
      <c r="J901">
        <v>43739377</v>
      </c>
      <c r="K901">
        <v>3414335</v>
      </c>
      <c r="L901">
        <v>14239389</v>
      </c>
      <c r="M901">
        <v>52132817</v>
      </c>
      <c r="N901">
        <v>4093657</v>
      </c>
      <c r="O901">
        <v>53739860</v>
      </c>
      <c r="P901">
        <v>3565767</v>
      </c>
      <c r="Q901">
        <v>255670112</v>
      </c>
      <c r="R901">
        <v>2659451</v>
      </c>
      <c r="S901">
        <v>31935388</v>
      </c>
      <c r="T901">
        <v>4925829</v>
      </c>
      <c r="U901">
        <v>779991</v>
      </c>
      <c r="V901">
        <v>79246362</v>
      </c>
      <c r="W901">
        <v>38515510</v>
      </c>
      <c r="X901">
        <v>243623</v>
      </c>
      <c r="Y901">
        <v>9319669</v>
      </c>
      <c r="Z901">
        <v>49357183</v>
      </c>
      <c r="AA901">
        <v>17899313</v>
      </c>
      <c r="AB901">
        <v>1219575</v>
      </c>
      <c r="AC901">
        <v>1219575</v>
      </c>
      <c r="AD901">
        <v>11453525</v>
      </c>
      <c r="AE901">
        <v>2347708</v>
      </c>
      <c r="AF901">
        <v>1136398</v>
      </c>
    </row>
    <row r="902" spans="1:32" x14ac:dyDescent="0.3">
      <c r="A902" t="s">
        <v>73</v>
      </c>
      <c r="B902">
        <v>2017</v>
      </c>
      <c r="C902" s="6">
        <f>DATE(finance[[#This Row],[Year1]],1,1)</f>
        <v>42736</v>
      </c>
      <c r="D902">
        <v>11111717</v>
      </c>
      <c r="E902">
        <v>166225637</v>
      </c>
      <c r="F902">
        <v>146454872</v>
      </c>
      <c r="G902">
        <v>128895919</v>
      </c>
      <c r="H902">
        <v>127710908</v>
      </c>
      <c r="I902">
        <v>38514729</v>
      </c>
      <c r="J902">
        <v>44657709</v>
      </c>
      <c r="K902">
        <v>3432901</v>
      </c>
      <c r="L902">
        <v>14407208</v>
      </c>
      <c r="M902">
        <v>53612926</v>
      </c>
      <c r="N902">
        <v>4219031</v>
      </c>
      <c r="O902">
        <v>55595774</v>
      </c>
      <c r="P902">
        <v>3461439</v>
      </c>
      <c r="Q902">
        <v>376030864</v>
      </c>
      <c r="R902">
        <v>3203456</v>
      </c>
      <c r="S902">
        <v>30844653</v>
      </c>
      <c r="T902">
        <v>3830102</v>
      </c>
      <c r="U902">
        <v>818296</v>
      </c>
      <c r="V902">
        <v>82176777</v>
      </c>
      <c r="W902">
        <v>38272567</v>
      </c>
      <c r="X902">
        <v>256743</v>
      </c>
      <c r="Y902">
        <v>10039603</v>
      </c>
      <c r="Z902">
        <v>50944600</v>
      </c>
      <c r="AA902">
        <v>17555298</v>
      </c>
      <c r="AB902">
        <v>1304988</v>
      </c>
      <c r="AC902">
        <v>1304988</v>
      </c>
      <c r="AD902">
        <v>13507833</v>
      </c>
      <c r="AE902">
        <v>3282673</v>
      </c>
      <c r="AF902">
        <v>1232165</v>
      </c>
    </row>
    <row r="903" spans="1:32" x14ac:dyDescent="0.3">
      <c r="A903" t="s">
        <v>73</v>
      </c>
      <c r="B903">
        <v>2018</v>
      </c>
      <c r="C903" s="6">
        <f>DATE(finance[[#This Row],[Year1]],1,1)</f>
        <v>43101</v>
      </c>
      <c r="D903">
        <v>18343397</v>
      </c>
      <c r="E903">
        <v>175350481</v>
      </c>
      <c r="F903">
        <v>156921554</v>
      </c>
      <c r="G903">
        <v>139096223</v>
      </c>
      <c r="H903">
        <v>138316877</v>
      </c>
      <c r="I903">
        <v>37033604</v>
      </c>
      <c r="J903">
        <v>47201933</v>
      </c>
      <c r="K903">
        <v>3635024</v>
      </c>
      <c r="L903">
        <v>15332333</v>
      </c>
      <c r="M903">
        <v>60328843</v>
      </c>
      <c r="N903">
        <v>4052989</v>
      </c>
      <c r="O903">
        <v>56461040</v>
      </c>
      <c r="P903">
        <v>3588207</v>
      </c>
      <c r="Q903">
        <v>414572220</v>
      </c>
      <c r="R903">
        <v>3165677</v>
      </c>
      <c r="S903">
        <v>31642027</v>
      </c>
      <c r="T903">
        <v>5341216</v>
      </c>
      <c r="U903">
        <v>799368</v>
      </c>
      <c r="V903">
        <v>83899247</v>
      </c>
      <c r="W903">
        <v>39395180</v>
      </c>
      <c r="X903">
        <v>289218</v>
      </c>
      <c r="Y903">
        <v>16060960</v>
      </c>
      <c r="Z903">
        <v>51518711</v>
      </c>
      <c r="AA903">
        <v>17767328</v>
      </c>
      <c r="AB903">
        <v>1681348</v>
      </c>
      <c r="AC903">
        <v>1681348</v>
      </c>
      <c r="AD903">
        <v>14369757</v>
      </c>
      <c r="AE903">
        <v>5231610</v>
      </c>
      <c r="AF903">
        <v>1279130</v>
      </c>
    </row>
    <row r="904" spans="1:32" x14ac:dyDescent="0.3">
      <c r="A904" t="s">
        <v>73</v>
      </c>
      <c r="B904">
        <v>2019</v>
      </c>
      <c r="C904" s="6">
        <f>DATE(finance[[#This Row],[Year1]],1,1)</f>
        <v>43466</v>
      </c>
      <c r="D904">
        <v>19800104</v>
      </c>
      <c r="E904">
        <v>168759292</v>
      </c>
      <c r="F904">
        <v>163424749</v>
      </c>
      <c r="G904">
        <v>145442206</v>
      </c>
      <c r="H904">
        <v>146325437</v>
      </c>
      <c r="I904">
        <v>22433855</v>
      </c>
      <c r="J904">
        <v>50030708</v>
      </c>
      <c r="K904">
        <v>3659169</v>
      </c>
      <c r="L904">
        <v>15782342</v>
      </c>
      <c r="M904">
        <v>63330294</v>
      </c>
      <c r="N904">
        <v>4090182</v>
      </c>
      <c r="O904">
        <v>58083035</v>
      </c>
      <c r="P904">
        <v>3783241</v>
      </c>
      <c r="Q904">
        <v>430985872</v>
      </c>
      <c r="R904">
        <v>3149954</v>
      </c>
      <c r="S904">
        <v>32071780</v>
      </c>
      <c r="T904">
        <v>5162401</v>
      </c>
      <c r="U904">
        <v>829748</v>
      </c>
      <c r="V904">
        <v>88006209</v>
      </c>
      <c r="W904">
        <v>41491286</v>
      </c>
      <c r="X904">
        <v>264584</v>
      </c>
      <c r="Y904">
        <v>17751237</v>
      </c>
      <c r="Z904">
        <v>53794343</v>
      </c>
      <c r="AA904">
        <v>17921025</v>
      </c>
      <c r="AB904">
        <v>1842390</v>
      </c>
      <c r="AC904">
        <v>1842390</v>
      </c>
      <c r="AD904">
        <v>15386306</v>
      </c>
      <c r="AE904">
        <v>5765731</v>
      </c>
      <c r="AF904">
        <v>1137981</v>
      </c>
    </row>
    <row r="905" spans="1:32" x14ac:dyDescent="0.3">
      <c r="A905" t="s">
        <v>74</v>
      </c>
      <c r="B905">
        <v>1992</v>
      </c>
      <c r="C905" s="6">
        <f>DATE(finance[[#This Row],[Year1]],1,1)</f>
        <v>33604</v>
      </c>
      <c r="D905">
        <v>349000</v>
      </c>
      <c r="E905">
        <v>4916596</v>
      </c>
      <c r="F905">
        <v>4480789</v>
      </c>
      <c r="G905">
        <v>4057498</v>
      </c>
      <c r="H905">
        <v>4060030</v>
      </c>
      <c r="I905">
        <v>787221</v>
      </c>
      <c r="J905">
        <v>1150310</v>
      </c>
      <c r="K905">
        <v>82054</v>
      </c>
      <c r="L905">
        <v>215520</v>
      </c>
      <c r="M905">
        <v>1987793</v>
      </c>
      <c r="N905">
        <v>96951</v>
      </c>
      <c r="O905">
        <v>1950521</v>
      </c>
      <c r="P905">
        <v>136887</v>
      </c>
      <c r="Q905">
        <v>7440260</v>
      </c>
      <c r="R905">
        <v>110084</v>
      </c>
      <c r="S905">
        <v>1140214</v>
      </c>
      <c r="T905">
        <v>205938</v>
      </c>
      <c r="U905">
        <v>92095</v>
      </c>
      <c r="V905">
        <v>2333785</v>
      </c>
      <c r="W905">
        <v>667637</v>
      </c>
      <c r="X905">
        <v>22868</v>
      </c>
      <c r="Y905">
        <v>324258</v>
      </c>
      <c r="Z905">
        <v>2153233</v>
      </c>
      <c r="AA905">
        <v>370831</v>
      </c>
      <c r="AB905">
        <v>150072</v>
      </c>
      <c r="AC905">
        <v>150072</v>
      </c>
      <c r="AD905">
        <v>295453</v>
      </c>
      <c r="AE905">
        <v>30022</v>
      </c>
      <c r="AF905">
        <v>32865</v>
      </c>
    </row>
    <row r="906" spans="1:32" x14ac:dyDescent="0.3">
      <c r="A906" t="s">
        <v>74</v>
      </c>
      <c r="B906">
        <v>1993</v>
      </c>
      <c r="C906" s="6">
        <f>DATE(finance[[#This Row],[Year1]],1,1)</f>
        <v>33970</v>
      </c>
      <c r="D906">
        <v>417119</v>
      </c>
      <c r="E906">
        <v>5347950</v>
      </c>
      <c r="F906">
        <v>4833722</v>
      </c>
      <c r="G906">
        <v>4370101</v>
      </c>
      <c r="H906">
        <v>4437144</v>
      </c>
      <c r="I906">
        <v>838903</v>
      </c>
      <c r="J906">
        <v>1255283</v>
      </c>
      <c r="K906">
        <v>79096</v>
      </c>
      <c r="L906">
        <v>284394</v>
      </c>
      <c r="M906">
        <v>2211541</v>
      </c>
      <c r="N906">
        <v>105777</v>
      </c>
      <c r="O906">
        <v>2076472</v>
      </c>
      <c r="P906">
        <v>139085</v>
      </c>
      <c r="Q906">
        <v>7812670</v>
      </c>
      <c r="R906">
        <v>122069</v>
      </c>
      <c r="S906">
        <v>1213729</v>
      </c>
      <c r="T906">
        <v>210984</v>
      </c>
      <c r="U906">
        <v>98394</v>
      </c>
      <c r="V906">
        <v>2511368</v>
      </c>
      <c r="W906">
        <v>741693</v>
      </c>
      <c r="X906">
        <v>35574</v>
      </c>
      <c r="Y906">
        <v>360270</v>
      </c>
      <c r="Z906">
        <v>2192941</v>
      </c>
      <c r="AA906">
        <v>409393</v>
      </c>
      <c r="AB906">
        <v>143028</v>
      </c>
      <c r="AC906">
        <v>143028</v>
      </c>
      <c r="AD906">
        <v>299360</v>
      </c>
      <c r="AE906">
        <v>27890</v>
      </c>
      <c r="AF906">
        <v>37336</v>
      </c>
    </row>
    <row r="907" spans="1:32" x14ac:dyDescent="0.3">
      <c r="A907" t="s">
        <v>74</v>
      </c>
      <c r="B907">
        <v>1994</v>
      </c>
      <c r="C907" s="6">
        <f>DATE(finance[[#This Row],[Year1]],1,1)</f>
        <v>34335</v>
      </c>
      <c r="D907">
        <v>453641</v>
      </c>
      <c r="E907">
        <v>5907198</v>
      </c>
      <c r="F907">
        <v>5132453</v>
      </c>
      <c r="G907">
        <v>4689087</v>
      </c>
      <c r="H907">
        <v>4808737</v>
      </c>
      <c r="I907">
        <v>1022961</v>
      </c>
      <c r="J907">
        <v>1355119</v>
      </c>
      <c r="K907">
        <v>81743</v>
      </c>
      <c r="L907">
        <v>272594</v>
      </c>
      <c r="M907">
        <v>2415880</v>
      </c>
      <c r="N907">
        <v>114362</v>
      </c>
      <c r="O907">
        <v>2251246</v>
      </c>
      <c r="P907">
        <v>145057</v>
      </c>
      <c r="Q907">
        <v>8494156</v>
      </c>
      <c r="R907">
        <v>146947</v>
      </c>
      <c r="S907">
        <v>1302964</v>
      </c>
      <c r="T907">
        <v>233113</v>
      </c>
      <c r="U907">
        <v>103053</v>
      </c>
      <c r="V907">
        <v>2716759</v>
      </c>
      <c r="W907">
        <v>821006</v>
      </c>
      <c r="X907">
        <v>28492</v>
      </c>
      <c r="Y907">
        <v>367109</v>
      </c>
      <c r="Z907">
        <v>2102833</v>
      </c>
      <c r="AA907">
        <v>386372</v>
      </c>
      <c r="AB907">
        <v>127660</v>
      </c>
      <c r="AC907">
        <v>127660</v>
      </c>
      <c r="AD907">
        <v>299825</v>
      </c>
      <c r="AE907">
        <v>27061</v>
      </c>
      <c r="AF907">
        <v>38108</v>
      </c>
    </row>
    <row r="908" spans="1:32" x14ac:dyDescent="0.3">
      <c r="A908" t="s">
        <v>74</v>
      </c>
      <c r="B908">
        <v>1995</v>
      </c>
      <c r="C908" s="6">
        <f>DATE(finance[[#This Row],[Year1]],1,1)</f>
        <v>34700</v>
      </c>
      <c r="D908">
        <v>564291</v>
      </c>
      <c r="E908">
        <v>6324604</v>
      </c>
      <c r="F908">
        <v>5780232</v>
      </c>
      <c r="G908">
        <v>5289141</v>
      </c>
      <c r="H908">
        <v>5303764</v>
      </c>
      <c r="I908">
        <v>940702</v>
      </c>
      <c r="J908">
        <v>1498486</v>
      </c>
      <c r="K908">
        <v>99123</v>
      </c>
      <c r="L908">
        <v>292021</v>
      </c>
      <c r="M908">
        <v>2675502</v>
      </c>
      <c r="N908">
        <v>144326</v>
      </c>
      <c r="O908">
        <v>2482814</v>
      </c>
      <c r="P908">
        <v>131372</v>
      </c>
      <c r="Q908">
        <v>10798006</v>
      </c>
      <c r="R908">
        <v>140097</v>
      </c>
      <c r="S908">
        <v>1446538</v>
      </c>
      <c r="T908">
        <v>402187</v>
      </c>
      <c r="U908">
        <v>112784</v>
      </c>
      <c r="V908">
        <v>3087839</v>
      </c>
      <c r="W908">
        <v>923723</v>
      </c>
      <c r="X908">
        <v>40244</v>
      </c>
      <c r="Y908">
        <v>353984</v>
      </c>
      <c r="Z908">
        <v>2061145</v>
      </c>
      <c r="AA908">
        <v>430964</v>
      </c>
      <c r="AB908">
        <v>119228</v>
      </c>
      <c r="AC908">
        <v>119228</v>
      </c>
      <c r="AD908">
        <v>318193</v>
      </c>
      <c r="AE908">
        <v>46360</v>
      </c>
      <c r="AF908">
        <v>36543</v>
      </c>
    </row>
    <row r="909" spans="1:32" x14ac:dyDescent="0.3">
      <c r="A909" t="s">
        <v>74</v>
      </c>
      <c r="B909">
        <v>1996</v>
      </c>
      <c r="C909" s="6">
        <f>DATE(finance[[#This Row],[Year1]],1,1)</f>
        <v>35065</v>
      </c>
      <c r="D909">
        <v>635015</v>
      </c>
      <c r="E909">
        <v>6764359</v>
      </c>
      <c r="F909">
        <v>6171775</v>
      </c>
      <c r="G909">
        <v>5662759</v>
      </c>
      <c r="H909">
        <v>5822563</v>
      </c>
      <c r="I909">
        <v>854033</v>
      </c>
      <c r="J909">
        <v>1757090</v>
      </c>
      <c r="K909">
        <v>90077</v>
      </c>
      <c r="L909">
        <v>300386</v>
      </c>
      <c r="M909">
        <v>2905128</v>
      </c>
      <c r="N909">
        <v>157607</v>
      </c>
      <c r="O909">
        <v>2751366</v>
      </c>
      <c r="P909">
        <v>155003</v>
      </c>
      <c r="Q909">
        <v>11470440</v>
      </c>
      <c r="R909">
        <v>158471</v>
      </c>
      <c r="S909">
        <v>1526766</v>
      </c>
      <c r="T909">
        <v>371814</v>
      </c>
      <c r="U909">
        <v>133280</v>
      </c>
      <c r="V909">
        <v>3283202</v>
      </c>
      <c r="W909">
        <v>952023</v>
      </c>
      <c r="X909">
        <v>34903</v>
      </c>
      <c r="Y909">
        <v>356766</v>
      </c>
      <c r="Z909">
        <v>2464177</v>
      </c>
      <c r="AA909">
        <v>443392</v>
      </c>
      <c r="AB909">
        <v>128397</v>
      </c>
      <c r="AC909">
        <v>128397</v>
      </c>
      <c r="AD909">
        <v>334551</v>
      </c>
      <c r="AE909">
        <v>28684</v>
      </c>
      <c r="AF909">
        <v>43574</v>
      </c>
    </row>
    <row r="910" spans="1:32" x14ac:dyDescent="0.3">
      <c r="A910" t="s">
        <v>74</v>
      </c>
      <c r="B910">
        <v>1997</v>
      </c>
      <c r="C910" s="6">
        <f>DATE(finance[[#This Row],[Year1]],1,1)</f>
        <v>35431</v>
      </c>
      <c r="D910">
        <v>815931</v>
      </c>
      <c r="E910">
        <v>7723664</v>
      </c>
      <c r="F910">
        <v>6817750</v>
      </c>
      <c r="G910">
        <v>6285397</v>
      </c>
      <c r="H910">
        <v>5903010</v>
      </c>
      <c r="I910">
        <v>1724717</v>
      </c>
      <c r="J910">
        <v>1592311</v>
      </c>
      <c r="K910">
        <v>90381</v>
      </c>
      <c r="L910">
        <v>314685</v>
      </c>
      <c r="M910">
        <v>3010696</v>
      </c>
      <c r="N910">
        <v>175358</v>
      </c>
      <c r="O910">
        <v>3025148</v>
      </c>
      <c r="P910">
        <v>163936</v>
      </c>
      <c r="Q910">
        <v>12537573</v>
      </c>
      <c r="R910">
        <v>172481</v>
      </c>
      <c r="S910">
        <v>1673127</v>
      </c>
      <c r="T910">
        <v>338203</v>
      </c>
      <c r="U910">
        <v>166595</v>
      </c>
      <c r="V910">
        <v>3574290</v>
      </c>
      <c r="W910">
        <v>989944</v>
      </c>
      <c r="X910">
        <v>31119</v>
      </c>
      <c r="Y910">
        <v>583568</v>
      </c>
      <c r="Z910">
        <v>2450730</v>
      </c>
      <c r="AA910">
        <v>460768</v>
      </c>
      <c r="AB910">
        <v>129698</v>
      </c>
      <c r="AC910">
        <v>129698</v>
      </c>
      <c r="AD910">
        <v>408401</v>
      </c>
      <c r="AE910">
        <v>35419</v>
      </c>
      <c r="AF910">
        <v>57567</v>
      </c>
    </row>
    <row r="911" spans="1:32" x14ac:dyDescent="0.3">
      <c r="A911" t="s">
        <v>74</v>
      </c>
      <c r="B911">
        <v>1998</v>
      </c>
      <c r="C911" s="6">
        <f>DATE(finance[[#This Row],[Year1]],1,1)</f>
        <v>35796</v>
      </c>
      <c r="D911">
        <v>1187032</v>
      </c>
      <c r="E911">
        <v>8762037</v>
      </c>
      <c r="F911">
        <v>7470282</v>
      </c>
      <c r="G911">
        <v>6926890</v>
      </c>
      <c r="H911">
        <v>6627390</v>
      </c>
      <c r="I911">
        <v>2031771</v>
      </c>
      <c r="J911">
        <v>1689850</v>
      </c>
      <c r="K911">
        <v>120317</v>
      </c>
      <c r="L911">
        <v>460776</v>
      </c>
      <c r="M911">
        <v>3500583</v>
      </c>
      <c r="N911">
        <v>187668</v>
      </c>
      <c r="O911">
        <v>3179399</v>
      </c>
      <c r="P911">
        <v>166418</v>
      </c>
      <c r="Q911">
        <v>14363055</v>
      </c>
      <c r="R911">
        <v>183665</v>
      </c>
      <c r="S911">
        <v>1716976</v>
      </c>
      <c r="T911">
        <v>311473</v>
      </c>
      <c r="U911">
        <v>132780</v>
      </c>
      <c r="V911">
        <v>3772561</v>
      </c>
      <c r="W911">
        <v>1041917</v>
      </c>
      <c r="X911">
        <v>25624</v>
      </c>
      <c r="Y911">
        <v>934933</v>
      </c>
      <c r="Z911">
        <v>3435168</v>
      </c>
      <c r="AA911">
        <v>466675</v>
      </c>
      <c r="AB911">
        <v>160620</v>
      </c>
      <c r="AC911">
        <v>160620</v>
      </c>
      <c r="AD911">
        <v>501561</v>
      </c>
      <c r="AE911">
        <v>48426</v>
      </c>
      <c r="AF911">
        <v>61277</v>
      </c>
    </row>
    <row r="912" spans="1:32" x14ac:dyDescent="0.3">
      <c r="A912" t="s">
        <v>74</v>
      </c>
      <c r="B912">
        <v>1999</v>
      </c>
      <c r="C912" s="6">
        <f>DATE(finance[[#This Row],[Year1]],1,1)</f>
        <v>36161</v>
      </c>
      <c r="D912">
        <v>812098</v>
      </c>
      <c r="E912">
        <v>8742192</v>
      </c>
      <c r="F912">
        <v>7809598</v>
      </c>
      <c r="G912">
        <v>7214444</v>
      </c>
      <c r="H912">
        <v>7043115</v>
      </c>
      <c r="I912">
        <v>1590997</v>
      </c>
      <c r="J912">
        <v>1827037</v>
      </c>
      <c r="K912">
        <v>138113</v>
      </c>
      <c r="L912">
        <v>475269</v>
      </c>
      <c r="M912">
        <v>3653782</v>
      </c>
      <c r="N912">
        <v>217280</v>
      </c>
      <c r="O912">
        <v>3394755</v>
      </c>
      <c r="P912">
        <v>330696</v>
      </c>
      <c r="Q912">
        <v>15733273</v>
      </c>
      <c r="R912">
        <v>191247</v>
      </c>
      <c r="S912">
        <v>1811906</v>
      </c>
      <c r="T912">
        <v>269610</v>
      </c>
      <c r="U912">
        <v>145927</v>
      </c>
      <c r="V912">
        <v>4161576</v>
      </c>
      <c r="W912">
        <v>1303188</v>
      </c>
      <c r="X912">
        <v>23952</v>
      </c>
      <c r="Y912">
        <v>602638</v>
      </c>
      <c r="Z912">
        <v>3780895</v>
      </c>
      <c r="AA912">
        <v>514588</v>
      </c>
      <c r="AB912">
        <v>178734</v>
      </c>
      <c r="AC912">
        <v>178734</v>
      </c>
      <c r="AD912">
        <v>513348</v>
      </c>
      <c r="AE912">
        <v>22751</v>
      </c>
      <c r="AF912">
        <v>68621</v>
      </c>
    </row>
    <row r="913" spans="1:32" x14ac:dyDescent="0.3">
      <c r="A913" t="s">
        <v>74</v>
      </c>
      <c r="B913">
        <v>2000</v>
      </c>
      <c r="C913" s="6">
        <f>DATE(finance[[#This Row],[Year1]],1,1)</f>
        <v>36526</v>
      </c>
      <c r="D913">
        <v>909509</v>
      </c>
      <c r="E913">
        <v>10227355</v>
      </c>
      <c r="F913">
        <v>8591768</v>
      </c>
      <c r="G913">
        <v>7956320</v>
      </c>
      <c r="H913">
        <v>7696937</v>
      </c>
      <c r="I913">
        <v>2413842</v>
      </c>
      <c r="J913">
        <v>1889150</v>
      </c>
      <c r="K913">
        <v>138111</v>
      </c>
      <c r="L913">
        <v>500857</v>
      </c>
      <c r="M913">
        <v>3978697</v>
      </c>
      <c r="N913">
        <v>245401</v>
      </c>
      <c r="O913">
        <v>3590583</v>
      </c>
      <c r="P913">
        <v>327531</v>
      </c>
      <c r="Q913">
        <v>17492341</v>
      </c>
      <c r="R913">
        <v>208731</v>
      </c>
      <c r="S913">
        <v>1977703</v>
      </c>
      <c r="T913">
        <v>292299</v>
      </c>
      <c r="U913">
        <v>140972</v>
      </c>
      <c r="V913">
        <v>4643694</v>
      </c>
      <c r="W913">
        <v>1464221</v>
      </c>
      <c r="X913">
        <v>29809</v>
      </c>
      <c r="Y913">
        <v>902063</v>
      </c>
      <c r="Z913">
        <v>3885417</v>
      </c>
      <c r="AA913">
        <v>548253</v>
      </c>
      <c r="AB913">
        <v>185078</v>
      </c>
      <c r="AC913">
        <v>185078</v>
      </c>
      <c r="AD913">
        <v>679475</v>
      </c>
      <c r="AE913">
        <v>91248</v>
      </c>
      <c r="AF913">
        <v>74401</v>
      </c>
    </row>
    <row r="914" spans="1:32" x14ac:dyDescent="0.3">
      <c r="A914" t="s">
        <v>74</v>
      </c>
      <c r="B914">
        <v>2001</v>
      </c>
      <c r="C914" s="6">
        <f>DATE(finance[[#This Row],[Year1]],1,1)</f>
        <v>36892</v>
      </c>
      <c r="D914">
        <v>892836</v>
      </c>
      <c r="E914">
        <v>9131656</v>
      </c>
      <c r="F914">
        <v>9253469</v>
      </c>
      <c r="G914">
        <v>8488561</v>
      </c>
      <c r="H914">
        <v>8171229</v>
      </c>
      <c r="I914">
        <v>837500</v>
      </c>
      <c r="J914">
        <v>2064525</v>
      </c>
      <c r="K914">
        <v>143276</v>
      </c>
      <c r="L914">
        <v>499675</v>
      </c>
      <c r="M914">
        <v>4072968</v>
      </c>
      <c r="N914">
        <v>265689</v>
      </c>
      <c r="O914">
        <v>3967659</v>
      </c>
      <c r="P914">
        <v>196919</v>
      </c>
      <c r="Q914">
        <v>18105334</v>
      </c>
      <c r="R914">
        <v>277794</v>
      </c>
      <c r="S914">
        <v>2100657</v>
      </c>
      <c r="T914">
        <v>358701</v>
      </c>
      <c r="U914">
        <v>153137</v>
      </c>
      <c r="V914">
        <v>5194049</v>
      </c>
      <c r="W914">
        <v>1434414</v>
      </c>
      <c r="X914">
        <v>25159</v>
      </c>
      <c r="Y914">
        <v>883759</v>
      </c>
      <c r="Z914">
        <v>4022974</v>
      </c>
      <c r="AA914">
        <v>673481</v>
      </c>
      <c r="AB914">
        <v>195527</v>
      </c>
      <c r="AC914">
        <v>195527</v>
      </c>
      <c r="AD914">
        <v>728306</v>
      </c>
      <c r="AE914">
        <v>81870</v>
      </c>
      <c r="AF914">
        <v>77926</v>
      </c>
    </row>
    <row r="915" spans="1:32" x14ac:dyDescent="0.3">
      <c r="A915" t="s">
        <v>74</v>
      </c>
      <c r="B915">
        <v>2002</v>
      </c>
      <c r="C915" s="6">
        <f>DATE(finance[[#This Row],[Year1]],1,1)</f>
        <v>37257</v>
      </c>
      <c r="D915">
        <v>965358</v>
      </c>
      <c r="E915">
        <v>8467827</v>
      </c>
      <c r="F915">
        <v>10107055</v>
      </c>
      <c r="G915">
        <v>9142538</v>
      </c>
      <c r="H915">
        <v>8623370</v>
      </c>
      <c r="I915">
        <v>-287601</v>
      </c>
      <c r="J915">
        <v>2278767</v>
      </c>
      <c r="K915">
        <v>147640</v>
      </c>
      <c r="L915">
        <v>522769</v>
      </c>
      <c r="M915">
        <v>3925382</v>
      </c>
      <c r="N915">
        <v>267607</v>
      </c>
      <c r="O915">
        <v>4327496</v>
      </c>
      <c r="P915">
        <v>254522</v>
      </c>
      <c r="Q915">
        <v>17901871</v>
      </c>
      <c r="R915">
        <v>239515</v>
      </c>
      <c r="S915">
        <v>2170884</v>
      </c>
      <c r="T915">
        <v>384419</v>
      </c>
      <c r="U915">
        <v>178944</v>
      </c>
      <c r="V915">
        <v>5662686</v>
      </c>
      <c r="W915">
        <v>1580580</v>
      </c>
      <c r="X915">
        <v>59692</v>
      </c>
      <c r="Y915">
        <v>856014</v>
      </c>
      <c r="Z915">
        <v>4729182</v>
      </c>
      <c r="AA915">
        <v>866014</v>
      </c>
      <c r="AB915">
        <v>187591</v>
      </c>
      <c r="AC915">
        <v>187591</v>
      </c>
      <c r="AD915">
        <v>743811</v>
      </c>
      <c r="AE915">
        <v>38396</v>
      </c>
      <c r="AF915">
        <v>103937</v>
      </c>
    </row>
    <row r="916" spans="1:32" x14ac:dyDescent="0.3">
      <c r="A916" t="s">
        <v>74</v>
      </c>
      <c r="B916">
        <v>2003</v>
      </c>
      <c r="C916" s="6">
        <f>DATE(finance[[#This Row],[Year1]],1,1)</f>
        <v>37622</v>
      </c>
      <c r="D916">
        <v>842179</v>
      </c>
      <c r="E916">
        <v>11534161</v>
      </c>
      <c r="F916">
        <v>10252051</v>
      </c>
      <c r="G916">
        <v>9176425</v>
      </c>
      <c r="H916">
        <v>8758929</v>
      </c>
      <c r="I916">
        <v>2641661</v>
      </c>
      <c r="J916">
        <v>2493503</v>
      </c>
      <c r="K916">
        <v>148835</v>
      </c>
      <c r="L916">
        <v>528507</v>
      </c>
      <c r="M916">
        <v>3954815</v>
      </c>
      <c r="N916">
        <v>261283</v>
      </c>
      <c r="O916">
        <v>4189768</v>
      </c>
      <c r="P916">
        <v>274611</v>
      </c>
      <c r="Q916">
        <v>16919090</v>
      </c>
      <c r="R916">
        <v>247222</v>
      </c>
      <c r="S916">
        <v>2165151</v>
      </c>
      <c r="T916">
        <v>358735</v>
      </c>
      <c r="U916">
        <v>189195</v>
      </c>
      <c r="V916">
        <v>5803927</v>
      </c>
      <c r="W916">
        <v>1758344</v>
      </c>
      <c r="X916">
        <v>36732</v>
      </c>
      <c r="Y916">
        <v>771231</v>
      </c>
      <c r="Z916">
        <v>5064112</v>
      </c>
      <c r="AA916">
        <v>975820</v>
      </c>
      <c r="AB916">
        <v>190363</v>
      </c>
      <c r="AC916">
        <v>190363</v>
      </c>
      <c r="AD916">
        <v>547214</v>
      </c>
      <c r="AE916">
        <v>70766</v>
      </c>
      <c r="AF916">
        <v>82771</v>
      </c>
    </row>
    <row r="917" spans="1:32" x14ac:dyDescent="0.3">
      <c r="A917" t="s">
        <v>74</v>
      </c>
      <c r="B917">
        <v>2004</v>
      </c>
      <c r="C917" s="6">
        <f>DATE(finance[[#This Row],[Year1]],1,1)</f>
        <v>37987</v>
      </c>
      <c r="D917">
        <v>1001804</v>
      </c>
      <c r="E917">
        <v>13167850</v>
      </c>
      <c r="F917">
        <v>10794264</v>
      </c>
      <c r="G917">
        <v>9752869</v>
      </c>
      <c r="H917">
        <v>9560033</v>
      </c>
      <c r="I917">
        <v>3465958</v>
      </c>
      <c r="J917">
        <v>2877849</v>
      </c>
      <c r="K917">
        <v>156999</v>
      </c>
      <c r="L917">
        <v>581338</v>
      </c>
      <c r="M917">
        <v>4195962</v>
      </c>
      <c r="N917">
        <v>275912</v>
      </c>
      <c r="O917">
        <v>4335952</v>
      </c>
      <c r="P917">
        <v>331187</v>
      </c>
      <c r="Q917">
        <v>19472625</v>
      </c>
      <c r="R917">
        <v>304254</v>
      </c>
      <c r="S917">
        <v>2112921</v>
      </c>
      <c r="T917">
        <v>433365</v>
      </c>
      <c r="U917">
        <v>172767</v>
      </c>
      <c r="V917">
        <v>6224862</v>
      </c>
      <c r="W917">
        <v>1992986</v>
      </c>
      <c r="X917">
        <v>41745</v>
      </c>
      <c r="Y917">
        <v>817113</v>
      </c>
      <c r="Z917">
        <v>4962141</v>
      </c>
      <c r="AA917">
        <v>937202</v>
      </c>
      <c r="AB917">
        <v>186288</v>
      </c>
      <c r="AC917">
        <v>186288</v>
      </c>
      <c r="AD917">
        <v>632694</v>
      </c>
      <c r="AE917">
        <v>59683</v>
      </c>
      <c r="AF917">
        <v>114615</v>
      </c>
    </row>
    <row r="918" spans="1:32" x14ac:dyDescent="0.3">
      <c r="A918" t="s">
        <v>74</v>
      </c>
      <c r="B918">
        <v>2012</v>
      </c>
      <c r="C918" s="6">
        <f>DATE(finance[[#This Row],[Year1]],1,1)</f>
        <v>40909</v>
      </c>
      <c r="D918">
        <v>2324549</v>
      </c>
      <c r="E918">
        <v>15684828</v>
      </c>
      <c r="F918">
        <v>17391588</v>
      </c>
      <c r="G918">
        <v>15501352</v>
      </c>
      <c r="H918">
        <v>14260207</v>
      </c>
      <c r="I918">
        <v>1154983</v>
      </c>
      <c r="J918">
        <v>4495637</v>
      </c>
      <c r="K918">
        <v>255679</v>
      </c>
      <c r="L918">
        <v>865093</v>
      </c>
      <c r="M918">
        <v>5809955</v>
      </c>
      <c r="N918">
        <v>314368</v>
      </c>
      <c r="O918">
        <v>6727540</v>
      </c>
      <c r="P918">
        <v>857667</v>
      </c>
      <c r="Q918">
        <v>20308380</v>
      </c>
      <c r="R918">
        <v>221117</v>
      </c>
      <c r="S918">
        <v>3069291</v>
      </c>
      <c r="T918">
        <v>597716</v>
      </c>
      <c r="U918">
        <v>160785</v>
      </c>
      <c r="V918">
        <v>9160478</v>
      </c>
      <c r="W918">
        <v>3063048</v>
      </c>
      <c r="X918">
        <v>170118</v>
      </c>
      <c r="Y918">
        <v>1739264</v>
      </c>
      <c r="Z918">
        <v>7067149</v>
      </c>
      <c r="AA918">
        <v>1695318</v>
      </c>
      <c r="AB918">
        <v>284285</v>
      </c>
      <c r="AC918">
        <v>284285</v>
      </c>
      <c r="AD918">
        <v>960767</v>
      </c>
      <c r="AE918">
        <v>107075</v>
      </c>
      <c r="AF918">
        <v>147441</v>
      </c>
    </row>
    <row r="919" spans="1:32" x14ac:dyDescent="0.3">
      <c r="A919" t="s">
        <v>74</v>
      </c>
      <c r="B919">
        <v>2013</v>
      </c>
      <c r="C919" s="6">
        <f>DATE(finance[[#This Row],[Year1]],1,1)</f>
        <v>41275</v>
      </c>
      <c r="D919">
        <v>1657472</v>
      </c>
      <c r="E919">
        <v>18792624</v>
      </c>
      <c r="F919">
        <v>17134159</v>
      </c>
      <c r="G919">
        <v>15267982</v>
      </c>
      <c r="H919">
        <v>14818548</v>
      </c>
      <c r="I919">
        <v>3683319</v>
      </c>
      <c r="J919">
        <v>4263021</v>
      </c>
      <c r="K919">
        <v>259735</v>
      </c>
      <c r="L919">
        <v>855746</v>
      </c>
      <c r="M919">
        <v>6294473</v>
      </c>
      <c r="N919">
        <v>324110</v>
      </c>
      <c r="O919">
        <v>6796347</v>
      </c>
      <c r="P919">
        <v>842874</v>
      </c>
      <c r="Q919">
        <v>21184156</v>
      </c>
      <c r="R919">
        <v>235880</v>
      </c>
      <c r="S919">
        <v>3121599</v>
      </c>
      <c r="T919">
        <v>681487</v>
      </c>
      <c r="U919">
        <v>189967</v>
      </c>
      <c r="V919">
        <v>9582282</v>
      </c>
      <c r="W919">
        <v>3194393</v>
      </c>
      <c r="X919">
        <v>38949</v>
      </c>
      <c r="Y919">
        <v>1196096</v>
      </c>
      <c r="Z919">
        <v>7049552</v>
      </c>
      <c r="AA919">
        <v>1659752</v>
      </c>
      <c r="AB919">
        <v>270180</v>
      </c>
      <c r="AC919">
        <v>270180</v>
      </c>
      <c r="AD919">
        <v>1032748</v>
      </c>
      <c r="AE919">
        <v>112050</v>
      </c>
      <c r="AF919">
        <v>151693</v>
      </c>
    </row>
    <row r="920" spans="1:32" x14ac:dyDescent="0.3">
      <c r="A920" t="s">
        <v>74</v>
      </c>
      <c r="B920">
        <v>2014</v>
      </c>
      <c r="C920" s="6">
        <f>DATE(finance[[#This Row],[Year1]],1,1)</f>
        <v>41640</v>
      </c>
      <c r="D920">
        <v>1399708</v>
      </c>
      <c r="E920">
        <v>19291968</v>
      </c>
      <c r="F920">
        <v>17660633</v>
      </c>
      <c r="G920">
        <v>15631520</v>
      </c>
      <c r="H920">
        <v>15054906</v>
      </c>
      <c r="I920">
        <v>3926834</v>
      </c>
      <c r="J920">
        <v>4220998</v>
      </c>
      <c r="K920">
        <v>276824</v>
      </c>
      <c r="L920">
        <v>858745</v>
      </c>
      <c r="M920">
        <v>6312489</v>
      </c>
      <c r="N920">
        <v>341387</v>
      </c>
      <c r="O920">
        <v>7014551</v>
      </c>
      <c r="P920">
        <v>807078</v>
      </c>
      <c r="Q920">
        <v>24536698</v>
      </c>
      <c r="R920">
        <v>262638</v>
      </c>
      <c r="S920">
        <v>3317425</v>
      </c>
      <c r="T920">
        <v>632218</v>
      </c>
      <c r="U920">
        <v>197930</v>
      </c>
      <c r="V920">
        <v>10064022</v>
      </c>
      <c r="W920">
        <v>3316258</v>
      </c>
      <c r="X920">
        <v>45227</v>
      </c>
      <c r="Y920">
        <v>1038225</v>
      </c>
      <c r="Z920">
        <v>7327147</v>
      </c>
      <c r="AA920">
        <v>1809793</v>
      </c>
      <c r="AB920">
        <v>262607</v>
      </c>
      <c r="AC920">
        <v>262607</v>
      </c>
      <c r="AD920">
        <v>1092413</v>
      </c>
      <c r="AE920">
        <v>155743</v>
      </c>
      <c r="AF920">
        <v>153979</v>
      </c>
    </row>
    <row r="921" spans="1:32" x14ac:dyDescent="0.3">
      <c r="A921" t="s">
        <v>74</v>
      </c>
      <c r="B921">
        <v>2015</v>
      </c>
      <c r="C921" s="6">
        <f>DATE(finance[[#This Row],[Year1]],1,1)</f>
        <v>42005</v>
      </c>
      <c r="D921">
        <v>1521056</v>
      </c>
      <c r="E921">
        <v>18810478</v>
      </c>
      <c r="F921">
        <v>18360434</v>
      </c>
      <c r="G921">
        <v>16423836</v>
      </c>
      <c r="H921">
        <v>15860995</v>
      </c>
      <c r="I921">
        <v>2614643</v>
      </c>
      <c r="J921">
        <v>4238358</v>
      </c>
      <c r="K921">
        <v>280021</v>
      </c>
      <c r="L921">
        <v>883823</v>
      </c>
      <c r="M921">
        <v>6703356</v>
      </c>
      <c r="N921">
        <v>342133</v>
      </c>
      <c r="O921">
        <v>7444709</v>
      </c>
      <c r="P921">
        <v>816405</v>
      </c>
      <c r="Q921">
        <v>23974830</v>
      </c>
      <c r="R921">
        <v>254522</v>
      </c>
      <c r="S921">
        <v>3410675</v>
      </c>
      <c r="T921">
        <v>711090</v>
      </c>
      <c r="U921">
        <v>188640</v>
      </c>
      <c r="V921">
        <v>10678775</v>
      </c>
      <c r="W921">
        <v>3428679</v>
      </c>
      <c r="X921">
        <v>43128</v>
      </c>
      <c r="Y921">
        <v>1078461</v>
      </c>
      <c r="Z921">
        <v>7479978</v>
      </c>
      <c r="AA921">
        <v>1696444</v>
      </c>
      <c r="AB921">
        <v>237079</v>
      </c>
      <c r="AC921">
        <v>237079</v>
      </c>
      <c r="AD921">
        <v>1161786</v>
      </c>
      <c r="AE921">
        <v>130212</v>
      </c>
      <c r="AF921">
        <v>144063</v>
      </c>
    </row>
    <row r="922" spans="1:32" x14ac:dyDescent="0.3">
      <c r="A922" t="s">
        <v>74</v>
      </c>
      <c r="B922">
        <v>2016</v>
      </c>
      <c r="C922" s="6">
        <f>DATE(finance[[#This Row],[Year1]],1,1)</f>
        <v>42370</v>
      </c>
      <c r="D922">
        <v>1848989</v>
      </c>
      <c r="E922">
        <v>18205142</v>
      </c>
      <c r="F922">
        <v>19641412</v>
      </c>
      <c r="G922">
        <v>17579252</v>
      </c>
      <c r="H922">
        <v>16480269</v>
      </c>
      <c r="I922">
        <v>1363674</v>
      </c>
      <c r="J922">
        <v>4261319</v>
      </c>
      <c r="K922">
        <v>290426</v>
      </c>
      <c r="L922">
        <v>948148</v>
      </c>
      <c r="M922">
        <v>7082961</v>
      </c>
      <c r="N922">
        <v>357268</v>
      </c>
      <c r="O922">
        <v>8144061</v>
      </c>
      <c r="P922">
        <v>847047</v>
      </c>
      <c r="Q922">
        <v>26345009</v>
      </c>
      <c r="R922">
        <v>271531</v>
      </c>
      <c r="S922">
        <v>3580419</v>
      </c>
      <c r="T922">
        <v>669824</v>
      </c>
      <c r="U922">
        <v>202316</v>
      </c>
      <c r="V922">
        <v>11320732</v>
      </c>
      <c r="W922">
        <v>3602758</v>
      </c>
      <c r="X922">
        <v>48404</v>
      </c>
      <c r="Y922">
        <v>1048634</v>
      </c>
      <c r="Z922">
        <v>7014839</v>
      </c>
      <c r="AA922">
        <v>1804500</v>
      </c>
      <c r="AB922">
        <v>239725</v>
      </c>
      <c r="AC922">
        <v>239725</v>
      </c>
      <c r="AD922">
        <v>1094251</v>
      </c>
      <c r="AE922">
        <v>52823</v>
      </c>
      <c r="AF922">
        <v>154249</v>
      </c>
    </row>
    <row r="923" spans="1:32" x14ac:dyDescent="0.3">
      <c r="A923" t="s">
        <v>74</v>
      </c>
      <c r="B923">
        <v>2017</v>
      </c>
      <c r="C923" s="6">
        <f>DATE(finance[[#This Row],[Year1]],1,1)</f>
        <v>42736</v>
      </c>
      <c r="D923">
        <v>1805641</v>
      </c>
      <c r="E923">
        <v>22387927</v>
      </c>
      <c r="F923">
        <v>20376858</v>
      </c>
      <c r="G923">
        <v>18418198</v>
      </c>
      <c r="H923">
        <v>17936612</v>
      </c>
      <c r="I923">
        <v>4070771</v>
      </c>
      <c r="J923">
        <v>4505345</v>
      </c>
      <c r="K923">
        <v>323896</v>
      </c>
      <c r="L923">
        <v>1017609</v>
      </c>
      <c r="M923">
        <v>7882783</v>
      </c>
      <c r="N923">
        <v>372616</v>
      </c>
      <c r="O923">
        <v>8444264</v>
      </c>
      <c r="P923">
        <v>858155</v>
      </c>
      <c r="Q923">
        <v>39529440</v>
      </c>
      <c r="R923">
        <v>335385</v>
      </c>
      <c r="S923">
        <v>3765897</v>
      </c>
      <c r="T923">
        <v>572548</v>
      </c>
      <c r="U923">
        <v>213338</v>
      </c>
      <c r="V923">
        <v>12027160</v>
      </c>
      <c r="W923">
        <v>3798664</v>
      </c>
      <c r="X923">
        <v>53370</v>
      </c>
      <c r="Y923">
        <v>1211388</v>
      </c>
      <c r="Z923">
        <v>7439399</v>
      </c>
      <c r="AA923">
        <v>1683690</v>
      </c>
      <c r="AB923">
        <v>236315</v>
      </c>
      <c r="AC923">
        <v>236315</v>
      </c>
      <c r="AD923">
        <v>1182786</v>
      </c>
      <c r="AE923">
        <v>29589</v>
      </c>
      <c r="AF923">
        <v>150315</v>
      </c>
    </row>
    <row r="924" spans="1:32" x14ac:dyDescent="0.3">
      <c r="A924" t="s">
        <v>74</v>
      </c>
      <c r="B924">
        <v>2018</v>
      </c>
      <c r="C924" s="6">
        <f>DATE(finance[[#This Row],[Year1]],1,1)</f>
        <v>43101</v>
      </c>
      <c r="D924">
        <v>2083178</v>
      </c>
      <c r="E924">
        <v>26274300</v>
      </c>
      <c r="F924">
        <v>21675691</v>
      </c>
      <c r="G924">
        <v>19646418</v>
      </c>
      <c r="H924">
        <v>20027791</v>
      </c>
      <c r="I924">
        <v>5842842</v>
      </c>
      <c r="J924">
        <v>4695609</v>
      </c>
      <c r="K924">
        <v>347888</v>
      </c>
      <c r="L924">
        <v>1116797</v>
      </c>
      <c r="M924">
        <v>9414073</v>
      </c>
      <c r="N924">
        <v>379926</v>
      </c>
      <c r="O924">
        <v>9029569</v>
      </c>
      <c r="P924">
        <v>839720</v>
      </c>
      <c r="Q924">
        <v>43461982</v>
      </c>
      <c r="R924">
        <v>341573</v>
      </c>
      <c r="S924">
        <v>4166865</v>
      </c>
      <c r="T924">
        <v>629611</v>
      </c>
      <c r="U924">
        <v>241862</v>
      </c>
      <c r="V924">
        <v>12619709</v>
      </c>
      <c r="W924">
        <v>3926701</v>
      </c>
      <c r="X924">
        <v>55646</v>
      </c>
      <c r="Y924">
        <v>1374557</v>
      </c>
      <c r="Z924">
        <v>7364240</v>
      </c>
      <c r="AA924">
        <v>1742449</v>
      </c>
      <c r="AB924">
        <v>223770</v>
      </c>
      <c r="AC924">
        <v>223770</v>
      </c>
      <c r="AD924">
        <v>1350271</v>
      </c>
      <c r="AE924">
        <v>42332</v>
      </c>
      <c r="AF924">
        <v>159512</v>
      </c>
    </row>
    <row r="925" spans="1:32" x14ac:dyDescent="0.3">
      <c r="A925" t="s">
        <v>74</v>
      </c>
      <c r="B925">
        <v>2019</v>
      </c>
      <c r="C925" s="6">
        <f>DATE(finance[[#This Row],[Year1]],1,1)</f>
        <v>43466</v>
      </c>
      <c r="D925">
        <v>2222355</v>
      </c>
      <c r="E925">
        <v>23038414</v>
      </c>
      <c r="F925">
        <v>22450665</v>
      </c>
      <c r="G925">
        <v>20307204</v>
      </c>
      <c r="H925">
        <v>21281112</v>
      </c>
      <c r="I925">
        <v>1330714</v>
      </c>
      <c r="J925">
        <v>4779392</v>
      </c>
      <c r="K925">
        <v>363319</v>
      </c>
      <c r="L925">
        <v>1224694</v>
      </c>
      <c r="M925">
        <v>9968215</v>
      </c>
      <c r="N925">
        <v>368934</v>
      </c>
      <c r="O925">
        <v>9108339</v>
      </c>
      <c r="P925">
        <v>840620</v>
      </c>
      <c r="Q925">
        <v>43235389</v>
      </c>
      <c r="R925">
        <v>367289</v>
      </c>
      <c r="S925">
        <v>4235015</v>
      </c>
      <c r="T925">
        <v>679208</v>
      </c>
      <c r="U925">
        <v>247720</v>
      </c>
      <c r="V925">
        <v>13090327</v>
      </c>
      <c r="W925">
        <v>4151848</v>
      </c>
      <c r="X925">
        <v>58889</v>
      </c>
      <c r="Y925">
        <v>1461572</v>
      </c>
      <c r="Z925">
        <v>6895064</v>
      </c>
      <c r="AA925">
        <v>1838682</v>
      </c>
      <c r="AB925">
        <v>223666</v>
      </c>
      <c r="AC925">
        <v>223666</v>
      </c>
      <c r="AD925">
        <v>1459809</v>
      </c>
      <c r="AE925">
        <v>46449</v>
      </c>
      <c r="AF925">
        <v>173039</v>
      </c>
    </row>
    <row r="926" spans="1:32" x14ac:dyDescent="0.3">
      <c r="A926" t="s">
        <v>75</v>
      </c>
      <c r="B926">
        <v>1992</v>
      </c>
      <c r="C926" s="6">
        <f>DATE(finance[[#This Row],[Year1]],1,1)</f>
        <v>33604</v>
      </c>
      <c r="D926">
        <v>107501</v>
      </c>
      <c r="E926">
        <v>1900972</v>
      </c>
      <c r="F926">
        <v>1844978</v>
      </c>
      <c r="G926">
        <v>1693975</v>
      </c>
      <c r="H926">
        <v>1703798</v>
      </c>
      <c r="I926">
        <v>168308</v>
      </c>
      <c r="J926">
        <v>509744</v>
      </c>
      <c r="K926">
        <v>58664</v>
      </c>
      <c r="L926">
        <v>210693</v>
      </c>
      <c r="M926">
        <v>765972</v>
      </c>
      <c r="N926">
        <v>33664</v>
      </c>
      <c r="O926">
        <v>562724</v>
      </c>
      <c r="P926">
        <v>102239</v>
      </c>
      <c r="Q926">
        <v>2261029</v>
      </c>
      <c r="R926">
        <v>42225</v>
      </c>
      <c r="S926">
        <v>306793</v>
      </c>
      <c r="T926">
        <v>174186</v>
      </c>
      <c r="U926">
        <v>55682</v>
      </c>
      <c r="V926">
        <v>1092944</v>
      </c>
      <c r="W926">
        <v>380804</v>
      </c>
      <c r="X926">
        <v>8745</v>
      </c>
      <c r="Y926">
        <v>176313</v>
      </c>
      <c r="Z926">
        <v>1542571</v>
      </c>
      <c r="AA926">
        <v>122449</v>
      </c>
      <c r="AB926">
        <v>113052</v>
      </c>
      <c r="AC926">
        <v>113052</v>
      </c>
      <c r="AD926">
        <v>207891</v>
      </c>
      <c r="AE926">
        <v>37201</v>
      </c>
      <c r="AF926">
        <v>27325</v>
      </c>
    </row>
    <row r="927" spans="1:32" x14ac:dyDescent="0.3">
      <c r="A927" t="s">
        <v>75</v>
      </c>
      <c r="B927">
        <v>1993</v>
      </c>
      <c r="C927" s="6">
        <f>DATE(finance[[#This Row],[Year1]],1,1)</f>
        <v>33970</v>
      </c>
      <c r="D927">
        <v>124131</v>
      </c>
      <c r="E927">
        <v>1952812</v>
      </c>
      <c r="F927">
        <v>1849412</v>
      </c>
      <c r="G927">
        <v>1696410</v>
      </c>
      <c r="H927">
        <v>1741693</v>
      </c>
      <c r="I927">
        <v>182197</v>
      </c>
      <c r="J927">
        <v>563180</v>
      </c>
      <c r="K927">
        <v>61224</v>
      </c>
      <c r="L927">
        <v>213196</v>
      </c>
      <c r="M927">
        <v>792812</v>
      </c>
      <c r="N927">
        <v>41809</v>
      </c>
      <c r="O927">
        <v>572086</v>
      </c>
      <c r="P927">
        <v>102622</v>
      </c>
      <c r="Q927">
        <v>2211025</v>
      </c>
      <c r="R927">
        <v>36007</v>
      </c>
      <c r="S927">
        <v>302695</v>
      </c>
      <c r="T927">
        <v>162136</v>
      </c>
      <c r="U927">
        <v>45271</v>
      </c>
      <c r="V927">
        <v>1093706</v>
      </c>
      <c r="W927">
        <v>404600</v>
      </c>
      <c r="X927">
        <v>9900</v>
      </c>
      <c r="Y927">
        <v>184717</v>
      </c>
      <c r="Z927">
        <v>1418969</v>
      </c>
      <c r="AA927">
        <v>123461</v>
      </c>
      <c r="AB927">
        <v>102797</v>
      </c>
      <c r="AC927">
        <v>102797</v>
      </c>
      <c r="AD927">
        <v>159968</v>
      </c>
      <c r="AE927">
        <v>38688</v>
      </c>
      <c r="AF927">
        <v>26705</v>
      </c>
    </row>
    <row r="928" spans="1:32" x14ac:dyDescent="0.3">
      <c r="A928" t="s">
        <v>75</v>
      </c>
      <c r="B928">
        <v>1994</v>
      </c>
      <c r="C928" s="6">
        <f>DATE(finance[[#This Row],[Year1]],1,1)</f>
        <v>34335</v>
      </c>
      <c r="D928">
        <v>139770</v>
      </c>
      <c r="E928">
        <v>2026361</v>
      </c>
      <c r="F928">
        <v>1912903</v>
      </c>
      <c r="G928">
        <v>1770242</v>
      </c>
      <c r="H928">
        <v>1781957</v>
      </c>
      <c r="I928">
        <v>216769</v>
      </c>
      <c r="J928">
        <v>619218</v>
      </c>
      <c r="K928">
        <v>68174</v>
      </c>
      <c r="L928">
        <v>224487</v>
      </c>
      <c r="M928">
        <v>832515</v>
      </c>
      <c r="N928">
        <v>30243</v>
      </c>
      <c r="O928">
        <v>569230</v>
      </c>
      <c r="P928">
        <v>101080</v>
      </c>
      <c r="Q928">
        <v>2465608</v>
      </c>
      <c r="R928">
        <v>50889</v>
      </c>
      <c r="S928">
        <v>301624</v>
      </c>
      <c r="T928">
        <v>166518</v>
      </c>
      <c r="U928">
        <v>50769</v>
      </c>
      <c r="V928">
        <v>1162259</v>
      </c>
      <c r="W928">
        <v>454343</v>
      </c>
      <c r="X928">
        <v>8355</v>
      </c>
      <c r="Y928">
        <v>194577</v>
      </c>
      <c r="Z928">
        <v>1569887</v>
      </c>
      <c r="AA928">
        <v>115526</v>
      </c>
      <c r="AB928">
        <v>92644</v>
      </c>
      <c r="AC928">
        <v>92644</v>
      </c>
      <c r="AD928">
        <v>156872</v>
      </c>
      <c r="AE928">
        <v>42840</v>
      </c>
      <c r="AF928">
        <v>24858</v>
      </c>
    </row>
    <row r="929" spans="1:32" x14ac:dyDescent="0.3">
      <c r="A929" t="s">
        <v>75</v>
      </c>
      <c r="B929">
        <v>1995</v>
      </c>
      <c r="C929" s="6">
        <f>DATE(finance[[#This Row],[Year1]],1,1)</f>
        <v>34700</v>
      </c>
      <c r="D929">
        <v>113745</v>
      </c>
      <c r="E929">
        <v>2073665</v>
      </c>
      <c r="F929">
        <v>2013565</v>
      </c>
      <c r="G929">
        <v>1854226</v>
      </c>
      <c r="H929">
        <v>1869415</v>
      </c>
      <c r="I929">
        <v>176297</v>
      </c>
      <c r="J929">
        <v>633266</v>
      </c>
      <c r="K929">
        <v>64558</v>
      </c>
      <c r="L929">
        <v>220729</v>
      </c>
      <c r="M929">
        <v>801376</v>
      </c>
      <c r="N929">
        <v>41159</v>
      </c>
      <c r="O929">
        <v>610672</v>
      </c>
      <c r="P929">
        <v>100070</v>
      </c>
      <c r="Q929">
        <v>2584566</v>
      </c>
      <c r="R929">
        <v>48071</v>
      </c>
      <c r="S929">
        <v>308672</v>
      </c>
      <c r="T929">
        <v>175012</v>
      </c>
      <c r="U929">
        <v>54308</v>
      </c>
      <c r="V929">
        <v>1258915</v>
      </c>
      <c r="W929">
        <v>510788</v>
      </c>
      <c r="X929">
        <v>8831</v>
      </c>
      <c r="Y929">
        <v>157005</v>
      </c>
      <c r="Z929">
        <v>1667649</v>
      </c>
      <c r="AA929">
        <v>131906</v>
      </c>
      <c r="AB929">
        <v>100257</v>
      </c>
      <c r="AC929">
        <v>100257</v>
      </c>
      <c r="AD929">
        <v>192269</v>
      </c>
      <c r="AE929">
        <v>43888</v>
      </c>
      <c r="AF929">
        <v>27078</v>
      </c>
    </row>
    <row r="930" spans="1:32" x14ac:dyDescent="0.3">
      <c r="A930" t="s">
        <v>75</v>
      </c>
      <c r="B930">
        <v>1996</v>
      </c>
      <c r="C930" s="6">
        <f>DATE(finance[[#This Row],[Year1]],1,1)</f>
        <v>35065</v>
      </c>
      <c r="D930">
        <v>113882</v>
      </c>
      <c r="E930">
        <v>2146205</v>
      </c>
      <c r="F930">
        <v>2061085</v>
      </c>
      <c r="G930">
        <v>1917761</v>
      </c>
      <c r="H930">
        <v>1950265</v>
      </c>
      <c r="I930">
        <v>168340</v>
      </c>
      <c r="J930">
        <v>650350</v>
      </c>
      <c r="K930">
        <v>71538</v>
      </c>
      <c r="L930">
        <v>221319</v>
      </c>
      <c r="M930">
        <v>841029</v>
      </c>
      <c r="N930">
        <v>43087</v>
      </c>
      <c r="O930">
        <v>622929</v>
      </c>
      <c r="P930">
        <v>97094</v>
      </c>
      <c r="Q930">
        <v>2733906</v>
      </c>
      <c r="R930">
        <v>51296</v>
      </c>
      <c r="S930">
        <v>313167</v>
      </c>
      <c r="T930">
        <v>173319</v>
      </c>
      <c r="U930">
        <v>52923</v>
      </c>
      <c r="V930">
        <v>1315616</v>
      </c>
      <c r="W930">
        <v>516204</v>
      </c>
      <c r="X930">
        <v>9201</v>
      </c>
      <c r="Y930">
        <v>188676</v>
      </c>
      <c r="Z930">
        <v>1717898</v>
      </c>
      <c r="AA930">
        <v>116305</v>
      </c>
      <c r="AB930">
        <v>105021</v>
      </c>
      <c r="AC930">
        <v>105021</v>
      </c>
      <c r="AD930">
        <v>172830</v>
      </c>
      <c r="AE930">
        <v>39908</v>
      </c>
      <c r="AF930">
        <v>34062</v>
      </c>
    </row>
    <row r="931" spans="1:32" x14ac:dyDescent="0.3">
      <c r="A931" t="s">
        <v>75</v>
      </c>
      <c r="B931">
        <v>1997</v>
      </c>
      <c r="C931" s="6">
        <f>DATE(finance[[#This Row],[Year1]],1,1)</f>
        <v>35431</v>
      </c>
      <c r="D931">
        <v>109952</v>
      </c>
      <c r="E931">
        <v>2369972</v>
      </c>
      <c r="F931">
        <v>2123269</v>
      </c>
      <c r="G931">
        <v>1970740</v>
      </c>
      <c r="H931">
        <v>2052541</v>
      </c>
      <c r="I931">
        <v>289965</v>
      </c>
      <c r="J931">
        <v>666942</v>
      </c>
      <c r="K931">
        <v>67621</v>
      </c>
      <c r="L931">
        <v>225431</v>
      </c>
      <c r="M931">
        <v>899161</v>
      </c>
      <c r="N931">
        <v>43703</v>
      </c>
      <c r="O931">
        <v>644872</v>
      </c>
      <c r="P931">
        <v>90370</v>
      </c>
      <c r="Q931">
        <v>3671949</v>
      </c>
      <c r="R931">
        <v>49852</v>
      </c>
      <c r="S931">
        <v>312333</v>
      </c>
      <c r="T931">
        <v>178195</v>
      </c>
      <c r="U931">
        <v>62352</v>
      </c>
      <c r="V931">
        <v>1373997</v>
      </c>
      <c r="W931">
        <v>522923</v>
      </c>
      <c r="X931">
        <v>12005</v>
      </c>
      <c r="Y931">
        <v>190741</v>
      </c>
      <c r="Z931">
        <v>2037435</v>
      </c>
      <c r="AA931">
        <v>124882</v>
      </c>
      <c r="AB931">
        <v>111735</v>
      </c>
      <c r="AC931">
        <v>111735</v>
      </c>
      <c r="AD931">
        <v>189611</v>
      </c>
      <c r="AE931">
        <v>53806</v>
      </c>
      <c r="AF931">
        <v>30086</v>
      </c>
    </row>
    <row r="932" spans="1:32" x14ac:dyDescent="0.3">
      <c r="A932" t="s">
        <v>75</v>
      </c>
      <c r="B932">
        <v>1998</v>
      </c>
      <c r="C932" s="6">
        <f>DATE(finance[[#This Row],[Year1]],1,1)</f>
        <v>35796</v>
      </c>
      <c r="D932">
        <v>129860</v>
      </c>
      <c r="E932">
        <v>2372580</v>
      </c>
      <c r="F932">
        <v>2295310</v>
      </c>
      <c r="G932">
        <v>2154062</v>
      </c>
      <c r="H932">
        <v>2196423</v>
      </c>
      <c r="I932">
        <v>148289</v>
      </c>
      <c r="J932">
        <v>729547</v>
      </c>
      <c r="K932">
        <v>65560</v>
      </c>
      <c r="L932">
        <v>229511</v>
      </c>
      <c r="M932">
        <v>957656</v>
      </c>
      <c r="N932">
        <v>39099</v>
      </c>
      <c r="O932">
        <v>679263</v>
      </c>
      <c r="P932">
        <v>90168</v>
      </c>
      <c r="Q932">
        <v>4275953</v>
      </c>
      <c r="R932">
        <v>58618</v>
      </c>
      <c r="S932">
        <v>355608</v>
      </c>
      <c r="T932">
        <v>213936</v>
      </c>
      <c r="U932">
        <v>64189</v>
      </c>
      <c r="V932">
        <v>1486838</v>
      </c>
      <c r="W932">
        <v>565386</v>
      </c>
      <c r="X932">
        <v>8958</v>
      </c>
      <c r="Y932">
        <v>220338</v>
      </c>
      <c r="Z932">
        <v>2109788</v>
      </c>
      <c r="AA932">
        <v>110929</v>
      </c>
      <c r="AB932">
        <v>121907</v>
      </c>
      <c r="AC932">
        <v>121907</v>
      </c>
      <c r="AD932">
        <v>202726</v>
      </c>
      <c r="AE932">
        <v>56582</v>
      </c>
      <c r="AF932">
        <v>32053</v>
      </c>
    </row>
    <row r="933" spans="1:32" x14ac:dyDescent="0.3">
      <c r="A933" t="s">
        <v>75</v>
      </c>
      <c r="B933">
        <v>1999</v>
      </c>
      <c r="C933" s="6">
        <f>DATE(finance[[#This Row],[Year1]],1,1)</f>
        <v>36161</v>
      </c>
      <c r="D933">
        <v>144369</v>
      </c>
      <c r="E933">
        <v>3054762</v>
      </c>
      <c r="F933">
        <v>2602588</v>
      </c>
      <c r="G933">
        <v>2456395</v>
      </c>
      <c r="H933">
        <v>2730267</v>
      </c>
      <c r="I933">
        <v>295377</v>
      </c>
      <c r="J933">
        <v>832679</v>
      </c>
      <c r="K933">
        <v>65406</v>
      </c>
      <c r="L933">
        <v>241534</v>
      </c>
      <c r="M933">
        <v>1388345</v>
      </c>
      <c r="N933">
        <v>38993</v>
      </c>
      <c r="O933">
        <v>1050155</v>
      </c>
      <c r="P933">
        <v>101565</v>
      </c>
      <c r="Q933">
        <v>4279618</v>
      </c>
      <c r="R933">
        <v>50557</v>
      </c>
      <c r="S933">
        <v>699231</v>
      </c>
      <c r="T933">
        <v>175200</v>
      </c>
      <c r="U933">
        <v>59504</v>
      </c>
      <c r="V933">
        <v>1421638</v>
      </c>
      <c r="W933">
        <v>558985</v>
      </c>
      <c r="X933">
        <v>7277</v>
      </c>
      <c r="Y933">
        <v>239342</v>
      </c>
      <c r="Z933">
        <v>2116444</v>
      </c>
      <c r="AA933">
        <v>115484</v>
      </c>
      <c r="AB933">
        <v>120301</v>
      </c>
      <c r="AC933">
        <v>120301</v>
      </c>
      <c r="AD933">
        <v>212457</v>
      </c>
      <c r="AE933">
        <v>442624</v>
      </c>
      <c r="AF933">
        <v>24491</v>
      </c>
    </row>
    <row r="934" spans="1:32" x14ac:dyDescent="0.3">
      <c r="A934" t="s">
        <v>75</v>
      </c>
      <c r="B934">
        <v>2000</v>
      </c>
      <c r="C934" s="6">
        <f>DATE(finance[[#This Row],[Year1]],1,1)</f>
        <v>36526</v>
      </c>
      <c r="D934">
        <v>155960</v>
      </c>
      <c r="E934">
        <v>3291896</v>
      </c>
      <c r="F934">
        <v>3219388</v>
      </c>
      <c r="G934">
        <v>3067606</v>
      </c>
      <c r="H934">
        <v>2943411</v>
      </c>
      <c r="I934">
        <v>319521</v>
      </c>
      <c r="J934">
        <v>918135</v>
      </c>
      <c r="K934">
        <v>68323</v>
      </c>
      <c r="L934">
        <v>268204</v>
      </c>
      <c r="M934">
        <v>1483155</v>
      </c>
      <c r="N934">
        <v>66127</v>
      </c>
      <c r="O934">
        <v>1333972</v>
      </c>
      <c r="P934">
        <v>105119</v>
      </c>
      <c r="Q934">
        <v>4534170</v>
      </c>
      <c r="R934">
        <v>72551</v>
      </c>
      <c r="S934">
        <v>931604</v>
      </c>
      <c r="T934">
        <v>245362</v>
      </c>
      <c r="U934">
        <v>93523</v>
      </c>
      <c r="V934">
        <v>1782863</v>
      </c>
      <c r="W934">
        <v>709546</v>
      </c>
      <c r="X934">
        <v>6776</v>
      </c>
      <c r="Y934">
        <v>236489</v>
      </c>
      <c r="Z934">
        <v>2165158</v>
      </c>
      <c r="AA934">
        <v>119705</v>
      </c>
      <c r="AB934">
        <v>124137</v>
      </c>
      <c r="AC934">
        <v>124137</v>
      </c>
      <c r="AD934">
        <v>247543</v>
      </c>
      <c r="AE934">
        <v>454773</v>
      </c>
      <c r="AF934">
        <v>38002</v>
      </c>
    </row>
    <row r="935" spans="1:32" x14ac:dyDescent="0.3">
      <c r="A935" t="s">
        <v>75</v>
      </c>
      <c r="B935">
        <v>2001</v>
      </c>
      <c r="C935" s="6">
        <f>DATE(finance[[#This Row],[Year1]],1,1)</f>
        <v>36892</v>
      </c>
      <c r="D935">
        <v>175649</v>
      </c>
      <c r="E935">
        <v>3143100</v>
      </c>
      <c r="F935">
        <v>3370929</v>
      </c>
      <c r="G935">
        <v>3200408</v>
      </c>
      <c r="H935">
        <v>3106668</v>
      </c>
      <c r="I935">
        <v>3568</v>
      </c>
      <c r="J935">
        <v>976421</v>
      </c>
      <c r="K935">
        <v>77812</v>
      </c>
      <c r="L935">
        <v>315307</v>
      </c>
      <c r="M935">
        <v>1552739</v>
      </c>
      <c r="N935">
        <v>71988</v>
      </c>
      <c r="O935">
        <v>1315939</v>
      </c>
      <c r="P935">
        <v>96662</v>
      </c>
      <c r="Q935">
        <v>4679114</v>
      </c>
      <c r="R935">
        <v>77440</v>
      </c>
      <c r="S935">
        <v>919865</v>
      </c>
      <c r="T935">
        <v>238356</v>
      </c>
      <c r="U935">
        <v>82291</v>
      </c>
      <c r="V935">
        <v>1918891</v>
      </c>
      <c r="W935">
        <v>763765</v>
      </c>
      <c r="X935">
        <v>13572</v>
      </c>
      <c r="Y935">
        <v>256299</v>
      </c>
      <c r="Z935">
        <v>2325609</v>
      </c>
      <c r="AA935">
        <v>134917</v>
      </c>
      <c r="AB935">
        <v>124945</v>
      </c>
      <c r="AC935">
        <v>124945</v>
      </c>
      <c r="AD935">
        <v>264928</v>
      </c>
      <c r="AE935">
        <v>417294</v>
      </c>
      <c r="AF935">
        <v>43112</v>
      </c>
    </row>
    <row r="936" spans="1:32" x14ac:dyDescent="0.3">
      <c r="A936" t="s">
        <v>75</v>
      </c>
      <c r="B936">
        <v>2002</v>
      </c>
      <c r="C936" s="6">
        <f>DATE(finance[[#This Row],[Year1]],1,1)</f>
        <v>37257</v>
      </c>
      <c r="D936">
        <v>210890</v>
      </c>
      <c r="E936">
        <v>3259608</v>
      </c>
      <c r="F936">
        <v>3511510</v>
      </c>
      <c r="G936">
        <v>3291008</v>
      </c>
      <c r="H936">
        <v>3229227</v>
      </c>
      <c r="I936">
        <v>-2576</v>
      </c>
      <c r="J936">
        <v>1086896</v>
      </c>
      <c r="K936">
        <v>73954</v>
      </c>
      <c r="L936">
        <v>354956</v>
      </c>
      <c r="M936">
        <v>1518479</v>
      </c>
      <c r="N936">
        <v>79771</v>
      </c>
      <c r="O936">
        <v>1340246</v>
      </c>
      <c r="P936">
        <v>112251</v>
      </c>
      <c r="Q936">
        <v>4879739</v>
      </c>
      <c r="R936">
        <v>72310</v>
      </c>
      <c r="S936">
        <v>918858</v>
      </c>
      <c r="T936">
        <v>266249</v>
      </c>
      <c r="U936">
        <v>68102</v>
      </c>
      <c r="V936">
        <v>1960732</v>
      </c>
      <c r="W936">
        <v>766092</v>
      </c>
      <c r="X936">
        <v>15008</v>
      </c>
      <c r="Y936">
        <v>296473</v>
      </c>
      <c r="Z936">
        <v>2465782</v>
      </c>
      <c r="AA936">
        <v>174766</v>
      </c>
      <c r="AB936">
        <v>134013</v>
      </c>
      <c r="AC936">
        <v>134013</v>
      </c>
      <c r="AD936">
        <v>300085</v>
      </c>
      <c r="AE936">
        <v>429682</v>
      </c>
      <c r="AF936">
        <v>50868</v>
      </c>
    </row>
    <row r="937" spans="1:32" x14ac:dyDescent="0.3">
      <c r="A937" t="s">
        <v>75</v>
      </c>
      <c r="B937">
        <v>2003</v>
      </c>
      <c r="C937" s="6">
        <f>DATE(finance[[#This Row],[Year1]],1,1)</f>
        <v>37622</v>
      </c>
      <c r="D937">
        <v>180957</v>
      </c>
      <c r="E937">
        <v>3639339</v>
      </c>
      <c r="F937">
        <v>3858957</v>
      </c>
      <c r="G937">
        <v>3593817</v>
      </c>
      <c r="H937">
        <v>3352248</v>
      </c>
      <c r="I937">
        <v>252148</v>
      </c>
      <c r="J937">
        <v>1152305</v>
      </c>
      <c r="K937">
        <v>102721</v>
      </c>
      <c r="L937">
        <v>326635</v>
      </c>
      <c r="M937">
        <v>1558712</v>
      </c>
      <c r="N937">
        <v>81767</v>
      </c>
      <c r="O937">
        <v>1442926</v>
      </c>
      <c r="P937">
        <v>116023</v>
      </c>
      <c r="Q937">
        <v>4916965</v>
      </c>
      <c r="R937">
        <v>78710</v>
      </c>
      <c r="S937">
        <v>938085</v>
      </c>
      <c r="T937">
        <v>261293</v>
      </c>
      <c r="U937">
        <v>92995</v>
      </c>
      <c r="V937">
        <v>2260239</v>
      </c>
      <c r="W937">
        <v>913772</v>
      </c>
      <c r="X937">
        <v>11860</v>
      </c>
      <c r="Y937">
        <v>300353</v>
      </c>
      <c r="Z937">
        <v>2532071</v>
      </c>
      <c r="AA937">
        <v>221769</v>
      </c>
      <c r="AB937">
        <v>141884</v>
      </c>
      <c r="AC937">
        <v>141884</v>
      </c>
      <c r="AD937">
        <v>295990</v>
      </c>
      <c r="AE937">
        <v>455545</v>
      </c>
      <c r="AF937">
        <v>59903</v>
      </c>
    </row>
    <row r="938" spans="1:32" x14ac:dyDescent="0.3">
      <c r="A938" t="s">
        <v>75</v>
      </c>
      <c r="B938">
        <v>2004</v>
      </c>
      <c r="C938" s="6">
        <f>DATE(finance[[#This Row],[Year1]],1,1)</f>
        <v>37987</v>
      </c>
      <c r="D938">
        <v>155818</v>
      </c>
      <c r="E938">
        <v>4302590</v>
      </c>
      <c r="F938">
        <v>3913616</v>
      </c>
      <c r="G938">
        <v>3676138</v>
      </c>
      <c r="H938">
        <v>3794824</v>
      </c>
      <c r="I938">
        <v>472487</v>
      </c>
      <c r="J938">
        <v>1314916</v>
      </c>
      <c r="K938">
        <v>98758</v>
      </c>
      <c r="L938">
        <v>430637</v>
      </c>
      <c r="M938">
        <v>1766719</v>
      </c>
      <c r="N938">
        <v>93827</v>
      </c>
      <c r="O938">
        <v>1482438</v>
      </c>
      <c r="P938">
        <v>123631</v>
      </c>
      <c r="Q938">
        <v>5237854</v>
      </c>
      <c r="R938">
        <v>92467</v>
      </c>
      <c r="S938">
        <v>981307</v>
      </c>
      <c r="T938">
        <v>282524</v>
      </c>
      <c r="U938">
        <v>84449</v>
      </c>
      <c r="V938">
        <v>2313956</v>
      </c>
      <c r="W938">
        <v>1015398</v>
      </c>
      <c r="X938">
        <v>12714</v>
      </c>
      <c r="Y938">
        <v>253779</v>
      </c>
      <c r="Z938">
        <v>2537139</v>
      </c>
      <c r="AA938">
        <v>199843</v>
      </c>
      <c r="AB938">
        <v>139061</v>
      </c>
      <c r="AC938">
        <v>139061</v>
      </c>
      <c r="AD938">
        <v>347269</v>
      </c>
      <c r="AE938">
        <v>488321</v>
      </c>
      <c r="AF938">
        <v>69078</v>
      </c>
    </row>
    <row r="939" spans="1:32" x14ac:dyDescent="0.3">
      <c r="A939" t="s">
        <v>75</v>
      </c>
      <c r="B939">
        <v>2012</v>
      </c>
      <c r="C939" s="6">
        <f>DATE(finance[[#This Row],[Year1]],1,1)</f>
        <v>40909</v>
      </c>
      <c r="D939">
        <v>261390</v>
      </c>
      <c r="E939">
        <v>5771566</v>
      </c>
      <c r="F939">
        <v>6034907</v>
      </c>
      <c r="G939">
        <v>5607472</v>
      </c>
      <c r="H939">
        <v>5454129</v>
      </c>
      <c r="I939">
        <v>268441</v>
      </c>
      <c r="J939">
        <v>1898357</v>
      </c>
      <c r="K939">
        <v>101161</v>
      </c>
      <c r="L939">
        <v>626218</v>
      </c>
      <c r="M939">
        <v>2731036</v>
      </c>
      <c r="N939">
        <v>127503</v>
      </c>
      <c r="O939">
        <v>2371702</v>
      </c>
      <c r="P939">
        <v>133612</v>
      </c>
      <c r="Q939">
        <v>3973935</v>
      </c>
      <c r="R939">
        <v>241231</v>
      </c>
      <c r="S939">
        <v>1634371</v>
      </c>
      <c r="T939">
        <v>291943</v>
      </c>
      <c r="U939">
        <v>79821</v>
      </c>
      <c r="V939">
        <v>3503637</v>
      </c>
      <c r="W939">
        <v>1482603</v>
      </c>
      <c r="X939">
        <v>19110</v>
      </c>
      <c r="Y939">
        <v>532185</v>
      </c>
      <c r="Z939">
        <v>3390961</v>
      </c>
      <c r="AA939">
        <v>376754</v>
      </c>
      <c r="AB939">
        <v>125143</v>
      </c>
      <c r="AC939">
        <v>125143</v>
      </c>
      <c r="AD939">
        <v>268611</v>
      </c>
      <c r="AE939">
        <v>966543</v>
      </c>
      <c r="AF939">
        <v>82471</v>
      </c>
    </row>
    <row r="940" spans="1:32" x14ac:dyDescent="0.3">
      <c r="A940" t="s">
        <v>75</v>
      </c>
      <c r="B940">
        <v>2013</v>
      </c>
      <c r="C940" s="6">
        <f>DATE(finance[[#This Row],[Year1]],1,1)</f>
        <v>41275</v>
      </c>
      <c r="D940">
        <v>215234</v>
      </c>
      <c r="E940">
        <v>6327325</v>
      </c>
      <c r="F940">
        <v>6103135</v>
      </c>
      <c r="G940">
        <v>5692727</v>
      </c>
      <c r="H940">
        <v>5643515</v>
      </c>
      <c r="I940">
        <v>632860</v>
      </c>
      <c r="J940">
        <v>1896653</v>
      </c>
      <c r="K940">
        <v>106509</v>
      </c>
      <c r="L940">
        <v>635953</v>
      </c>
      <c r="M940">
        <v>2850183</v>
      </c>
      <c r="N940">
        <v>135128</v>
      </c>
      <c r="O940">
        <v>2449497</v>
      </c>
      <c r="P940">
        <v>139430</v>
      </c>
      <c r="Q940">
        <v>5214014</v>
      </c>
      <c r="R940">
        <v>285619</v>
      </c>
      <c r="S940">
        <v>1638584</v>
      </c>
      <c r="T940">
        <v>250100</v>
      </c>
      <c r="U940">
        <v>80315</v>
      </c>
      <c r="V940">
        <v>3657429</v>
      </c>
      <c r="W940">
        <v>1618446</v>
      </c>
      <c r="X940">
        <v>18224</v>
      </c>
      <c r="Y940">
        <v>431659</v>
      </c>
      <c r="Z940">
        <v>3330238</v>
      </c>
      <c r="AA940">
        <v>358256</v>
      </c>
      <c r="AB940">
        <v>94202</v>
      </c>
      <c r="AC940">
        <v>94202</v>
      </c>
      <c r="AD940">
        <v>326920</v>
      </c>
      <c r="AE940">
        <v>991786</v>
      </c>
      <c r="AF940">
        <v>86461</v>
      </c>
    </row>
    <row r="941" spans="1:32" x14ac:dyDescent="0.3">
      <c r="A941" t="s">
        <v>75</v>
      </c>
      <c r="B941">
        <v>2014</v>
      </c>
      <c r="C941" s="6">
        <f>DATE(finance[[#This Row],[Year1]],1,1)</f>
        <v>41640</v>
      </c>
      <c r="D941">
        <v>233524</v>
      </c>
      <c r="E941">
        <v>6513668</v>
      </c>
      <c r="F941">
        <v>6467887</v>
      </c>
      <c r="G941">
        <v>5980637</v>
      </c>
      <c r="H941">
        <v>5811876</v>
      </c>
      <c r="I941">
        <v>648783</v>
      </c>
      <c r="J941">
        <v>1971813</v>
      </c>
      <c r="K941">
        <v>109996</v>
      </c>
      <c r="L941">
        <v>660419</v>
      </c>
      <c r="M941">
        <v>2962531</v>
      </c>
      <c r="N941">
        <v>139668</v>
      </c>
      <c r="O941">
        <v>2542344</v>
      </c>
      <c r="P941">
        <v>145484</v>
      </c>
      <c r="Q941">
        <v>5342974</v>
      </c>
      <c r="R941">
        <v>316587</v>
      </c>
      <c r="S941">
        <v>1690050</v>
      </c>
      <c r="T941">
        <v>248129</v>
      </c>
      <c r="U941">
        <v>97804</v>
      </c>
      <c r="V941">
        <v>3877058</v>
      </c>
      <c r="W941">
        <v>1720141</v>
      </c>
      <c r="X941">
        <v>18013</v>
      </c>
      <c r="Y941">
        <v>452916</v>
      </c>
      <c r="Z941">
        <v>3291205</v>
      </c>
      <c r="AA941">
        <v>432203</v>
      </c>
      <c r="AB941">
        <v>89568</v>
      </c>
      <c r="AC941">
        <v>89568</v>
      </c>
      <c r="AD941">
        <v>295939</v>
      </c>
      <c r="AE941">
        <v>1056518</v>
      </c>
      <c r="AF941">
        <v>92022</v>
      </c>
    </row>
    <row r="942" spans="1:32" x14ac:dyDescent="0.3">
      <c r="A942" t="s">
        <v>75</v>
      </c>
      <c r="B942">
        <v>2015</v>
      </c>
      <c r="C942" s="6">
        <f>DATE(finance[[#This Row],[Year1]],1,1)</f>
        <v>42005</v>
      </c>
      <c r="D942">
        <v>282154</v>
      </c>
      <c r="E942">
        <v>6363175</v>
      </c>
      <c r="F942">
        <v>6585027</v>
      </c>
      <c r="G942">
        <v>6166657</v>
      </c>
      <c r="H942">
        <v>6084121</v>
      </c>
      <c r="I942">
        <v>224734</v>
      </c>
      <c r="J942">
        <v>2156853</v>
      </c>
      <c r="K942">
        <v>111527</v>
      </c>
      <c r="L942">
        <v>659521</v>
      </c>
      <c r="M942">
        <v>3043152</v>
      </c>
      <c r="N942">
        <v>145129</v>
      </c>
      <c r="O942">
        <v>2596210</v>
      </c>
      <c r="P942">
        <v>167828</v>
      </c>
      <c r="Q942">
        <v>6179602</v>
      </c>
      <c r="R942">
        <v>334625</v>
      </c>
      <c r="S942">
        <v>1719452</v>
      </c>
      <c r="T942">
        <v>262742</v>
      </c>
      <c r="U942">
        <v>102802</v>
      </c>
      <c r="V942">
        <v>3944488</v>
      </c>
      <c r="W942">
        <v>1750376</v>
      </c>
      <c r="X942">
        <v>18877</v>
      </c>
      <c r="Y942">
        <v>476237</v>
      </c>
      <c r="Z942">
        <v>3388764</v>
      </c>
      <c r="AA942">
        <v>361134</v>
      </c>
      <c r="AB942">
        <v>109971</v>
      </c>
      <c r="AC942">
        <v>109971</v>
      </c>
      <c r="AD942">
        <v>282937</v>
      </c>
      <c r="AE942">
        <v>1083484</v>
      </c>
      <c r="AF942">
        <v>99220</v>
      </c>
    </row>
    <row r="943" spans="1:32" x14ac:dyDescent="0.3">
      <c r="A943" t="s">
        <v>75</v>
      </c>
      <c r="B943">
        <v>2016</v>
      </c>
      <c r="C943" s="6">
        <f>DATE(finance[[#This Row],[Year1]],1,1)</f>
        <v>42370</v>
      </c>
      <c r="D943">
        <v>342985</v>
      </c>
      <c r="E943">
        <v>6567959</v>
      </c>
      <c r="F943">
        <v>6840342</v>
      </c>
      <c r="G943">
        <v>6402560</v>
      </c>
      <c r="H943">
        <v>6201155</v>
      </c>
      <c r="I943">
        <v>304878</v>
      </c>
      <c r="J943">
        <v>2179789</v>
      </c>
      <c r="K943">
        <v>117328</v>
      </c>
      <c r="L943">
        <v>659892</v>
      </c>
      <c r="M943">
        <v>3117428</v>
      </c>
      <c r="N943">
        <v>139123</v>
      </c>
      <c r="O943">
        <v>2769104</v>
      </c>
      <c r="P943">
        <v>178523</v>
      </c>
      <c r="Q943">
        <v>5676061</v>
      </c>
      <c r="R943">
        <v>338145</v>
      </c>
      <c r="S943">
        <v>1765004</v>
      </c>
      <c r="T943">
        <v>287840</v>
      </c>
      <c r="U943">
        <v>99072</v>
      </c>
      <c r="V943">
        <v>4073030</v>
      </c>
      <c r="W943">
        <v>1858243</v>
      </c>
      <c r="X943">
        <v>23503</v>
      </c>
      <c r="Y943">
        <v>422493</v>
      </c>
      <c r="Z943">
        <v>3493223</v>
      </c>
      <c r="AA943">
        <v>378097</v>
      </c>
      <c r="AB943">
        <v>102703</v>
      </c>
      <c r="AC943">
        <v>102703</v>
      </c>
      <c r="AD943">
        <v>267758</v>
      </c>
      <c r="AE943">
        <v>1108958</v>
      </c>
      <c r="AF943">
        <v>83029</v>
      </c>
    </row>
    <row r="944" spans="1:32" x14ac:dyDescent="0.3">
      <c r="A944" t="s">
        <v>75</v>
      </c>
      <c r="B944">
        <v>2017</v>
      </c>
      <c r="C944" s="6">
        <f>DATE(finance[[#This Row],[Year1]],1,1)</f>
        <v>42736</v>
      </c>
      <c r="D944">
        <v>337625</v>
      </c>
      <c r="E944">
        <v>7032991</v>
      </c>
      <c r="F944">
        <v>6843630</v>
      </c>
      <c r="G944">
        <v>6395394</v>
      </c>
      <c r="H944">
        <v>6075793</v>
      </c>
      <c r="I944">
        <v>893072</v>
      </c>
      <c r="J944">
        <v>1976513</v>
      </c>
      <c r="K944">
        <v>127049</v>
      </c>
      <c r="L944">
        <v>682699</v>
      </c>
      <c r="M944">
        <v>3157314</v>
      </c>
      <c r="N944">
        <v>143892</v>
      </c>
      <c r="O944">
        <v>2764476</v>
      </c>
      <c r="P944">
        <v>161112</v>
      </c>
      <c r="Q944">
        <v>8986972</v>
      </c>
      <c r="R944">
        <v>358007</v>
      </c>
      <c r="S944">
        <v>1801785</v>
      </c>
      <c r="T944">
        <v>308810</v>
      </c>
      <c r="U944">
        <v>105672</v>
      </c>
      <c r="V944">
        <v>4054568</v>
      </c>
      <c r="W944">
        <v>1824136</v>
      </c>
      <c r="X944">
        <v>20683</v>
      </c>
      <c r="Y944">
        <v>427738</v>
      </c>
      <c r="Z944">
        <v>3502960</v>
      </c>
      <c r="AA944">
        <v>387467</v>
      </c>
      <c r="AB944">
        <v>101073</v>
      </c>
      <c r="AC944">
        <v>101073</v>
      </c>
      <c r="AD944">
        <v>280690</v>
      </c>
      <c r="AE944">
        <v>1116880</v>
      </c>
      <c r="AF944">
        <v>85713</v>
      </c>
    </row>
    <row r="945" spans="1:32" x14ac:dyDescent="0.3">
      <c r="A945" t="s">
        <v>75</v>
      </c>
      <c r="B945">
        <v>2018</v>
      </c>
      <c r="C945" s="6">
        <f>DATE(finance[[#This Row],[Year1]],1,1)</f>
        <v>43101</v>
      </c>
      <c r="D945">
        <v>330129</v>
      </c>
      <c r="E945">
        <v>7159827</v>
      </c>
      <c r="F945">
        <v>6951149</v>
      </c>
      <c r="G945">
        <v>6476775</v>
      </c>
      <c r="H945">
        <v>6339130</v>
      </c>
      <c r="I945">
        <v>746512</v>
      </c>
      <c r="J945">
        <v>2091212</v>
      </c>
      <c r="K945">
        <v>126404</v>
      </c>
      <c r="L945">
        <v>697630</v>
      </c>
      <c r="M945">
        <v>3284231</v>
      </c>
      <c r="N945">
        <v>144869</v>
      </c>
      <c r="O945">
        <v>2799803</v>
      </c>
      <c r="P945">
        <v>179284</v>
      </c>
      <c r="Q945">
        <v>9657122</v>
      </c>
      <c r="R945">
        <v>376219</v>
      </c>
      <c r="S945">
        <v>1839203</v>
      </c>
      <c r="T945">
        <v>308106</v>
      </c>
      <c r="U945">
        <v>110756</v>
      </c>
      <c r="V945">
        <v>4095982</v>
      </c>
      <c r="W945">
        <v>1804045</v>
      </c>
      <c r="X945">
        <v>21688</v>
      </c>
      <c r="Y945">
        <v>448663</v>
      </c>
      <c r="Z945">
        <v>3580807</v>
      </c>
      <c r="AA945">
        <v>403637</v>
      </c>
      <c r="AB945">
        <v>102914</v>
      </c>
      <c r="AC945">
        <v>102914</v>
      </c>
      <c r="AD945">
        <v>319727</v>
      </c>
      <c r="AE945">
        <v>1132357</v>
      </c>
      <c r="AF945">
        <v>86944</v>
      </c>
    </row>
    <row r="946" spans="1:32" x14ac:dyDescent="0.3">
      <c r="A946" t="s">
        <v>75</v>
      </c>
      <c r="B946">
        <v>2019</v>
      </c>
      <c r="C946" s="6">
        <f>DATE(finance[[#This Row],[Year1]],1,1)</f>
        <v>43466</v>
      </c>
      <c r="D946">
        <v>286604</v>
      </c>
      <c r="E946">
        <v>7221076</v>
      </c>
      <c r="F946">
        <v>6955406</v>
      </c>
      <c r="G946">
        <v>6451859</v>
      </c>
      <c r="H946">
        <v>6443210</v>
      </c>
      <c r="I946">
        <v>698252</v>
      </c>
      <c r="J946">
        <v>2008232</v>
      </c>
      <c r="K946">
        <v>126071</v>
      </c>
      <c r="L946">
        <v>711104</v>
      </c>
      <c r="M946">
        <v>3428588</v>
      </c>
      <c r="N946">
        <v>145208</v>
      </c>
      <c r="O946">
        <v>2822685</v>
      </c>
      <c r="P946">
        <v>184356</v>
      </c>
      <c r="Q946">
        <v>9900674</v>
      </c>
      <c r="R946">
        <v>389462</v>
      </c>
      <c r="S946">
        <v>1868398</v>
      </c>
      <c r="T946">
        <v>234739</v>
      </c>
      <c r="U946">
        <v>114054</v>
      </c>
      <c r="V946">
        <v>4124797</v>
      </c>
      <c r="W946">
        <v>1860780</v>
      </c>
      <c r="X946">
        <v>23325</v>
      </c>
      <c r="Y946">
        <v>443752</v>
      </c>
      <c r="Z946">
        <v>3490331</v>
      </c>
      <c r="AA946">
        <v>426426</v>
      </c>
      <c r="AB946">
        <v>64825</v>
      </c>
      <c r="AC946">
        <v>64825</v>
      </c>
      <c r="AD946">
        <v>352313</v>
      </c>
      <c r="AE946">
        <v>1168642</v>
      </c>
      <c r="AF946">
        <v>95531</v>
      </c>
    </row>
    <row r="947" spans="1:32" x14ac:dyDescent="0.3">
      <c r="A947" t="s">
        <v>76</v>
      </c>
      <c r="B947">
        <v>1992</v>
      </c>
      <c r="C947" s="6">
        <f>DATE(finance[[#This Row],[Year1]],1,1)</f>
        <v>33604</v>
      </c>
      <c r="D947">
        <v>1113277</v>
      </c>
      <c r="E947">
        <v>15291517</v>
      </c>
      <c r="F947">
        <v>13920647</v>
      </c>
      <c r="G947">
        <v>12694076</v>
      </c>
      <c r="H947">
        <v>13086581</v>
      </c>
      <c r="I947">
        <v>1946725</v>
      </c>
      <c r="J947">
        <v>2725900</v>
      </c>
      <c r="K947">
        <v>390242</v>
      </c>
      <c r="L947">
        <v>1286863</v>
      </c>
      <c r="M947">
        <v>7025345</v>
      </c>
      <c r="N947">
        <v>579591</v>
      </c>
      <c r="O947">
        <v>4930767</v>
      </c>
      <c r="P947">
        <v>556378</v>
      </c>
      <c r="Q947">
        <v>22446173</v>
      </c>
      <c r="R947">
        <v>464732</v>
      </c>
      <c r="S947">
        <v>3489912</v>
      </c>
      <c r="T947">
        <v>654289</v>
      </c>
      <c r="U947">
        <v>163418</v>
      </c>
      <c r="V947">
        <v>7268259</v>
      </c>
      <c r="W947">
        <v>2105413</v>
      </c>
      <c r="X947">
        <v>44748</v>
      </c>
      <c r="Y947">
        <v>1521447</v>
      </c>
      <c r="Z947">
        <v>7402641</v>
      </c>
      <c r="AA947">
        <v>1014322</v>
      </c>
      <c r="AB947">
        <v>478499</v>
      </c>
      <c r="AC947">
        <v>478499</v>
      </c>
      <c r="AD947">
        <v>1325324</v>
      </c>
      <c r="AE947">
        <v>182950</v>
      </c>
      <c r="AF947">
        <v>258671</v>
      </c>
    </row>
    <row r="948" spans="1:32" x14ac:dyDescent="0.3">
      <c r="A948" t="s">
        <v>76</v>
      </c>
      <c r="B948">
        <v>1993</v>
      </c>
      <c r="C948" s="6">
        <f>DATE(finance[[#This Row],[Year1]],1,1)</f>
        <v>33970</v>
      </c>
      <c r="D948">
        <v>1026494</v>
      </c>
      <c r="E948">
        <v>16307099</v>
      </c>
      <c r="F948">
        <v>14721062</v>
      </c>
      <c r="G948">
        <v>13398381</v>
      </c>
      <c r="H948">
        <v>13972671</v>
      </c>
      <c r="I948">
        <v>2080931</v>
      </c>
      <c r="J948">
        <v>2883041</v>
      </c>
      <c r="K948">
        <v>409892</v>
      </c>
      <c r="L948">
        <v>1347130</v>
      </c>
      <c r="M948">
        <v>7571798</v>
      </c>
      <c r="N948">
        <v>642137</v>
      </c>
      <c r="O948">
        <v>5265246</v>
      </c>
      <c r="P948">
        <v>602055</v>
      </c>
      <c r="Q948">
        <v>24435584</v>
      </c>
      <c r="R948">
        <v>473415</v>
      </c>
      <c r="S948">
        <v>3749296</v>
      </c>
      <c r="T948">
        <v>669452</v>
      </c>
      <c r="U948">
        <v>163660</v>
      </c>
      <c r="V948">
        <v>7766297</v>
      </c>
      <c r="W948">
        <v>2459713</v>
      </c>
      <c r="X948">
        <v>44223</v>
      </c>
      <c r="Y948">
        <v>1380737</v>
      </c>
      <c r="Z948">
        <v>7438406</v>
      </c>
      <c r="AA948">
        <v>1107921</v>
      </c>
      <c r="AB948">
        <v>468999</v>
      </c>
      <c r="AC948">
        <v>468999</v>
      </c>
      <c r="AD948">
        <v>1362124</v>
      </c>
      <c r="AE948">
        <v>198845</v>
      </c>
      <c r="AF948">
        <v>265394</v>
      </c>
    </row>
    <row r="949" spans="1:32" x14ac:dyDescent="0.3">
      <c r="A949" t="s">
        <v>76</v>
      </c>
      <c r="B949">
        <v>1994</v>
      </c>
      <c r="C949" s="6">
        <f>DATE(finance[[#This Row],[Year1]],1,1)</f>
        <v>34335</v>
      </c>
      <c r="D949">
        <v>1140287</v>
      </c>
      <c r="E949">
        <v>17295379</v>
      </c>
      <c r="F949">
        <v>15522755</v>
      </c>
      <c r="G949">
        <v>14263339</v>
      </c>
      <c r="H949">
        <v>14816948</v>
      </c>
      <c r="I949">
        <v>2232307</v>
      </c>
      <c r="J949">
        <v>3091748</v>
      </c>
      <c r="K949">
        <v>413997</v>
      </c>
      <c r="L949">
        <v>1472531</v>
      </c>
      <c r="M949">
        <v>8037069</v>
      </c>
      <c r="N949">
        <v>684093</v>
      </c>
      <c r="O949">
        <v>5564861</v>
      </c>
      <c r="P949">
        <v>633831</v>
      </c>
      <c r="Q949">
        <v>26603288</v>
      </c>
      <c r="R949">
        <v>514780</v>
      </c>
      <c r="S949">
        <v>3861915</v>
      </c>
      <c r="T949">
        <v>700573</v>
      </c>
      <c r="U949">
        <v>172587</v>
      </c>
      <c r="V949">
        <v>8362736</v>
      </c>
      <c r="W949">
        <v>2543201</v>
      </c>
      <c r="X949">
        <v>61046</v>
      </c>
      <c r="Y949">
        <v>1639221</v>
      </c>
      <c r="Z949">
        <v>7912014</v>
      </c>
      <c r="AA949">
        <v>1048171</v>
      </c>
      <c r="AB949">
        <v>475815</v>
      </c>
      <c r="AC949">
        <v>475815</v>
      </c>
      <c r="AD949">
        <v>1406209</v>
      </c>
      <c r="AE949">
        <v>251410</v>
      </c>
      <c r="AF949">
        <v>280759</v>
      </c>
    </row>
    <row r="950" spans="1:32" x14ac:dyDescent="0.3">
      <c r="A950" t="s">
        <v>76</v>
      </c>
      <c r="B950">
        <v>1995</v>
      </c>
      <c r="C950" s="6">
        <f>DATE(finance[[#This Row],[Year1]],1,1)</f>
        <v>34700</v>
      </c>
      <c r="D950">
        <v>1449166</v>
      </c>
      <c r="E950">
        <v>18992594</v>
      </c>
      <c r="F950">
        <v>17040384</v>
      </c>
      <c r="G950">
        <v>15663812</v>
      </c>
      <c r="H950">
        <v>16250572</v>
      </c>
      <c r="I950">
        <v>2494103</v>
      </c>
      <c r="J950">
        <v>3474279</v>
      </c>
      <c r="K950">
        <v>429699</v>
      </c>
      <c r="L950">
        <v>1524568</v>
      </c>
      <c r="M950">
        <v>8783939</v>
      </c>
      <c r="N950">
        <v>778486</v>
      </c>
      <c r="O950">
        <v>5979289</v>
      </c>
      <c r="P950">
        <v>705130</v>
      </c>
      <c r="Q950">
        <v>28745099</v>
      </c>
      <c r="R950">
        <v>544456</v>
      </c>
      <c r="S950">
        <v>4296733</v>
      </c>
      <c r="T950">
        <v>806668</v>
      </c>
      <c r="U950">
        <v>137945</v>
      </c>
      <c r="V950">
        <v>8912797</v>
      </c>
      <c r="W950">
        <v>2804336</v>
      </c>
      <c r="X950">
        <v>64546</v>
      </c>
      <c r="Y950">
        <v>1983212</v>
      </c>
      <c r="Z950">
        <v>8716051</v>
      </c>
      <c r="AA950">
        <v>1165928</v>
      </c>
      <c r="AB950">
        <v>510630</v>
      </c>
      <c r="AC950">
        <v>510630</v>
      </c>
      <c r="AD950">
        <v>1604893</v>
      </c>
      <c r="AE950">
        <v>225672</v>
      </c>
      <c r="AF950">
        <v>289108</v>
      </c>
    </row>
    <row r="951" spans="1:32" x14ac:dyDescent="0.3">
      <c r="A951" t="s">
        <v>76</v>
      </c>
      <c r="B951">
        <v>1996</v>
      </c>
      <c r="C951" s="6">
        <f>DATE(finance[[#This Row],[Year1]],1,1)</f>
        <v>35065</v>
      </c>
      <c r="D951">
        <v>1521411</v>
      </c>
      <c r="E951">
        <v>20186626</v>
      </c>
      <c r="F951">
        <v>17832931</v>
      </c>
      <c r="G951">
        <v>16422524</v>
      </c>
      <c r="H951">
        <v>16731200</v>
      </c>
      <c r="I951">
        <v>3206470</v>
      </c>
      <c r="J951">
        <v>3514798</v>
      </c>
      <c r="K951">
        <v>418817</v>
      </c>
      <c r="L951">
        <v>1593189</v>
      </c>
      <c r="M951">
        <v>8900413</v>
      </c>
      <c r="N951">
        <v>808911</v>
      </c>
      <c r="O951">
        <v>6430222</v>
      </c>
      <c r="P951">
        <v>975421</v>
      </c>
      <c r="Q951">
        <v>31094474</v>
      </c>
      <c r="R951">
        <v>522502</v>
      </c>
      <c r="S951">
        <v>4462682</v>
      </c>
      <c r="T951">
        <v>893460</v>
      </c>
      <c r="U951">
        <v>137836</v>
      </c>
      <c r="V951">
        <v>9131253</v>
      </c>
      <c r="W951">
        <v>2916450</v>
      </c>
      <c r="X951">
        <v>69229</v>
      </c>
      <c r="Y951">
        <v>2010700</v>
      </c>
      <c r="Z951">
        <v>8792968</v>
      </c>
      <c r="AA951">
        <v>1192244</v>
      </c>
      <c r="AB951">
        <v>549920</v>
      </c>
      <c r="AC951">
        <v>549920</v>
      </c>
      <c r="AD951">
        <v>1719610</v>
      </c>
      <c r="AE951">
        <v>228872</v>
      </c>
      <c r="AF951">
        <v>312921</v>
      </c>
    </row>
    <row r="952" spans="1:32" x14ac:dyDescent="0.3">
      <c r="A952" t="s">
        <v>76</v>
      </c>
      <c r="B952">
        <v>1997</v>
      </c>
      <c r="C952" s="6">
        <f>DATE(finance[[#This Row],[Year1]],1,1)</f>
        <v>35431</v>
      </c>
      <c r="D952">
        <v>1592604</v>
      </c>
      <c r="E952">
        <v>24322031</v>
      </c>
      <c r="F952">
        <v>19286506</v>
      </c>
      <c r="G952">
        <v>17806854</v>
      </c>
      <c r="H952">
        <v>18089498</v>
      </c>
      <c r="I952">
        <v>5974670</v>
      </c>
      <c r="J952">
        <v>3544685</v>
      </c>
      <c r="K952">
        <v>430751</v>
      </c>
      <c r="L952">
        <v>1647597</v>
      </c>
      <c r="M952">
        <v>9627591</v>
      </c>
      <c r="N952">
        <v>823949</v>
      </c>
      <c r="O952">
        <v>7047584</v>
      </c>
      <c r="P952">
        <v>697621</v>
      </c>
      <c r="Q952">
        <v>42854897</v>
      </c>
      <c r="R952">
        <v>540595</v>
      </c>
      <c r="S952">
        <v>5337239</v>
      </c>
      <c r="T952">
        <v>965300</v>
      </c>
      <c r="U952">
        <v>140872</v>
      </c>
      <c r="V952">
        <v>9811241</v>
      </c>
      <c r="W952">
        <v>3233825</v>
      </c>
      <c r="X952">
        <v>50675</v>
      </c>
      <c r="Y952">
        <v>2140430</v>
      </c>
      <c r="Z952">
        <v>9940870</v>
      </c>
      <c r="AA952">
        <v>1249134</v>
      </c>
      <c r="AB952">
        <v>598667</v>
      </c>
      <c r="AC952">
        <v>598667</v>
      </c>
      <c r="AD952">
        <v>2112053</v>
      </c>
      <c r="AE952">
        <v>277353</v>
      </c>
      <c r="AF952">
        <v>326050</v>
      </c>
    </row>
    <row r="953" spans="1:32" x14ac:dyDescent="0.3">
      <c r="A953" t="s">
        <v>76</v>
      </c>
      <c r="B953">
        <v>1998</v>
      </c>
      <c r="C953" s="6">
        <f>DATE(finance[[#This Row],[Year1]],1,1)</f>
        <v>35796</v>
      </c>
      <c r="D953">
        <v>1780894</v>
      </c>
      <c r="E953">
        <v>25918315</v>
      </c>
      <c r="F953">
        <v>20529276</v>
      </c>
      <c r="G953">
        <v>19036655</v>
      </c>
      <c r="H953">
        <v>19267867</v>
      </c>
      <c r="I953">
        <v>6391886</v>
      </c>
      <c r="J953">
        <v>3780977</v>
      </c>
      <c r="K953">
        <v>455443</v>
      </c>
      <c r="L953">
        <v>1686240</v>
      </c>
      <c r="M953">
        <v>10542966</v>
      </c>
      <c r="N953">
        <v>933078</v>
      </c>
      <c r="O953">
        <v>7489643</v>
      </c>
      <c r="P953">
        <v>708806</v>
      </c>
      <c r="Q953">
        <v>48807360</v>
      </c>
      <c r="R953">
        <v>535124</v>
      </c>
      <c r="S953">
        <v>5660133</v>
      </c>
      <c r="T953">
        <v>1077578</v>
      </c>
      <c r="U953">
        <v>148678</v>
      </c>
      <c r="V953">
        <v>10470565</v>
      </c>
      <c r="W953">
        <v>3420433</v>
      </c>
      <c r="X953">
        <v>55796</v>
      </c>
      <c r="Y953">
        <v>2231629</v>
      </c>
      <c r="Z953">
        <v>10828138</v>
      </c>
      <c r="AA953">
        <v>1250201</v>
      </c>
      <c r="AB953">
        <v>658677</v>
      </c>
      <c r="AC953">
        <v>658677</v>
      </c>
      <c r="AD953">
        <v>1998021</v>
      </c>
      <c r="AE953">
        <v>325135</v>
      </c>
      <c r="AF953">
        <v>348330</v>
      </c>
    </row>
    <row r="954" spans="1:32" x14ac:dyDescent="0.3">
      <c r="A954" t="s">
        <v>76</v>
      </c>
      <c r="B954">
        <v>1999</v>
      </c>
      <c r="C954" s="6">
        <f>DATE(finance[[#This Row],[Year1]],1,1)</f>
        <v>36161</v>
      </c>
      <c r="D954">
        <v>1846056</v>
      </c>
      <c r="E954">
        <v>26138391</v>
      </c>
      <c r="F954">
        <v>22739177</v>
      </c>
      <c r="G954">
        <v>21155130</v>
      </c>
      <c r="H954">
        <v>20866553</v>
      </c>
      <c r="I954">
        <v>4998487</v>
      </c>
      <c r="J954">
        <v>4046733</v>
      </c>
      <c r="K954">
        <v>481634</v>
      </c>
      <c r="L954">
        <v>1791501</v>
      </c>
      <c r="M954">
        <v>11562735</v>
      </c>
      <c r="N954">
        <v>1046241</v>
      </c>
      <c r="O954">
        <v>8239358</v>
      </c>
      <c r="P954">
        <v>759090</v>
      </c>
      <c r="Q954">
        <v>53996063</v>
      </c>
      <c r="R954">
        <v>581676</v>
      </c>
      <c r="S954">
        <v>6499840</v>
      </c>
      <c r="T954">
        <v>1456818</v>
      </c>
      <c r="U954">
        <v>166641</v>
      </c>
      <c r="V954">
        <v>11444089</v>
      </c>
      <c r="W954">
        <v>3632952</v>
      </c>
      <c r="X954">
        <v>63962</v>
      </c>
      <c r="Y954">
        <v>2395172</v>
      </c>
      <c r="Z954">
        <v>11876744</v>
      </c>
      <c r="AA954">
        <v>1330198</v>
      </c>
      <c r="AB954">
        <v>859904</v>
      </c>
      <c r="AC954">
        <v>859904</v>
      </c>
      <c r="AD954">
        <v>2149380</v>
      </c>
      <c r="AE954">
        <v>392834</v>
      </c>
      <c r="AF954">
        <v>379935</v>
      </c>
    </row>
    <row r="955" spans="1:32" x14ac:dyDescent="0.3">
      <c r="A955" t="s">
        <v>76</v>
      </c>
      <c r="B955">
        <v>2000</v>
      </c>
      <c r="C955" s="6">
        <f>DATE(finance[[#This Row],[Year1]],1,1)</f>
        <v>36526</v>
      </c>
      <c r="D955">
        <v>1762135</v>
      </c>
      <c r="E955">
        <v>29408963</v>
      </c>
      <c r="F955">
        <v>24313963</v>
      </c>
      <c r="G955">
        <v>22608544</v>
      </c>
      <c r="H955">
        <v>22714771</v>
      </c>
      <c r="I955">
        <v>6394897</v>
      </c>
      <c r="J955">
        <v>4466096</v>
      </c>
      <c r="K955">
        <v>513765</v>
      </c>
      <c r="L955">
        <v>1880149</v>
      </c>
      <c r="M955">
        <v>12648035</v>
      </c>
      <c r="N955">
        <v>1123734</v>
      </c>
      <c r="O955">
        <v>8718796</v>
      </c>
      <c r="P955">
        <v>814427</v>
      </c>
      <c r="Q955">
        <v>58386795</v>
      </c>
      <c r="R955">
        <v>642384</v>
      </c>
      <c r="S955">
        <v>7132350</v>
      </c>
      <c r="T955">
        <v>1761618</v>
      </c>
      <c r="U955">
        <v>182870</v>
      </c>
      <c r="V955">
        <v>12377267</v>
      </c>
      <c r="W955">
        <v>4022306</v>
      </c>
      <c r="X955">
        <v>76528</v>
      </c>
      <c r="Y955">
        <v>2354282</v>
      </c>
      <c r="Z955">
        <v>12010623</v>
      </c>
      <c r="AA955">
        <v>1436140</v>
      </c>
      <c r="AB955">
        <v>791644</v>
      </c>
      <c r="AC955">
        <v>791644</v>
      </c>
      <c r="AD955">
        <v>2384530</v>
      </c>
      <c r="AE955">
        <v>387373</v>
      </c>
      <c r="AF955">
        <v>511285</v>
      </c>
    </row>
    <row r="956" spans="1:32" x14ac:dyDescent="0.3">
      <c r="A956" t="s">
        <v>76</v>
      </c>
      <c r="B956">
        <v>2001</v>
      </c>
      <c r="C956" s="6">
        <f>DATE(finance[[#This Row],[Year1]],1,1)</f>
        <v>36892</v>
      </c>
      <c r="D956">
        <v>1955676</v>
      </c>
      <c r="E956">
        <v>22760130</v>
      </c>
      <c r="F956">
        <v>26786593</v>
      </c>
      <c r="G956">
        <v>24869440</v>
      </c>
      <c r="H956">
        <v>24193607</v>
      </c>
      <c r="I956">
        <v>-1752840</v>
      </c>
      <c r="J956">
        <v>4857443</v>
      </c>
      <c r="K956">
        <v>535503</v>
      </c>
      <c r="L956">
        <v>1933143</v>
      </c>
      <c r="M956">
        <v>13085329</v>
      </c>
      <c r="N956">
        <v>1247296</v>
      </c>
      <c r="O956">
        <v>9385965</v>
      </c>
      <c r="P956">
        <v>880925</v>
      </c>
      <c r="Q956">
        <v>55169437</v>
      </c>
      <c r="R956">
        <v>706790</v>
      </c>
      <c r="S956">
        <v>7869121</v>
      </c>
      <c r="T956">
        <v>2052202</v>
      </c>
      <c r="U956">
        <v>216844</v>
      </c>
      <c r="V956">
        <v>13629113</v>
      </c>
      <c r="W956">
        <v>4401313</v>
      </c>
      <c r="X956">
        <v>120544</v>
      </c>
      <c r="Y956">
        <v>2616685</v>
      </c>
      <c r="Z956">
        <v>12963092</v>
      </c>
      <c r="AA956">
        <v>1603291</v>
      </c>
      <c r="AB956">
        <v>848467</v>
      </c>
      <c r="AC956">
        <v>848467</v>
      </c>
      <c r="AD956">
        <v>2727488</v>
      </c>
      <c r="AE956">
        <v>383773</v>
      </c>
      <c r="AF956">
        <v>544706</v>
      </c>
    </row>
    <row r="957" spans="1:32" x14ac:dyDescent="0.3">
      <c r="A957" t="s">
        <v>76</v>
      </c>
      <c r="B957">
        <v>2002</v>
      </c>
      <c r="C957" s="6">
        <f>DATE(finance[[#This Row],[Year1]],1,1)</f>
        <v>37257</v>
      </c>
      <c r="D957">
        <v>2328934</v>
      </c>
      <c r="E957">
        <v>23576891</v>
      </c>
      <c r="F957">
        <v>28044327</v>
      </c>
      <c r="G957">
        <v>25545848</v>
      </c>
      <c r="H957">
        <v>24842981</v>
      </c>
      <c r="I957">
        <v>-1604273</v>
      </c>
      <c r="J957">
        <v>5531423</v>
      </c>
      <c r="K957">
        <v>542724</v>
      </c>
      <c r="L957">
        <v>1982769</v>
      </c>
      <c r="M957">
        <v>12781149</v>
      </c>
      <c r="N957">
        <v>1243090</v>
      </c>
      <c r="O957">
        <v>9848113</v>
      </c>
      <c r="P957">
        <v>425316</v>
      </c>
      <c r="Q957">
        <v>52060267</v>
      </c>
      <c r="R957">
        <v>726489</v>
      </c>
      <c r="S957">
        <v>8369313</v>
      </c>
      <c r="T957">
        <v>2357496</v>
      </c>
      <c r="U957">
        <v>185871</v>
      </c>
      <c r="V957">
        <v>14020909</v>
      </c>
      <c r="W957">
        <v>4199553</v>
      </c>
      <c r="X957">
        <v>76498</v>
      </c>
      <c r="Y957">
        <v>2822839</v>
      </c>
      <c r="Z957">
        <v>13785231</v>
      </c>
      <c r="AA957">
        <v>2178370</v>
      </c>
      <c r="AB957">
        <v>721485</v>
      </c>
      <c r="AC957">
        <v>721485</v>
      </c>
      <c r="AD957">
        <v>2827304</v>
      </c>
      <c r="AE957">
        <v>436805</v>
      </c>
      <c r="AF957">
        <v>547206</v>
      </c>
    </row>
    <row r="958" spans="1:32" x14ac:dyDescent="0.3">
      <c r="A958" t="s">
        <v>76</v>
      </c>
      <c r="B958">
        <v>2003</v>
      </c>
      <c r="C958" s="6">
        <f>DATE(finance[[#This Row],[Year1]],1,1)</f>
        <v>37622</v>
      </c>
      <c r="D958">
        <v>1672483</v>
      </c>
      <c r="E958">
        <v>28185448</v>
      </c>
      <c r="F958">
        <v>29129136</v>
      </c>
      <c r="G958">
        <v>26289267</v>
      </c>
      <c r="H958">
        <v>25528061</v>
      </c>
      <c r="I958">
        <v>2289698</v>
      </c>
      <c r="J958">
        <v>5679471</v>
      </c>
      <c r="K958">
        <v>588665</v>
      </c>
      <c r="L958">
        <v>2070831</v>
      </c>
      <c r="M958">
        <v>12969177</v>
      </c>
      <c r="N958">
        <v>1194241</v>
      </c>
      <c r="O958">
        <v>9776565</v>
      </c>
      <c r="P958">
        <v>978980</v>
      </c>
      <c r="Q958">
        <v>50836361</v>
      </c>
      <c r="R958">
        <v>682070</v>
      </c>
      <c r="S958">
        <v>8352635</v>
      </c>
      <c r="T958">
        <v>2413590</v>
      </c>
      <c r="U958">
        <v>175851</v>
      </c>
      <c r="V958">
        <v>14973244</v>
      </c>
      <c r="W958">
        <v>5234986</v>
      </c>
      <c r="X958">
        <v>76086</v>
      </c>
      <c r="Y958">
        <v>2588474</v>
      </c>
      <c r="Z958">
        <v>13530190</v>
      </c>
      <c r="AA958">
        <v>2504410</v>
      </c>
      <c r="AB958">
        <v>647384</v>
      </c>
      <c r="AC958">
        <v>647384</v>
      </c>
      <c r="AD958">
        <v>2803379</v>
      </c>
      <c r="AE958">
        <v>513340</v>
      </c>
      <c r="AF958">
        <v>552064</v>
      </c>
    </row>
    <row r="959" spans="1:32" x14ac:dyDescent="0.3">
      <c r="A959" t="s">
        <v>76</v>
      </c>
      <c r="B959">
        <v>2004</v>
      </c>
      <c r="C959" s="6">
        <f>DATE(finance[[#This Row],[Year1]],1,1)</f>
        <v>37987</v>
      </c>
      <c r="D959">
        <v>1772815</v>
      </c>
      <c r="E959">
        <v>35656138</v>
      </c>
      <c r="F959">
        <v>30352413</v>
      </c>
      <c r="G959">
        <v>27600694</v>
      </c>
      <c r="H959">
        <v>27888052</v>
      </c>
      <c r="I959">
        <v>7360512</v>
      </c>
      <c r="J959">
        <v>6237933</v>
      </c>
      <c r="K959">
        <v>613910</v>
      </c>
      <c r="L959">
        <v>2234662</v>
      </c>
      <c r="M959">
        <v>14233065</v>
      </c>
      <c r="N959">
        <v>1215898</v>
      </c>
      <c r="O959">
        <v>10308063</v>
      </c>
      <c r="P959">
        <v>1070788</v>
      </c>
      <c r="Q959">
        <v>57642635</v>
      </c>
      <c r="R959">
        <v>724350</v>
      </c>
      <c r="S959">
        <v>8820012</v>
      </c>
      <c r="T959">
        <v>2771800</v>
      </c>
      <c r="U959">
        <v>181365</v>
      </c>
      <c r="V959">
        <v>15583821</v>
      </c>
      <c r="W959">
        <v>5618854</v>
      </c>
      <c r="X959">
        <v>77446</v>
      </c>
      <c r="Y959">
        <v>2477512</v>
      </c>
      <c r="Z959">
        <v>15394563</v>
      </c>
      <c r="AA959">
        <v>2383042</v>
      </c>
      <c r="AB959">
        <v>721935</v>
      </c>
      <c r="AC959">
        <v>721935</v>
      </c>
      <c r="AD959">
        <v>2944884</v>
      </c>
      <c r="AE959">
        <v>562902</v>
      </c>
      <c r="AF959">
        <v>549489</v>
      </c>
    </row>
    <row r="960" spans="1:32" x14ac:dyDescent="0.3">
      <c r="A960" t="s">
        <v>76</v>
      </c>
      <c r="B960">
        <v>2012</v>
      </c>
      <c r="C960" s="6">
        <f>DATE(finance[[#This Row],[Year1]],1,1)</f>
        <v>40909</v>
      </c>
      <c r="D960">
        <v>3537360</v>
      </c>
      <c r="E960">
        <v>43137518</v>
      </c>
      <c r="F960">
        <v>46759952</v>
      </c>
      <c r="G960">
        <v>41645194</v>
      </c>
      <c r="H960">
        <v>39439029</v>
      </c>
      <c r="I960">
        <v>3089011</v>
      </c>
      <c r="J960">
        <v>9784138</v>
      </c>
      <c r="K960">
        <v>777187</v>
      </c>
      <c r="L960">
        <v>2373234</v>
      </c>
      <c r="M960">
        <v>18144897</v>
      </c>
      <c r="N960">
        <v>1678143</v>
      </c>
      <c r="O960">
        <v>15063078</v>
      </c>
      <c r="P960">
        <v>1540755</v>
      </c>
      <c r="Q960">
        <v>52991737</v>
      </c>
      <c r="R960">
        <v>991692</v>
      </c>
      <c r="S960">
        <v>11653818</v>
      </c>
      <c r="T960">
        <v>2241398</v>
      </c>
      <c r="U960">
        <v>685750</v>
      </c>
      <c r="V960">
        <v>24277675</v>
      </c>
      <c r="W960">
        <v>9223748</v>
      </c>
      <c r="X960">
        <v>190391</v>
      </c>
      <c r="Y960">
        <v>3875133</v>
      </c>
      <c r="Z960">
        <v>27785849</v>
      </c>
      <c r="AA960">
        <v>4625606</v>
      </c>
      <c r="AB960">
        <v>1124738</v>
      </c>
      <c r="AC960">
        <v>1124738</v>
      </c>
      <c r="AD960">
        <v>3904975</v>
      </c>
      <c r="AE960">
        <v>452195</v>
      </c>
      <c r="AF960">
        <v>537402</v>
      </c>
    </row>
    <row r="961" spans="1:32" x14ac:dyDescent="0.3">
      <c r="A961" t="s">
        <v>76</v>
      </c>
      <c r="B961">
        <v>2013</v>
      </c>
      <c r="C961" s="6">
        <f>DATE(finance[[#This Row],[Year1]],1,1)</f>
        <v>41275</v>
      </c>
      <c r="D961">
        <v>3059704</v>
      </c>
      <c r="E961">
        <v>51700412</v>
      </c>
      <c r="F961">
        <v>47614065</v>
      </c>
      <c r="G961">
        <v>42529852</v>
      </c>
      <c r="H961">
        <v>41140409</v>
      </c>
      <c r="I961">
        <v>9923350</v>
      </c>
      <c r="J961">
        <v>9959041</v>
      </c>
      <c r="K961">
        <v>806572</v>
      </c>
      <c r="L961">
        <v>2484277</v>
      </c>
      <c r="M961">
        <v>19186853</v>
      </c>
      <c r="N961">
        <v>1706864</v>
      </c>
      <c r="O961">
        <v>15214402</v>
      </c>
      <c r="P961">
        <v>1615558</v>
      </c>
      <c r="Q961">
        <v>58421505</v>
      </c>
      <c r="R961">
        <v>1283451</v>
      </c>
      <c r="S961">
        <v>11255705</v>
      </c>
      <c r="T961">
        <v>2176690</v>
      </c>
      <c r="U961">
        <v>248919</v>
      </c>
      <c r="V961">
        <v>25953846</v>
      </c>
      <c r="W961">
        <v>9855058</v>
      </c>
      <c r="X961">
        <v>118354</v>
      </c>
      <c r="Y961">
        <v>3912825</v>
      </c>
      <c r="Z961">
        <v>28022656</v>
      </c>
      <c r="AA961">
        <v>4570249</v>
      </c>
      <c r="AB961">
        <v>1159003</v>
      </c>
      <c r="AC961">
        <v>1159003</v>
      </c>
      <c r="AD961">
        <v>3855918</v>
      </c>
      <c r="AE961">
        <v>514754</v>
      </c>
      <c r="AF961">
        <v>559409</v>
      </c>
    </row>
    <row r="962" spans="1:32" x14ac:dyDescent="0.3">
      <c r="A962" t="s">
        <v>76</v>
      </c>
      <c r="B962">
        <v>2014</v>
      </c>
      <c r="C962" s="6">
        <f>DATE(finance[[#This Row],[Year1]],1,1)</f>
        <v>41640</v>
      </c>
      <c r="D962">
        <v>2674499</v>
      </c>
      <c r="E962">
        <v>53302158</v>
      </c>
      <c r="F962">
        <v>48941622</v>
      </c>
      <c r="G962">
        <v>43709646</v>
      </c>
      <c r="H962">
        <v>41449711</v>
      </c>
      <c r="I962">
        <v>11183787</v>
      </c>
      <c r="J962">
        <v>10027820</v>
      </c>
      <c r="K962">
        <v>795515</v>
      </c>
      <c r="L962">
        <v>2478539</v>
      </c>
      <c r="M962">
        <v>18930418</v>
      </c>
      <c r="N962">
        <v>1740391</v>
      </c>
      <c r="O962">
        <v>15082735</v>
      </c>
      <c r="P962">
        <v>1664363</v>
      </c>
      <c r="Q962">
        <v>60551614</v>
      </c>
      <c r="R962">
        <v>1287986</v>
      </c>
      <c r="S962">
        <v>11792595</v>
      </c>
      <c r="T962">
        <v>2142086</v>
      </c>
      <c r="U962">
        <v>251764</v>
      </c>
      <c r="V962">
        <v>26995082</v>
      </c>
      <c r="W962">
        <v>10221303</v>
      </c>
      <c r="X962">
        <v>122433</v>
      </c>
      <c r="Y962">
        <v>4384124</v>
      </c>
      <c r="Z962">
        <v>27739117</v>
      </c>
      <c r="AA962">
        <v>4692511</v>
      </c>
      <c r="AB962">
        <v>1122572</v>
      </c>
      <c r="AC962">
        <v>1122572</v>
      </c>
      <c r="AD962">
        <v>3855736</v>
      </c>
      <c r="AE962">
        <v>472375</v>
      </c>
      <c r="AF962">
        <v>575743</v>
      </c>
    </row>
    <row r="963" spans="1:32" x14ac:dyDescent="0.3">
      <c r="A963" t="s">
        <v>76</v>
      </c>
      <c r="B963">
        <v>2015</v>
      </c>
      <c r="C963" s="6">
        <f>DATE(finance[[#This Row],[Year1]],1,1)</f>
        <v>42005</v>
      </c>
      <c r="D963">
        <v>3437552</v>
      </c>
      <c r="E963">
        <v>51345671</v>
      </c>
      <c r="F963">
        <v>50181974</v>
      </c>
      <c r="G963">
        <v>44870128</v>
      </c>
      <c r="H963">
        <v>44283149</v>
      </c>
      <c r="I963">
        <v>6358381</v>
      </c>
      <c r="J963">
        <v>9992812</v>
      </c>
      <c r="K963">
        <v>829279</v>
      </c>
      <c r="L963">
        <v>2701872</v>
      </c>
      <c r="M963">
        <v>20536885</v>
      </c>
      <c r="N963">
        <v>1453297</v>
      </c>
      <c r="O963">
        <v>15981360</v>
      </c>
      <c r="P963">
        <v>1168755</v>
      </c>
      <c r="Q963">
        <v>75049855</v>
      </c>
      <c r="R963">
        <v>1215670</v>
      </c>
      <c r="S963">
        <v>11622943</v>
      </c>
      <c r="T963">
        <v>2005292</v>
      </c>
      <c r="U963">
        <v>272858</v>
      </c>
      <c r="V963">
        <v>28210352</v>
      </c>
      <c r="W963">
        <v>9986797</v>
      </c>
      <c r="X963">
        <v>122238</v>
      </c>
      <c r="Y963">
        <v>5139780</v>
      </c>
      <c r="Z963">
        <v>28231613</v>
      </c>
      <c r="AA963">
        <v>4675984</v>
      </c>
      <c r="AB963">
        <v>1066388</v>
      </c>
      <c r="AC963">
        <v>1066388</v>
      </c>
      <c r="AD963">
        <v>4253743</v>
      </c>
      <c r="AE963">
        <v>490723</v>
      </c>
      <c r="AF963">
        <v>426084</v>
      </c>
    </row>
    <row r="964" spans="1:32" x14ac:dyDescent="0.3">
      <c r="A964" t="s">
        <v>76</v>
      </c>
      <c r="B964">
        <v>2016</v>
      </c>
      <c r="C964" s="6">
        <f>DATE(finance[[#This Row],[Year1]],1,1)</f>
        <v>42370</v>
      </c>
      <c r="D964">
        <v>3610808</v>
      </c>
      <c r="E964">
        <v>51765186</v>
      </c>
      <c r="F964">
        <v>52321827</v>
      </c>
      <c r="G964">
        <v>46727227</v>
      </c>
      <c r="H964">
        <v>45534176</v>
      </c>
      <c r="I964">
        <v>5493767</v>
      </c>
      <c r="J964">
        <v>10127264</v>
      </c>
      <c r="K964">
        <v>826306</v>
      </c>
      <c r="L964">
        <v>2948184</v>
      </c>
      <c r="M964">
        <v>21213280</v>
      </c>
      <c r="N964">
        <v>1499921</v>
      </c>
      <c r="O964">
        <v>16058379</v>
      </c>
      <c r="P964">
        <v>1282268</v>
      </c>
      <c r="Q964">
        <v>75624995</v>
      </c>
      <c r="R964">
        <v>1240743</v>
      </c>
      <c r="S964">
        <v>11533799</v>
      </c>
      <c r="T964">
        <v>2054978</v>
      </c>
      <c r="U964">
        <v>267640</v>
      </c>
      <c r="V964">
        <v>29937259</v>
      </c>
      <c r="W964">
        <v>10667685</v>
      </c>
      <c r="X964">
        <v>130365</v>
      </c>
      <c r="Y964">
        <v>5669483</v>
      </c>
      <c r="Z964">
        <v>28628254</v>
      </c>
      <c r="AA964">
        <v>4870598</v>
      </c>
      <c r="AB964">
        <v>1087095</v>
      </c>
      <c r="AC964">
        <v>1087095</v>
      </c>
      <c r="AD964">
        <v>4351195</v>
      </c>
      <c r="AE964">
        <v>516388</v>
      </c>
      <c r="AF964">
        <v>435079</v>
      </c>
    </row>
    <row r="965" spans="1:32" x14ac:dyDescent="0.3">
      <c r="A965" t="s">
        <v>76</v>
      </c>
      <c r="B965">
        <v>2017</v>
      </c>
      <c r="C965" s="6">
        <f>DATE(finance[[#This Row],[Year1]],1,1)</f>
        <v>42736</v>
      </c>
      <c r="D965">
        <v>3231507</v>
      </c>
      <c r="E965">
        <v>59338922</v>
      </c>
      <c r="F965">
        <v>53523906</v>
      </c>
      <c r="G965">
        <v>47866338</v>
      </c>
      <c r="H965">
        <v>47234152</v>
      </c>
      <c r="I965">
        <v>11325732</v>
      </c>
      <c r="J965">
        <v>10699848</v>
      </c>
      <c r="K965">
        <v>856649</v>
      </c>
      <c r="L965">
        <v>2945964</v>
      </c>
      <c r="M965">
        <v>22202326</v>
      </c>
      <c r="N965">
        <v>1538611</v>
      </c>
      <c r="O965">
        <v>16598849</v>
      </c>
      <c r="P965">
        <v>1168612</v>
      </c>
      <c r="Q965">
        <v>104613042</v>
      </c>
      <c r="R965">
        <v>1562301</v>
      </c>
      <c r="S965">
        <v>12025903</v>
      </c>
      <c r="T965">
        <v>2521685</v>
      </c>
      <c r="U965">
        <v>320050</v>
      </c>
      <c r="V965">
        <v>31095879</v>
      </c>
      <c r="W965">
        <v>11120028</v>
      </c>
      <c r="X965">
        <v>165607</v>
      </c>
      <c r="Y965">
        <v>4847656</v>
      </c>
      <c r="Z965">
        <v>27825929</v>
      </c>
      <c r="AA965">
        <v>4887521</v>
      </c>
      <c r="AB965">
        <v>1114484</v>
      </c>
      <c r="AC965">
        <v>1114484</v>
      </c>
      <c r="AD965">
        <v>4138682</v>
      </c>
      <c r="AE965">
        <v>549732</v>
      </c>
      <c r="AF965">
        <v>670451</v>
      </c>
    </row>
    <row r="966" spans="1:32" x14ac:dyDescent="0.3">
      <c r="A966" t="s">
        <v>76</v>
      </c>
      <c r="B966">
        <v>2018</v>
      </c>
      <c r="C966" s="6">
        <f>DATE(finance[[#This Row],[Year1]],1,1)</f>
        <v>43101</v>
      </c>
      <c r="D966">
        <v>3848602</v>
      </c>
      <c r="E966">
        <v>57339098</v>
      </c>
      <c r="F966">
        <v>56419046</v>
      </c>
      <c r="G966">
        <v>50572347</v>
      </c>
      <c r="H966">
        <v>50877881</v>
      </c>
      <c r="I966">
        <v>5648238</v>
      </c>
      <c r="J966">
        <v>10957750</v>
      </c>
      <c r="K966">
        <v>878751</v>
      </c>
      <c r="L966">
        <v>3006106</v>
      </c>
      <c r="M966">
        <v>23484945</v>
      </c>
      <c r="N966">
        <v>1586514</v>
      </c>
      <c r="O966">
        <v>17421907</v>
      </c>
      <c r="P966">
        <v>1226394</v>
      </c>
      <c r="Q966">
        <v>112061636</v>
      </c>
      <c r="R966">
        <v>1587891</v>
      </c>
      <c r="S966">
        <v>12321285</v>
      </c>
      <c r="T966">
        <v>2550160</v>
      </c>
      <c r="U966">
        <v>303842</v>
      </c>
      <c r="V966">
        <v>32779308</v>
      </c>
      <c r="W966">
        <v>11684097</v>
      </c>
      <c r="X966">
        <v>161630</v>
      </c>
      <c r="Y966">
        <v>5422205</v>
      </c>
      <c r="Z966">
        <v>29074498</v>
      </c>
      <c r="AA966">
        <v>5081246</v>
      </c>
      <c r="AB966">
        <v>1162211</v>
      </c>
      <c r="AC966">
        <v>1162211</v>
      </c>
      <c r="AD966">
        <v>4937795</v>
      </c>
      <c r="AE966">
        <v>555789</v>
      </c>
      <c r="AF966">
        <v>713547</v>
      </c>
    </row>
    <row r="967" spans="1:32" x14ac:dyDescent="0.3">
      <c r="A967" t="s">
        <v>76</v>
      </c>
      <c r="B967">
        <v>2019</v>
      </c>
      <c r="C967" s="6">
        <f>DATE(finance[[#This Row],[Year1]],1,1)</f>
        <v>43466</v>
      </c>
      <c r="D967">
        <v>3997172</v>
      </c>
      <c r="E967">
        <v>65939302</v>
      </c>
      <c r="F967">
        <v>59317111</v>
      </c>
      <c r="G967">
        <v>53170303</v>
      </c>
      <c r="H967">
        <v>55523472</v>
      </c>
      <c r="I967">
        <v>9542011</v>
      </c>
      <c r="J967">
        <v>12218425</v>
      </c>
      <c r="K967">
        <v>897002</v>
      </c>
      <c r="L967">
        <v>3138020</v>
      </c>
      <c r="M967">
        <v>26285898</v>
      </c>
      <c r="N967">
        <v>1627430</v>
      </c>
      <c r="O967">
        <v>18236521</v>
      </c>
      <c r="P967">
        <v>1324583</v>
      </c>
      <c r="Q967">
        <v>114217166</v>
      </c>
      <c r="R967">
        <v>1696816</v>
      </c>
      <c r="S967">
        <v>12751128</v>
      </c>
      <c r="T967">
        <v>2605634</v>
      </c>
      <c r="U967">
        <v>307419</v>
      </c>
      <c r="V967">
        <v>34801838</v>
      </c>
      <c r="W967">
        <v>13263092</v>
      </c>
      <c r="X967">
        <v>180569</v>
      </c>
      <c r="Y967">
        <v>5318078</v>
      </c>
      <c r="Z967">
        <v>29111196</v>
      </c>
      <c r="AA967">
        <v>5273851</v>
      </c>
      <c r="AB967">
        <v>1168539</v>
      </c>
      <c r="AC967">
        <v>1168539</v>
      </c>
      <c r="AD967">
        <v>5363582</v>
      </c>
      <c r="AE967">
        <v>997258</v>
      </c>
      <c r="AF967">
        <v>731010</v>
      </c>
    </row>
    <row r="968" spans="1:32" x14ac:dyDescent="0.3">
      <c r="A968" t="s">
        <v>77</v>
      </c>
      <c r="B968">
        <v>1992</v>
      </c>
      <c r="C968" s="6">
        <f>DATE(finance[[#This Row],[Year1]],1,1)</f>
        <v>33604</v>
      </c>
      <c r="D968">
        <v>1643209</v>
      </c>
      <c r="E968">
        <v>17885012</v>
      </c>
      <c r="F968">
        <v>17316358</v>
      </c>
      <c r="G968">
        <v>14724379</v>
      </c>
      <c r="H968">
        <v>13443299</v>
      </c>
      <c r="I968">
        <v>4182047</v>
      </c>
      <c r="J968">
        <v>2994704</v>
      </c>
      <c r="K968">
        <v>430822</v>
      </c>
      <c r="L968">
        <v>1317358</v>
      </c>
      <c r="M968">
        <v>8476932</v>
      </c>
      <c r="N968">
        <v>544770</v>
      </c>
      <c r="O968">
        <v>6224137</v>
      </c>
      <c r="P968">
        <v>733118</v>
      </c>
      <c r="Q968">
        <v>25866860</v>
      </c>
      <c r="R968">
        <v>763019</v>
      </c>
      <c r="S968">
        <v>4578587</v>
      </c>
      <c r="T968">
        <v>1133480</v>
      </c>
      <c r="U968">
        <v>560473</v>
      </c>
      <c r="V968">
        <v>7558592</v>
      </c>
      <c r="W968">
        <v>2809043</v>
      </c>
      <c r="X968">
        <v>74465</v>
      </c>
      <c r="Y968">
        <v>1154322</v>
      </c>
      <c r="Z968">
        <v>7191988</v>
      </c>
      <c r="AA968">
        <v>2368629</v>
      </c>
      <c r="AB968">
        <v>434223</v>
      </c>
      <c r="AC968">
        <v>434223</v>
      </c>
      <c r="AD968">
        <v>763754</v>
      </c>
      <c r="AE968">
        <v>1697178</v>
      </c>
      <c r="AF968">
        <v>152133</v>
      </c>
    </row>
    <row r="969" spans="1:32" x14ac:dyDescent="0.3">
      <c r="A969" t="s">
        <v>77</v>
      </c>
      <c r="B969">
        <v>1993</v>
      </c>
      <c r="C969" s="6">
        <f>DATE(finance[[#This Row],[Year1]],1,1)</f>
        <v>33970</v>
      </c>
      <c r="D969">
        <v>1858592</v>
      </c>
      <c r="E969">
        <v>20087131</v>
      </c>
      <c r="F969">
        <v>18439421</v>
      </c>
      <c r="G969">
        <v>15577458</v>
      </c>
      <c r="H969">
        <v>14603405</v>
      </c>
      <c r="I969">
        <v>5219271</v>
      </c>
      <c r="J969">
        <v>3526159</v>
      </c>
      <c r="K969">
        <v>436530</v>
      </c>
      <c r="L969">
        <v>1333668</v>
      </c>
      <c r="M969">
        <v>8903856</v>
      </c>
      <c r="N969">
        <v>482216</v>
      </c>
      <c r="O969">
        <v>6827423</v>
      </c>
      <c r="P969">
        <v>794859</v>
      </c>
      <c r="Q969">
        <v>27727771</v>
      </c>
      <c r="R969">
        <v>548802</v>
      </c>
      <c r="S969">
        <v>4730035</v>
      </c>
      <c r="T969">
        <v>1235041</v>
      </c>
      <c r="U969">
        <v>452491</v>
      </c>
      <c r="V969">
        <v>7971766</v>
      </c>
      <c r="W969">
        <v>3211139</v>
      </c>
      <c r="X969">
        <v>94589</v>
      </c>
      <c r="Y969">
        <v>1231978</v>
      </c>
      <c r="Z969">
        <v>7847752</v>
      </c>
      <c r="AA969">
        <v>2633697</v>
      </c>
      <c r="AB969">
        <v>450472</v>
      </c>
      <c r="AC969">
        <v>450472</v>
      </c>
      <c r="AD969">
        <v>845696</v>
      </c>
      <c r="AE969">
        <v>1829140</v>
      </c>
      <c r="AF969">
        <v>156817</v>
      </c>
    </row>
    <row r="970" spans="1:32" x14ac:dyDescent="0.3">
      <c r="A970" t="s">
        <v>77</v>
      </c>
      <c r="B970">
        <v>1994</v>
      </c>
      <c r="C970" s="6">
        <f>DATE(finance[[#This Row],[Year1]],1,1)</f>
        <v>34335</v>
      </c>
      <c r="D970">
        <v>1602582</v>
      </c>
      <c r="E970">
        <v>19378780</v>
      </c>
      <c r="F970">
        <v>19576673</v>
      </c>
      <c r="G970">
        <v>16345395</v>
      </c>
      <c r="H970">
        <v>15661772</v>
      </c>
      <c r="I970">
        <v>3460701</v>
      </c>
      <c r="J970">
        <v>3673043</v>
      </c>
      <c r="K970">
        <v>458364</v>
      </c>
      <c r="L970">
        <v>1440566</v>
      </c>
      <c r="M970">
        <v>9700847</v>
      </c>
      <c r="N970">
        <v>442070</v>
      </c>
      <c r="O970">
        <v>7017952</v>
      </c>
      <c r="P970">
        <v>766171</v>
      </c>
      <c r="Q970">
        <v>31051993</v>
      </c>
      <c r="R970">
        <v>659122</v>
      </c>
      <c r="S970">
        <v>5049189</v>
      </c>
      <c r="T970">
        <v>1285687</v>
      </c>
      <c r="U970">
        <v>396996</v>
      </c>
      <c r="V970">
        <v>8699787</v>
      </c>
      <c r="W970">
        <v>3619591</v>
      </c>
      <c r="X970">
        <v>64112</v>
      </c>
      <c r="Y970">
        <v>1334793</v>
      </c>
      <c r="Z970">
        <v>8265639</v>
      </c>
      <c r="AA970">
        <v>3005589</v>
      </c>
      <c r="AB970">
        <v>453355</v>
      </c>
      <c r="AC970">
        <v>453355</v>
      </c>
      <c r="AD970">
        <v>902125</v>
      </c>
      <c r="AE970">
        <v>2004147</v>
      </c>
      <c r="AF970">
        <v>160774</v>
      </c>
    </row>
    <row r="971" spans="1:32" x14ac:dyDescent="0.3">
      <c r="A971" t="s">
        <v>77</v>
      </c>
      <c r="B971">
        <v>1995</v>
      </c>
      <c r="C971" s="6">
        <f>DATE(finance[[#This Row],[Year1]],1,1)</f>
        <v>34700</v>
      </c>
      <c r="D971">
        <v>1879957</v>
      </c>
      <c r="E971">
        <v>23575810</v>
      </c>
      <c r="F971">
        <v>21200290</v>
      </c>
      <c r="G971">
        <v>17555108</v>
      </c>
      <c r="H971">
        <v>16765094</v>
      </c>
      <c r="I971">
        <v>6558180</v>
      </c>
      <c r="J971">
        <v>3976651</v>
      </c>
      <c r="K971">
        <v>482196</v>
      </c>
      <c r="L971">
        <v>1587832</v>
      </c>
      <c r="M971">
        <v>10195584</v>
      </c>
      <c r="N971">
        <v>482761</v>
      </c>
      <c r="O971">
        <v>7273096</v>
      </c>
      <c r="P971">
        <v>881724</v>
      </c>
      <c r="Q971">
        <v>35502317</v>
      </c>
      <c r="R971">
        <v>854450</v>
      </c>
      <c r="S971">
        <v>5339678</v>
      </c>
      <c r="T971">
        <v>1467884</v>
      </c>
      <c r="U971">
        <v>512272</v>
      </c>
      <c r="V971">
        <v>9177355</v>
      </c>
      <c r="W971">
        <v>3729654</v>
      </c>
      <c r="X971">
        <v>100149</v>
      </c>
      <c r="Y971">
        <v>1536854</v>
      </c>
      <c r="Z971">
        <v>8820118</v>
      </c>
      <c r="AA971">
        <v>3429102</v>
      </c>
      <c r="AB971">
        <v>492474</v>
      </c>
      <c r="AC971">
        <v>492474</v>
      </c>
      <c r="AD971">
        <v>1002372</v>
      </c>
      <c r="AE971">
        <v>2078052</v>
      </c>
      <c r="AF971">
        <v>156600</v>
      </c>
    </row>
    <row r="972" spans="1:32" x14ac:dyDescent="0.3">
      <c r="A972" t="s">
        <v>77</v>
      </c>
      <c r="B972">
        <v>1996</v>
      </c>
      <c r="C972" s="6">
        <f>DATE(finance[[#This Row],[Year1]],1,1)</f>
        <v>35065</v>
      </c>
      <c r="D972">
        <v>1568929</v>
      </c>
      <c r="E972">
        <v>24790010</v>
      </c>
      <c r="F972">
        <v>21085737</v>
      </c>
      <c r="G972">
        <v>17587160</v>
      </c>
      <c r="H972">
        <v>17195462</v>
      </c>
      <c r="I972">
        <v>7340928</v>
      </c>
      <c r="J972">
        <v>3890578</v>
      </c>
      <c r="K972">
        <v>492932</v>
      </c>
      <c r="L972">
        <v>1685068</v>
      </c>
      <c r="M972">
        <v>10586463</v>
      </c>
      <c r="N972">
        <v>497130</v>
      </c>
      <c r="O972">
        <v>7475270</v>
      </c>
      <c r="P972">
        <v>850486</v>
      </c>
      <c r="Q972">
        <v>40085973</v>
      </c>
      <c r="R972">
        <v>853254</v>
      </c>
      <c r="S972">
        <v>5429938</v>
      </c>
      <c r="T972">
        <v>1376819</v>
      </c>
      <c r="U972">
        <v>437558</v>
      </c>
      <c r="V972">
        <v>9447560</v>
      </c>
      <c r="W972">
        <v>3803631</v>
      </c>
      <c r="X972">
        <v>57403</v>
      </c>
      <c r="Y972">
        <v>1435374</v>
      </c>
      <c r="Z972">
        <v>8991106</v>
      </c>
      <c r="AA972">
        <v>3279569</v>
      </c>
      <c r="AB972">
        <v>509255</v>
      </c>
      <c r="AC972">
        <v>509255</v>
      </c>
      <c r="AD972">
        <v>1033596</v>
      </c>
      <c r="AE972">
        <v>2226020</v>
      </c>
      <c r="AF972">
        <v>171840</v>
      </c>
    </row>
    <row r="973" spans="1:32" x14ac:dyDescent="0.3">
      <c r="A973" t="s">
        <v>77</v>
      </c>
      <c r="B973">
        <v>1997</v>
      </c>
      <c r="C973" s="6">
        <f>DATE(finance[[#This Row],[Year1]],1,1)</f>
        <v>35431</v>
      </c>
      <c r="D973">
        <v>1871716</v>
      </c>
      <c r="E973">
        <v>26841468</v>
      </c>
      <c r="F973">
        <v>22206885</v>
      </c>
      <c r="G973">
        <v>18802561</v>
      </c>
      <c r="H973">
        <v>18212938</v>
      </c>
      <c r="I973">
        <v>8357529</v>
      </c>
      <c r="J973">
        <v>4112300</v>
      </c>
      <c r="K973">
        <v>509656</v>
      </c>
      <c r="L973">
        <v>1717118</v>
      </c>
      <c r="M973">
        <v>11202296</v>
      </c>
      <c r="N973">
        <v>562335</v>
      </c>
      <c r="O973">
        <v>7803155</v>
      </c>
      <c r="P973">
        <v>866745</v>
      </c>
      <c r="Q973">
        <v>47229933</v>
      </c>
      <c r="R973">
        <v>1009328</v>
      </c>
      <c r="S973">
        <v>5681708</v>
      </c>
      <c r="T973">
        <v>1518811</v>
      </c>
      <c r="U973">
        <v>464108</v>
      </c>
      <c r="V973">
        <v>10076673</v>
      </c>
      <c r="W973">
        <v>4059165</v>
      </c>
      <c r="X973">
        <v>73090</v>
      </c>
      <c r="Y973">
        <v>1558220</v>
      </c>
      <c r="Z973">
        <v>9493472</v>
      </c>
      <c r="AA973">
        <v>3173887</v>
      </c>
      <c r="AB973">
        <v>536156</v>
      </c>
      <c r="AC973">
        <v>536156</v>
      </c>
      <c r="AD973">
        <v>1087985</v>
      </c>
      <c r="AE973">
        <v>2403309</v>
      </c>
      <c r="AF973">
        <v>202081</v>
      </c>
    </row>
    <row r="974" spans="1:32" x14ac:dyDescent="0.3">
      <c r="A974" t="s">
        <v>77</v>
      </c>
      <c r="B974">
        <v>1998</v>
      </c>
      <c r="C974" s="6">
        <f>DATE(finance[[#This Row],[Year1]],1,1)</f>
        <v>35796</v>
      </c>
      <c r="D974">
        <v>1666146</v>
      </c>
      <c r="E974">
        <v>27980014</v>
      </c>
      <c r="F974">
        <v>22879901</v>
      </c>
      <c r="G974">
        <v>19670796</v>
      </c>
      <c r="H974">
        <v>19079085</v>
      </c>
      <c r="I974">
        <v>8606016</v>
      </c>
      <c r="J974">
        <v>4247049</v>
      </c>
      <c r="K974">
        <v>528840</v>
      </c>
      <c r="L974">
        <v>1773551</v>
      </c>
      <c r="M974">
        <v>11806170</v>
      </c>
      <c r="N974">
        <v>564964</v>
      </c>
      <c r="O974">
        <v>8198270</v>
      </c>
      <c r="P974">
        <v>900789</v>
      </c>
      <c r="Q974">
        <v>54731330</v>
      </c>
      <c r="R974">
        <v>1081493</v>
      </c>
      <c r="S974">
        <v>6048013</v>
      </c>
      <c r="T974">
        <v>1571099</v>
      </c>
      <c r="U974">
        <v>498543</v>
      </c>
      <c r="V974">
        <v>10754012</v>
      </c>
      <c r="W974">
        <v>4339781</v>
      </c>
      <c r="X974">
        <v>77472</v>
      </c>
      <c r="Y974">
        <v>1527968</v>
      </c>
      <c r="Z974">
        <v>10289381</v>
      </c>
      <c r="AA974">
        <v>2966536</v>
      </c>
      <c r="AB974">
        <v>544405</v>
      </c>
      <c r="AC974">
        <v>544405</v>
      </c>
      <c r="AD974">
        <v>1124234</v>
      </c>
      <c r="AE974">
        <v>2594540</v>
      </c>
      <c r="AF974">
        <v>215955</v>
      </c>
    </row>
    <row r="975" spans="1:32" x14ac:dyDescent="0.3">
      <c r="A975" t="s">
        <v>77</v>
      </c>
      <c r="B975">
        <v>1999</v>
      </c>
      <c r="C975" s="6">
        <f>DATE(finance[[#This Row],[Year1]],1,1)</f>
        <v>36161</v>
      </c>
      <c r="D975">
        <v>1987855</v>
      </c>
      <c r="E975">
        <v>28737067</v>
      </c>
      <c r="F975">
        <v>24229780</v>
      </c>
      <c r="G975">
        <v>20616377</v>
      </c>
      <c r="H975">
        <v>20241977</v>
      </c>
      <c r="I975">
        <v>8207618</v>
      </c>
      <c r="J975">
        <v>4695072</v>
      </c>
      <c r="K975">
        <v>565466</v>
      </c>
      <c r="L975">
        <v>1806672</v>
      </c>
      <c r="M975">
        <v>12337555</v>
      </c>
      <c r="N975">
        <v>662984</v>
      </c>
      <c r="O975">
        <v>8571666</v>
      </c>
      <c r="P975">
        <v>1140072</v>
      </c>
      <c r="Q975">
        <v>62683655</v>
      </c>
      <c r="R975">
        <v>1152418</v>
      </c>
      <c r="S975">
        <v>6117069</v>
      </c>
      <c r="T975">
        <v>1575627</v>
      </c>
      <c r="U975">
        <v>527111</v>
      </c>
      <c r="V975">
        <v>11076748</v>
      </c>
      <c r="W975">
        <v>4571810</v>
      </c>
      <c r="X975">
        <v>96250</v>
      </c>
      <c r="Y975">
        <v>1583578</v>
      </c>
      <c r="Z975">
        <v>11079735</v>
      </c>
      <c r="AA975">
        <v>3336412</v>
      </c>
      <c r="AB975">
        <v>571624</v>
      </c>
      <c r="AC975">
        <v>571624</v>
      </c>
      <c r="AD975">
        <v>1203878</v>
      </c>
      <c r="AE975">
        <v>2711806</v>
      </c>
      <c r="AF975">
        <v>221232</v>
      </c>
    </row>
    <row r="976" spans="1:32" x14ac:dyDescent="0.3">
      <c r="A976" t="s">
        <v>77</v>
      </c>
      <c r="B976">
        <v>2000</v>
      </c>
      <c r="C976" s="6">
        <f>DATE(finance[[#This Row],[Year1]],1,1)</f>
        <v>36526</v>
      </c>
      <c r="D976">
        <v>1800323</v>
      </c>
      <c r="E976">
        <v>30615762</v>
      </c>
      <c r="F976">
        <v>25901790</v>
      </c>
      <c r="G976">
        <v>21950637</v>
      </c>
      <c r="H976">
        <v>21254208</v>
      </c>
      <c r="I976">
        <v>9034590</v>
      </c>
      <c r="J976">
        <v>5190356</v>
      </c>
      <c r="K976">
        <v>607954</v>
      </c>
      <c r="L976">
        <v>1945257</v>
      </c>
      <c r="M976">
        <v>12567383</v>
      </c>
      <c r="N976">
        <v>731277</v>
      </c>
      <c r="O976">
        <v>8991631</v>
      </c>
      <c r="P976">
        <v>1191680</v>
      </c>
      <c r="Q976">
        <v>66540741</v>
      </c>
      <c r="R976">
        <v>1273277</v>
      </c>
      <c r="S976">
        <v>6370710</v>
      </c>
      <c r="T976">
        <v>1614885</v>
      </c>
      <c r="U976">
        <v>587544</v>
      </c>
      <c r="V976">
        <v>12287873</v>
      </c>
      <c r="W976">
        <v>5070468</v>
      </c>
      <c r="X976">
        <v>81125</v>
      </c>
      <c r="Y976">
        <v>1560320</v>
      </c>
      <c r="Z976">
        <v>11734299</v>
      </c>
      <c r="AA976">
        <v>3644313</v>
      </c>
      <c r="AB976">
        <v>606891</v>
      </c>
      <c r="AC976">
        <v>606891</v>
      </c>
      <c r="AD976">
        <v>1350210</v>
      </c>
      <c r="AE976">
        <v>2275158</v>
      </c>
      <c r="AF976">
        <v>245886</v>
      </c>
    </row>
    <row r="977" spans="1:32" x14ac:dyDescent="0.3">
      <c r="A977" t="s">
        <v>77</v>
      </c>
      <c r="B977">
        <v>2001</v>
      </c>
      <c r="C977" s="6">
        <f>DATE(finance[[#This Row],[Year1]],1,1)</f>
        <v>36892</v>
      </c>
      <c r="D977">
        <v>1930963</v>
      </c>
      <c r="E977">
        <v>23646114</v>
      </c>
      <c r="F977">
        <v>27824006</v>
      </c>
      <c r="G977">
        <v>23597439</v>
      </c>
      <c r="H977">
        <v>22418306</v>
      </c>
      <c r="I977">
        <v>885252</v>
      </c>
      <c r="J977">
        <v>5908876</v>
      </c>
      <c r="K977">
        <v>627364</v>
      </c>
      <c r="L977">
        <v>1988772</v>
      </c>
      <c r="M977">
        <v>12679410</v>
      </c>
      <c r="N977">
        <v>730116</v>
      </c>
      <c r="O977">
        <v>9720289</v>
      </c>
      <c r="P977">
        <v>1043929</v>
      </c>
      <c r="Q977">
        <v>63795826</v>
      </c>
      <c r="R977">
        <v>1313199</v>
      </c>
      <c r="S977">
        <v>6576757</v>
      </c>
      <c r="T977">
        <v>1658116</v>
      </c>
      <c r="U977">
        <v>637305</v>
      </c>
      <c r="V977">
        <v>13714650</v>
      </c>
      <c r="W977">
        <v>5509101</v>
      </c>
      <c r="X977">
        <v>105346</v>
      </c>
      <c r="Y977">
        <v>1628846</v>
      </c>
      <c r="Z977">
        <v>12607489</v>
      </c>
      <c r="AA977">
        <v>3900002</v>
      </c>
      <c r="AB977">
        <v>657705</v>
      </c>
      <c r="AC977">
        <v>657705</v>
      </c>
      <c r="AD977">
        <v>1498516</v>
      </c>
      <c r="AE977">
        <v>1996275</v>
      </c>
      <c r="AF977">
        <v>224377</v>
      </c>
    </row>
    <row r="978" spans="1:32" x14ac:dyDescent="0.3">
      <c r="A978" t="s">
        <v>77</v>
      </c>
      <c r="B978">
        <v>2002</v>
      </c>
      <c r="C978" s="6">
        <f>DATE(finance[[#This Row],[Year1]],1,1)</f>
        <v>37257</v>
      </c>
      <c r="D978">
        <v>2172232</v>
      </c>
      <c r="E978">
        <v>23813123</v>
      </c>
      <c r="F978">
        <v>30378008</v>
      </c>
      <c r="G978">
        <v>25160311</v>
      </c>
      <c r="H978">
        <v>22775123</v>
      </c>
      <c r="I978">
        <v>672887</v>
      </c>
      <c r="J978">
        <v>6348456</v>
      </c>
      <c r="K978">
        <v>630801</v>
      </c>
      <c r="L978">
        <v>2045856</v>
      </c>
      <c r="M978">
        <v>12628567</v>
      </c>
      <c r="N978">
        <v>735214</v>
      </c>
      <c r="O978">
        <v>10298100</v>
      </c>
      <c r="P978">
        <v>1002738</v>
      </c>
      <c r="Q978">
        <v>58291945</v>
      </c>
      <c r="R978">
        <v>1396500</v>
      </c>
      <c r="S978">
        <v>6806350</v>
      </c>
      <c r="T978">
        <v>1501583</v>
      </c>
      <c r="U978">
        <v>650231</v>
      </c>
      <c r="V978">
        <v>14844524</v>
      </c>
      <c r="W978">
        <v>6174456</v>
      </c>
      <c r="X978">
        <v>235314</v>
      </c>
      <c r="Y978">
        <v>1795486</v>
      </c>
      <c r="Z978">
        <v>13552176</v>
      </c>
      <c r="AA978">
        <v>4878228</v>
      </c>
      <c r="AB978">
        <v>673936</v>
      </c>
      <c r="AC978">
        <v>673936</v>
      </c>
      <c r="AD978">
        <v>1445028</v>
      </c>
      <c r="AE978">
        <v>2047907</v>
      </c>
      <c r="AF978">
        <v>241022</v>
      </c>
    </row>
    <row r="979" spans="1:32" x14ac:dyDescent="0.3">
      <c r="A979" t="s">
        <v>77</v>
      </c>
      <c r="B979">
        <v>2003</v>
      </c>
      <c r="C979" s="6">
        <f>DATE(finance[[#This Row],[Year1]],1,1)</f>
        <v>37622</v>
      </c>
      <c r="D979">
        <v>2320037</v>
      </c>
      <c r="E979">
        <v>29661378</v>
      </c>
      <c r="F979">
        <v>32600336</v>
      </c>
      <c r="G979">
        <v>26020778</v>
      </c>
      <c r="H979">
        <v>24133548</v>
      </c>
      <c r="I979">
        <v>5143905</v>
      </c>
      <c r="J979">
        <v>7012389</v>
      </c>
      <c r="K979">
        <v>671917</v>
      </c>
      <c r="L979">
        <v>2096067</v>
      </c>
      <c r="M979">
        <v>12960220</v>
      </c>
      <c r="N979">
        <v>786781</v>
      </c>
      <c r="O979">
        <v>10696522</v>
      </c>
      <c r="P979">
        <v>992998</v>
      </c>
      <c r="Q979">
        <v>59772274</v>
      </c>
      <c r="R979">
        <v>1374328</v>
      </c>
      <c r="S979">
        <v>6785341</v>
      </c>
      <c r="T979">
        <v>1553662</v>
      </c>
      <c r="U979">
        <v>696612</v>
      </c>
      <c r="V979">
        <v>15552519</v>
      </c>
      <c r="W979">
        <v>6250197</v>
      </c>
      <c r="X979">
        <v>121566</v>
      </c>
      <c r="Y979">
        <v>1906430</v>
      </c>
      <c r="Z979">
        <v>14620855</v>
      </c>
      <c r="AA979">
        <v>6222233</v>
      </c>
      <c r="AB979">
        <v>727208</v>
      </c>
      <c r="AC979">
        <v>727208</v>
      </c>
      <c r="AD979">
        <v>1482626</v>
      </c>
      <c r="AE979">
        <v>2184899</v>
      </c>
      <c r="AF979">
        <v>245281</v>
      </c>
    </row>
    <row r="980" spans="1:32" x14ac:dyDescent="0.3">
      <c r="A980" t="s">
        <v>77</v>
      </c>
      <c r="B980">
        <v>2004</v>
      </c>
      <c r="C980" s="6">
        <f>DATE(finance[[#This Row],[Year1]],1,1)</f>
        <v>37987</v>
      </c>
      <c r="D980">
        <v>2577797</v>
      </c>
      <c r="E980">
        <v>35055610</v>
      </c>
      <c r="F980">
        <v>32479709</v>
      </c>
      <c r="G980">
        <v>26979693</v>
      </c>
      <c r="H980">
        <v>25171415</v>
      </c>
      <c r="I980">
        <v>9466053</v>
      </c>
      <c r="J980">
        <v>6953519</v>
      </c>
      <c r="K980">
        <v>686564</v>
      </c>
      <c r="L980">
        <v>2441440</v>
      </c>
      <c r="M980">
        <v>13895346</v>
      </c>
      <c r="N980">
        <v>796810</v>
      </c>
      <c r="O980">
        <v>11211187</v>
      </c>
      <c r="P980">
        <v>1091294</v>
      </c>
      <c r="Q980">
        <v>66201412</v>
      </c>
      <c r="R980">
        <v>1349741</v>
      </c>
      <c r="S980">
        <v>6911826</v>
      </c>
      <c r="T980">
        <v>1522432</v>
      </c>
      <c r="U980">
        <v>608622</v>
      </c>
      <c r="V980">
        <v>16020757</v>
      </c>
      <c r="W980">
        <v>6422900</v>
      </c>
      <c r="X980">
        <v>105935</v>
      </c>
      <c r="Y980">
        <v>2000672</v>
      </c>
      <c r="Z980">
        <v>15773698</v>
      </c>
      <c r="AA980">
        <v>5124437</v>
      </c>
      <c r="AB980">
        <v>753598</v>
      </c>
      <c r="AC980">
        <v>753598</v>
      </c>
      <c r="AD980">
        <v>1435396</v>
      </c>
      <c r="AE980">
        <v>2344182</v>
      </c>
      <c r="AF980">
        <v>243188</v>
      </c>
    </row>
    <row r="981" spans="1:32" x14ac:dyDescent="0.3">
      <c r="A981" t="s">
        <v>77</v>
      </c>
      <c r="B981">
        <v>2012</v>
      </c>
      <c r="C981" s="6">
        <f>DATE(finance[[#This Row],[Year1]],1,1)</f>
        <v>40909</v>
      </c>
      <c r="D981">
        <v>2906639</v>
      </c>
      <c r="E981">
        <v>40803723</v>
      </c>
      <c r="F981">
        <v>45690215</v>
      </c>
      <c r="G981">
        <v>37297199</v>
      </c>
      <c r="H981">
        <v>34211495</v>
      </c>
      <c r="I981">
        <v>5980122</v>
      </c>
      <c r="J981">
        <v>10002170</v>
      </c>
      <c r="K981">
        <v>994819</v>
      </c>
      <c r="L981">
        <v>3557306</v>
      </c>
      <c r="M981">
        <v>17624715</v>
      </c>
      <c r="N981">
        <v>931479</v>
      </c>
      <c r="O981">
        <v>15179418</v>
      </c>
      <c r="P981">
        <v>1449957</v>
      </c>
      <c r="Q981">
        <v>71805623</v>
      </c>
      <c r="R981">
        <v>1683204</v>
      </c>
      <c r="S981">
        <v>10314091</v>
      </c>
      <c r="T981">
        <v>1641488</v>
      </c>
      <c r="U981">
        <v>686270</v>
      </c>
      <c r="V981">
        <v>21770253</v>
      </c>
      <c r="W981">
        <v>8178814</v>
      </c>
      <c r="X981">
        <v>205198</v>
      </c>
      <c r="Y981">
        <v>3259538</v>
      </c>
      <c r="Z981">
        <v>29090132</v>
      </c>
      <c r="AA981">
        <v>7896071</v>
      </c>
      <c r="AB981">
        <v>1353204</v>
      </c>
      <c r="AC981">
        <v>1353204</v>
      </c>
      <c r="AD981">
        <v>2330026</v>
      </c>
      <c r="AE981">
        <v>2458453</v>
      </c>
      <c r="AF981">
        <v>340024</v>
      </c>
    </row>
    <row r="982" spans="1:32" x14ac:dyDescent="0.3">
      <c r="A982" t="s">
        <v>77</v>
      </c>
      <c r="B982">
        <v>2013</v>
      </c>
      <c r="C982" s="6">
        <f>DATE(finance[[#This Row],[Year1]],1,1)</f>
        <v>41275</v>
      </c>
      <c r="D982">
        <v>3119913</v>
      </c>
      <c r="E982">
        <v>48998678</v>
      </c>
      <c r="F982">
        <v>45003333</v>
      </c>
      <c r="G982">
        <v>37605118</v>
      </c>
      <c r="H982">
        <v>35962221</v>
      </c>
      <c r="I982">
        <v>13036457</v>
      </c>
      <c r="J982">
        <v>10020920</v>
      </c>
      <c r="K982">
        <v>1408950</v>
      </c>
      <c r="L982">
        <v>3595183</v>
      </c>
      <c r="M982">
        <v>18787187</v>
      </c>
      <c r="N982">
        <v>928865</v>
      </c>
      <c r="O982">
        <v>15618452</v>
      </c>
      <c r="P982">
        <v>1535902</v>
      </c>
      <c r="Q982">
        <v>81664513</v>
      </c>
      <c r="R982">
        <v>1767621</v>
      </c>
      <c r="S982">
        <v>10283471</v>
      </c>
      <c r="T982">
        <v>1533143</v>
      </c>
      <c r="U982">
        <v>777689</v>
      </c>
      <c r="V982">
        <v>21429815</v>
      </c>
      <c r="W982">
        <v>8224503</v>
      </c>
      <c r="X982">
        <v>217633</v>
      </c>
      <c r="Y982">
        <v>3228985</v>
      </c>
      <c r="Z982">
        <v>30474333</v>
      </c>
      <c r="AA982">
        <v>7344587</v>
      </c>
      <c r="AB982">
        <v>1289645</v>
      </c>
      <c r="AC982">
        <v>1289645</v>
      </c>
      <c r="AD982">
        <v>2357664</v>
      </c>
      <c r="AE982">
        <v>2660186</v>
      </c>
      <c r="AF982">
        <v>374122</v>
      </c>
    </row>
    <row r="983" spans="1:32" x14ac:dyDescent="0.3">
      <c r="A983" t="s">
        <v>77</v>
      </c>
      <c r="B983">
        <v>2014</v>
      </c>
      <c r="C983" s="6">
        <f>DATE(finance[[#This Row],[Year1]],1,1)</f>
        <v>41640</v>
      </c>
      <c r="D983">
        <v>2833717</v>
      </c>
      <c r="E983">
        <v>55042312</v>
      </c>
      <c r="F983">
        <v>48117245</v>
      </c>
      <c r="G983">
        <v>40657614</v>
      </c>
      <c r="H983">
        <v>38517245</v>
      </c>
      <c r="I983">
        <v>16525056</v>
      </c>
      <c r="J983">
        <v>11536213</v>
      </c>
      <c r="K983">
        <v>1414960</v>
      </c>
      <c r="L983">
        <v>3442776</v>
      </c>
      <c r="M983">
        <v>19447899</v>
      </c>
      <c r="N983">
        <v>938327</v>
      </c>
      <c r="O983">
        <v>16349997</v>
      </c>
      <c r="P983">
        <v>1563347</v>
      </c>
      <c r="Q983">
        <v>85806815</v>
      </c>
      <c r="R983">
        <v>2041208</v>
      </c>
      <c r="S983">
        <v>11172420</v>
      </c>
      <c r="T983">
        <v>1664703</v>
      </c>
      <c r="U983">
        <v>887354</v>
      </c>
      <c r="V983">
        <v>23869792</v>
      </c>
      <c r="W983">
        <v>9669566</v>
      </c>
      <c r="X983">
        <v>192755</v>
      </c>
      <c r="Y983">
        <v>3107228</v>
      </c>
      <c r="Z983">
        <v>31601016</v>
      </c>
      <c r="AA983">
        <v>7314339</v>
      </c>
      <c r="AB983">
        <v>1363630</v>
      </c>
      <c r="AC983">
        <v>1363630</v>
      </c>
      <c r="AD983">
        <v>2559474</v>
      </c>
      <c r="AE983">
        <v>2822675</v>
      </c>
      <c r="AF983">
        <v>374652</v>
      </c>
    </row>
    <row r="984" spans="1:32" x14ac:dyDescent="0.3">
      <c r="A984" t="s">
        <v>77</v>
      </c>
      <c r="B984">
        <v>2015</v>
      </c>
      <c r="C984" s="6">
        <f>DATE(finance[[#This Row],[Year1]],1,1)</f>
        <v>42005</v>
      </c>
      <c r="D984">
        <v>2884867</v>
      </c>
      <c r="E984">
        <v>50008690</v>
      </c>
      <c r="F984">
        <v>50812399</v>
      </c>
      <c r="G984">
        <v>43875706</v>
      </c>
      <c r="H984">
        <v>41561687</v>
      </c>
      <c r="I984">
        <v>8446999</v>
      </c>
      <c r="J984">
        <v>13247057</v>
      </c>
      <c r="K984">
        <v>1396989</v>
      </c>
      <c r="L984">
        <v>3723403</v>
      </c>
      <c r="M984">
        <v>20644454</v>
      </c>
      <c r="N984">
        <v>984771</v>
      </c>
      <c r="O984">
        <v>17101172</v>
      </c>
      <c r="P984">
        <v>1577951</v>
      </c>
      <c r="Q984">
        <v>60798213</v>
      </c>
      <c r="R984">
        <v>2239003</v>
      </c>
      <c r="S984">
        <v>11783929</v>
      </c>
      <c r="T984">
        <v>1721239</v>
      </c>
      <c r="U984">
        <v>918107</v>
      </c>
      <c r="V984">
        <v>26397268</v>
      </c>
      <c r="W984">
        <v>11329491</v>
      </c>
      <c r="X984">
        <v>257577</v>
      </c>
      <c r="Y984">
        <v>2930924</v>
      </c>
      <c r="Z984">
        <v>32231967</v>
      </c>
      <c r="AA984">
        <v>6753385</v>
      </c>
      <c r="AB984">
        <v>1414999</v>
      </c>
      <c r="AC984">
        <v>1414999</v>
      </c>
      <c r="AD984">
        <v>2580165</v>
      </c>
      <c r="AE984">
        <v>3006231</v>
      </c>
      <c r="AF984">
        <v>405692</v>
      </c>
    </row>
    <row r="985" spans="1:32" x14ac:dyDescent="0.3">
      <c r="A985" t="s">
        <v>77</v>
      </c>
      <c r="B985">
        <v>2016</v>
      </c>
      <c r="C985" s="6">
        <f>DATE(finance[[#This Row],[Year1]],1,1)</f>
        <v>42370</v>
      </c>
      <c r="D985">
        <v>2662867</v>
      </c>
      <c r="E985">
        <v>51173804</v>
      </c>
      <c r="F985">
        <v>52736997</v>
      </c>
      <c r="G985">
        <v>45508047</v>
      </c>
      <c r="H985">
        <v>44056615</v>
      </c>
      <c r="I985">
        <v>7117148</v>
      </c>
      <c r="J985">
        <v>13684525</v>
      </c>
      <c r="K985">
        <v>1461200</v>
      </c>
      <c r="L985">
        <v>4075649</v>
      </c>
      <c r="M985">
        <v>22280088</v>
      </c>
      <c r="N985">
        <v>1040326</v>
      </c>
      <c r="O985">
        <v>18354126</v>
      </c>
      <c r="P985">
        <v>1604854</v>
      </c>
      <c r="Q985">
        <v>63461745</v>
      </c>
      <c r="R985">
        <v>2315807</v>
      </c>
      <c r="S985">
        <v>12448294</v>
      </c>
      <c r="T985">
        <v>1682487</v>
      </c>
      <c r="U985">
        <v>888992</v>
      </c>
      <c r="V985">
        <v>27594097</v>
      </c>
      <c r="W985">
        <v>11552005</v>
      </c>
      <c r="X985">
        <v>241463</v>
      </c>
      <c r="Y985">
        <v>2790205</v>
      </c>
      <c r="Z985">
        <v>33051285</v>
      </c>
      <c r="AA985">
        <v>6987148</v>
      </c>
      <c r="AB985">
        <v>1439737</v>
      </c>
      <c r="AC985">
        <v>1439737</v>
      </c>
      <c r="AD985">
        <v>2739389</v>
      </c>
      <c r="AE985">
        <v>3182857</v>
      </c>
      <c r="AF985">
        <v>419197</v>
      </c>
    </row>
    <row r="986" spans="1:32" x14ac:dyDescent="0.3">
      <c r="A986" t="s">
        <v>77</v>
      </c>
      <c r="B986">
        <v>2017</v>
      </c>
      <c r="C986" s="6">
        <f>DATE(finance[[#This Row],[Year1]],1,1)</f>
        <v>42736</v>
      </c>
      <c r="D986">
        <v>2975222</v>
      </c>
      <c r="E986">
        <v>65733100</v>
      </c>
      <c r="F986">
        <v>56191751</v>
      </c>
      <c r="G986">
        <v>48814240</v>
      </c>
      <c r="H986">
        <v>47436749</v>
      </c>
      <c r="I986">
        <v>18296337</v>
      </c>
      <c r="J986">
        <v>14237160</v>
      </c>
      <c r="K986">
        <v>1448383</v>
      </c>
      <c r="L986">
        <v>4663740</v>
      </c>
      <c r="M986">
        <v>23995147</v>
      </c>
      <c r="N986">
        <v>998853</v>
      </c>
      <c r="O986">
        <v>19557200</v>
      </c>
      <c r="P986">
        <v>1313444</v>
      </c>
      <c r="Q986">
        <v>134341564</v>
      </c>
      <c r="R986">
        <v>3086366</v>
      </c>
      <c r="S986">
        <v>13639615</v>
      </c>
      <c r="T986">
        <v>1707618</v>
      </c>
      <c r="U986">
        <v>862883</v>
      </c>
      <c r="V986">
        <v>29625769</v>
      </c>
      <c r="W986">
        <v>12197753</v>
      </c>
      <c r="X986">
        <v>322592</v>
      </c>
      <c r="Y986">
        <v>2918772</v>
      </c>
      <c r="Z986">
        <v>33427752</v>
      </c>
      <c r="AA986">
        <v>7132650</v>
      </c>
      <c r="AB986">
        <v>1505051</v>
      </c>
      <c r="AC986">
        <v>1505051</v>
      </c>
      <c r="AD986">
        <v>3229481</v>
      </c>
      <c r="AE986">
        <v>3373183</v>
      </c>
      <c r="AF986">
        <v>438529</v>
      </c>
    </row>
    <row r="987" spans="1:32" x14ac:dyDescent="0.3">
      <c r="A987" t="s">
        <v>77</v>
      </c>
      <c r="B987">
        <v>2018</v>
      </c>
      <c r="C987" s="6">
        <f>DATE(finance[[#This Row],[Year1]],1,1)</f>
        <v>43101</v>
      </c>
      <c r="D987">
        <v>2598470</v>
      </c>
      <c r="E987">
        <v>70873183</v>
      </c>
      <c r="F987">
        <v>58298035</v>
      </c>
      <c r="G987">
        <v>50744226</v>
      </c>
      <c r="H987">
        <v>50965346</v>
      </c>
      <c r="I987">
        <v>19907837</v>
      </c>
      <c r="J987">
        <v>14446364</v>
      </c>
      <c r="K987">
        <v>2070931</v>
      </c>
      <c r="L987">
        <v>4684503</v>
      </c>
      <c r="M987">
        <v>26579324</v>
      </c>
      <c r="N987">
        <v>1039580</v>
      </c>
      <c r="O987">
        <v>20831462</v>
      </c>
      <c r="P987">
        <v>1611323</v>
      </c>
      <c r="Q987">
        <v>145008964</v>
      </c>
      <c r="R987">
        <v>2938904</v>
      </c>
      <c r="S987">
        <v>14549578</v>
      </c>
      <c r="T987">
        <v>1771744</v>
      </c>
      <c r="U987">
        <v>856296</v>
      </c>
      <c r="V987">
        <v>30536522</v>
      </c>
      <c r="W987">
        <v>12790963</v>
      </c>
      <c r="X987">
        <v>243432</v>
      </c>
      <c r="Y987">
        <v>2918458</v>
      </c>
      <c r="Z987">
        <v>33926356</v>
      </c>
      <c r="AA987">
        <v>7480799</v>
      </c>
      <c r="AB987">
        <v>1521343</v>
      </c>
      <c r="AC987">
        <v>1521343</v>
      </c>
      <c r="AD987">
        <v>3659423</v>
      </c>
      <c r="AE987">
        <v>4180873</v>
      </c>
      <c r="AF987">
        <v>470737</v>
      </c>
    </row>
    <row r="988" spans="1:32" x14ac:dyDescent="0.3">
      <c r="A988" t="s">
        <v>77</v>
      </c>
      <c r="B988">
        <v>2019</v>
      </c>
      <c r="C988" s="6">
        <f>DATE(finance[[#This Row],[Year1]],1,1)</f>
        <v>43466</v>
      </c>
      <c r="D988">
        <v>2340505</v>
      </c>
      <c r="E988">
        <v>68488756</v>
      </c>
      <c r="F988">
        <v>61042252</v>
      </c>
      <c r="G988">
        <v>53312108</v>
      </c>
      <c r="H988">
        <v>52105148</v>
      </c>
      <c r="I988">
        <v>16383608</v>
      </c>
      <c r="J988">
        <v>13963165</v>
      </c>
      <c r="K988">
        <v>1746818</v>
      </c>
      <c r="L988">
        <v>4726647</v>
      </c>
      <c r="M988">
        <v>27992437</v>
      </c>
      <c r="N988">
        <v>1033601</v>
      </c>
      <c r="O988">
        <v>22661025</v>
      </c>
      <c r="P988">
        <v>1625523</v>
      </c>
      <c r="Q988">
        <v>154460274</v>
      </c>
      <c r="R988">
        <v>3349419</v>
      </c>
      <c r="S988">
        <v>16832903</v>
      </c>
      <c r="T988">
        <v>1858147</v>
      </c>
      <c r="U988">
        <v>959608</v>
      </c>
      <c r="V988">
        <v>31006045</v>
      </c>
      <c r="W988">
        <v>12488850</v>
      </c>
      <c r="X988">
        <v>264578</v>
      </c>
      <c r="Y988">
        <v>3150750</v>
      </c>
      <c r="Z988">
        <v>35584686</v>
      </c>
      <c r="AA988">
        <v>7681598</v>
      </c>
      <c r="AB988">
        <v>1555678</v>
      </c>
      <c r="AC988">
        <v>1555678</v>
      </c>
      <c r="AD988">
        <v>3477158</v>
      </c>
      <c r="AE988">
        <v>4871892</v>
      </c>
      <c r="AF988">
        <v>482501</v>
      </c>
    </row>
    <row r="989" spans="1:32" x14ac:dyDescent="0.3">
      <c r="A989" t="s">
        <v>78</v>
      </c>
      <c r="B989">
        <v>1992</v>
      </c>
      <c r="C989" s="6">
        <f>DATE(finance[[#This Row],[Year1]],1,1)</f>
        <v>33604</v>
      </c>
      <c r="D989">
        <v>370284</v>
      </c>
      <c r="E989">
        <v>5452191</v>
      </c>
      <c r="F989">
        <v>5261795</v>
      </c>
      <c r="G989">
        <v>4395674</v>
      </c>
      <c r="H989">
        <v>4558622</v>
      </c>
      <c r="I989">
        <v>847978</v>
      </c>
      <c r="J989">
        <v>1490087</v>
      </c>
      <c r="K989">
        <v>141056</v>
      </c>
      <c r="L989">
        <v>425259</v>
      </c>
      <c r="M989">
        <v>2351858</v>
      </c>
      <c r="N989">
        <v>36491</v>
      </c>
      <c r="O989">
        <v>1753193</v>
      </c>
      <c r="P989">
        <v>147077</v>
      </c>
      <c r="Q989">
        <v>5492334</v>
      </c>
      <c r="R989">
        <v>107815</v>
      </c>
      <c r="S989">
        <v>1149496</v>
      </c>
      <c r="T989">
        <v>296411</v>
      </c>
      <c r="U989">
        <v>103038</v>
      </c>
      <c r="V989">
        <v>2596757</v>
      </c>
      <c r="W989">
        <v>1094068</v>
      </c>
      <c r="X989">
        <v>38497</v>
      </c>
      <c r="Y989">
        <v>510002</v>
      </c>
      <c r="Z989">
        <v>2594324</v>
      </c>
      <c r="AA989">
        <v>825877</v>
      </c>
      <c r="AB989">
        <v>172304</v>
      </c>
      <c r="AC989">
        <v>172304</v>
      </c>
      <c r="AD989">
        <v>301671</v>
      </c>
      <c r="AE989">
        <v>193954</v>
      </c>
      <c r="AF989">
        <v>23850</v>
      </c>
    </row>
    <row r="990" spans="1:32" x14ac:dyDescent="0.3">
      <c r="A990" t="s">
        <v>78</v>
      </c>
      <c r="B990">
        <v>1993</v>
      </c>
      <c r="C990" s="6">
        <f>DATE(finance[[#This Row],[Year1]],1,1)</f>
        <v>33970</v>
      </c>
      <c r="D990">
        <v>402476</v>
      </c>
      <c r="E990">
        <v>6047454</v>
      </c>
      <c r="F990">
        <v>5943099</v>
      </c>
      <c r="G990">
        <v>4832665</v>
      </c>
      <c r="H990">
        <v>5016409</v>
      </c>
      <c r="I990">
        <v>984761</v>
      </c>
      <c r="J990">
        <v>1787178</v>
      </c>
      <c r="K990">
        <v>134603</v>
      </c>
      <c r="L990">
        <v>621094</v>
      </c>
      <c r="M990">
        <v>2474727</v>
      </c>
      <c r="N990">
        <v>37450</v>
      </c>
      <c r="O990">
        <v>1870421</v>
      </c>
      <c r="P990">
        <v>146791</v>
      </c>
      <c r="Q990">
        <v>5900542</v>
      </c>
      <c r="R990">
        <v>102208</v>
      </c>
      <c r="S990">
        <v>1226379</v>
      </c>
      <c r="T990">
        <v>268438</v>
      </c>
      <c r="U990">
        <v>94940</v>
      </c>
      <c r="V990">
        <v>2945310</v>
      </c>
      <c r="W990">
        <v>1394431</v>
      </c>
      <c r="X990">
        <v>37467</v>
      </c>
      <c r="Y990">
        <v>584337</v>
      </c>
      <c r="Z990">
        <v>2683982</v>
      </c>
      <c r="AA990">
        <v>1067560</v>
      </c>
      <c r="AB990">
        <v>154583</v>
      </c>
      <c r="AC990">
        <v>154583</v>
      </c>
      <c r="AD990">
        <v>297343</v>
      </c>
      <c r="AE990">
        <v>204478</v>
      </c>
      <c r="AF990">
        <v>23540</v>
      </c>
    </row>
    <row r="991" spans="1:32" x14ac:dyDescent="0.3">
      <c r="A991" t="s">
        <v>78</v>
      </c>
      <c r="B991">
        <v>1994</v>
      </c>
      <c r="C991" s="6">
        <f>DATE(finance[[#This Row],[Year1]],1,1)</f>
        <v>34335</v>
      </c>
      <c r="D991">
        <v>538948</v>
      </c>
      <c r="E991">
        <v>6349448</v>
      </c>
      <c r="F991">
        <v>6189980</v>
      </c>
      <c r="G991">
        <v>5250197</v>
      </c>
      <c r="H991">
        <v>5332980</v>
      </c>
      <c r="I991">
        <v>969953</v>
      </c>
      <c r="J991">
        <v>1927209</v>
      </c>
      <c r="K991">
        <v>145273</v>
      </c>
      <c r="L991">
        <v>658453</v>
      </c>
      <c r="M991">
        <v>2554198</v>
      </c>
      <c r="N991">
        <v>56811</v>
      </c>
      <c r="O991">
        <v>1929342</v>
      </c>
      <c r="P991">
        <v>150035</v>
      </c>
      <c r="Q991">
        <v>6166015</v>
      </c>
      <c r="R991">
        <v>124332</v>
      </c>
      <c r="S991">
        <v>1249440</v>
      </c>
      <c r="T991">
        <v>252334</v>
      </c>
      <c r="U991">
        <v>129397</v>
      </c>
      <c r="V991">
        <v>3203872</v>
      </c>
      <c r="W991">
        <v>1543919</v>
      </c>
      <c r="X991">
        <v>39751</v>
      </c>
      <c r="Y991">
        <v>702583</v>
      </c>
      <c r="Z991">
        <v>2525138</v>
      </c>
      <c r="AA991">
        <v>894752</v>
      </c>
      <c r="AB991">
        <v>152933</v>
      </c>
      <c r="AC991">
        <v>152933</v>
      </c>
      <c r="AD991">
        <v>338893</v>
      </c>
      <c r="AE991">
        <v>168961</v>
      </c>
      <c r="AF991">
        <v>33456</v>
      </c>
    </row>
    <row r="992" spans="1:32" x14ac:dyDescent="0.3">
      <c r="A992" t="s">
        <v>78</v>
      </c>
      <c r="B992">
        <v>1995</v>
      </c>
      <c r="C992" s="6">
        <f>DATE(finance[[#This Row],[Year1]],1,1)</f>
        <v>34700</v>
      </c>
      <c r="D992">
        <v>519354</v>
      </c>
      <c r="E992">
        <v>6629138</v>
      </c>
      <c r="F992">
        <v>6261769</v>
      </c>
      <c r="G992">
        <v>5418156</v>
      </c>
      <c r="H992">
        <v>5628038</v>
      </c>
      <c r="I992">
        <v>955901</v>
      </c>
      <c r="J992">
        <v>2001039</v>
      </c>
      <c r="K992">
        <v>150665</v>
      </c>
      <c r="L992">
        <v>666702</v>
      </c>
      <c r="M992">
        <v>2731907</v>
      </c>
      <c r="N992">
        <v>77231</v>
      </c>
      <c r="O992">
        <v>1993619</v>
      </c>
      <c r="P992">
        <v>195363</v>
      </c>
      <c r="Q992">
        <v>6863952</v>
      </c>
      <c r="R992">
        <v>131278</v>
      </c>
      <c r="S992">
        <v>1254636</v>
      </c>
      <c r="T992">
        <v>284045</v>
      </c>
      <c r="U992">
        <v>151368</v>
      </c>
      <c r="V992">
        <v>3349303</v>
      </c>
      <c r="W992">
        <v>1576052</v>
      </c>
      <c r="X992">
        <v>36976</v>
      </c>
      <c r="Y992">
        <v>662595</v>
      </c>
      <c r="Z992">
        <v>2585972</v>
      </c>
      <c r="AA992">
        <v>796010</v>
      </c>
      <c r="AB992">
        <v>147103</v>
      </c>
      <c r="AC992">
        <v>147103</v>
      </c>
      <c r="AD992">
        <v>366623</v>
      </c>
      <c r="AE992">
        <v>192466</v>
      </c>
      <c r="AF992">
        <v>37160</v>
      </c>
    </row>
    <row r="993" spans="1:32" x14ac:dyDescent="0.3">
      <c r="A993" t="s">
        <v>78</v>
      </c>
      <c r="B993">
        <v>1996</v>
      </c>
      <c r="C993" s="6">
        <f>DATE(finance[[#This Row],[Year1]],1,1)</f>
        <v>35065</v>
      </c>
      <c r="D993">
        <v>521981</v>
      </c>
      <c r="E993">
        <v>6859793</v>
      </c>
      <c r="F993">
        <v>6576406</v>
      </c>
      <c r="G993">
        <v>5622818</v>
      </c>
      <c r="H993">
        <v>5829529</v>
      </c>
      <c r="I993">
        <v>984644</v>
      </c>
      <c r="J993">
        <v>2093978</v>
      </c>
      <c r="K993">
        <v>143561</v>
      </c>
      <c r="L993">
        <v>661110</v>
      </c>
      <c r="M993">
        <v>2764522</v>
      </c>
      <c r="N993">
        <v>82073</v>
      </c>
      <c r="O993">
        <v>2078675</v>
      </c>
      <c r="P993">
        <v>139455</v>
      </c>
      <c r="Q993">
        <v>5860321</v>
      </c>
      <c r="R993">
        <v>121639</v>
      </c>
      <c r="S993">
        <v>1325430</v>
      </c>
      <c r="T993">
        <v>299051</v>
      </c>
      <c r="U993">
        <v>140023</v>
      </c>
      <c r="V993">
        <v>3516447</v>
      </c>
      <c r="W993">
        <v>1588057</v>
      </c>
      <c r="X993">
        <v>40126</v>
      </c>
      <c r="Y993">
        <v>705344</v>
      </c>
      <c r="Z993">
        <v>2830217</v>
      </c>
      <c r="AA993">
        <v>909677</v>
      </c>
      <c r="AB993">
        <v>163416</v>
      </c>
      <c r="AC993">
        <v>163416</v>
      </c>
      <c r="AD993">
        <v>415718</v>
      </c>
      <c r="AE993">
        <v>176550</v>
      </c>
      <c r="AF993">
        <v>39241</v>
      </c>
    </row>
    <row r="994" spans="1:32" x14ac:dyDescent="0.3">
      <c r="A994" t="s">
        <v>78</v>
      </c>
      <c r="B994">
        <v>1997</v>
      </c>
      <c r="C994" s="6">
        <f>DATE(finance[[#This Row],[Year1]],1,1)</f>
        <v>35431</v>
      </c>
      <c r="D994">
        <v>602210</v>
      </c>
      <c r="E994">
        <v>7466718</v>
      </c>
      <c r="F994">
        <v>7145479</v>
      </c>
      <c r="G994">
        <v>6098674</v>
      </c>
      <c r="H994">
        <v>6038200</v>
      </c>
      <c r="I994">
        <v>1381479</v>
      </c>
      <c r="J994">
        <v>2040033</v>
      </c>
      <c r="K994">
        <v>151441</v>
      </c>
      <c r="L994">
        <v>683435</v>
      </c>
      <c r="M994">
        <v>2905947</v>
      </c>
      <c r="N994">
        <v>94905</v>
      </c>
      <c r="O994">
        <v>2386272</v>
      </c>
      <c r="P994">
        <v>96550</v>
      </c>
      <c r="Q994">
        <v>7478216</v>
      </c>
      <c r="R994">
        <v>134349</v>
      </c>
      <c r="S994">
        <v>1625623</v>
      </c>
      <c r="T994">
        <v>334889</v>
      </c>
      <c r="U994">
        <v>145098</v>
      </c>
      <c r="V994">
        <v>3639386</v>
      </c>
      <c r="W994">
        <v>1603186</v>
      </c>
      <c r="X994">
        <v>47163</v>
      </c>
      <c r="Y994">
        <v>782897</v>
      </c>
      <c r="Z994">
        <v>3039506</v>
      </c>
      <c r="AA994">
        <v>1002663</v>
      </c>
      <c r="AB994">
        <v>179047</v>
      </c>
      <c r="AC994">
        <v>179047</v>
      </c>
      <c r="AD994">
        <v>497363</v>
      </c>
      <c r="AE994">
        <v>202412</v>
      </c>
      <c r="AF994">
        <v>41030</v>
      </c>
    </row>
    <row r="995" spans="1:32" x14ac:dyDescent="0.3">
      <c r="A995" t="s">
        <v>78</v>
      </c>
      <c r="B995">
        <v>1998</v>
      </c>
      <c r="C995" s="6">
        <f>DATE(finance[[#This Row],[Year1]],1,1)</f>
        <v>35796</v>
      </c>
      <c r="D995">
        <v>621045</v>
      </c>
      <c r="E995">
        <v>7808416</v>
      </c>
      <c r="F995">
        <v>7148810</v>
      </c>
      <c r="G995">
        <v>6210754</v>
      </c>
      <c r="H995">
        <v>6205724</v>
      </c>
      <c r="I995">
        <v>1555892</v>
      </c>
      <c r="J995">
        <v>2096294</v>
      </c>
      <c r="K995">
        <v>158994</v>
      </c>
      <c r="L995">
        <v>701576</v>
      </c>
      <c r="M995">
        <v>3011990</v>
      </c>
      <c r="N995">
        <v>120013</v>
      </c>
      <c r="O995">
        <v>2301476</v>
      </c>
      <c r="P995">
        <v>108411</v>
      </c>
      <c r="Q995">
        <v>8203192</v>
      </c>
      <c r="R995">
        <v>131488</v>
      </c>
      <c r="S995">
        <v>1530110</v>
      </c>
      <c r="T995">
        <v>356194</v>
      </c>
      <c r="U995">
        <v>140556</v>
      </c>
      <c r="V995">
        <v>3740317</v>
      </c>
      <c r="W995">
        <v>1647612</v>
      </c>
      <c r="X995">
        <v>48358</v>
      </c>
      <c r="Y995">
        <v>806824</v>
      </c>
      <c r="Z995">
        <v>3433365</v>
      </c>
      <c r="AA995">
        <v>894373</v>
      </c>
      <c r="AB995">
        <v>254554</v>
      </c>
      <c r="AC995">
        <v>254554</v>
      </c>
      <c r="AD995">
        <v>513485</v>
      </c>
      <c r="AE995">
        <v>207509</v>
      </c>
      <c r="AF995">
        <v>43660</v>
      </c>
    </row>
    <row r="996" spans="1:32" x14ac:dyDescent="0.3">
      <c r="A996" t="s">
        <v>78</v>
      </c>
      <c r="B996">
        <v>1999</v>
      </c>
      <c r="C996" s="6">
        <f>DATE(finance[[#This Row],[Year1]],1,1)</f>
        <v>36161</v>
      </c>
      <c r="D996">
        <v>596869</v>
      </c>
      <c r="E996">
        <v>8034281</v>
      </c>
      <c r="F996">
        <v>7335784</v>
      </c>
      <c r="G996">
        <v>6342745</v>
      </c>
      <c r="H996">
        <v>6584454</v>
      </c>
      <c r="I996">
        <v>1402782</v>
      </c>
      <c r="J996">
        <v>2123358</v>
      </c>
      <c r="K996">
        <v>161484</v>
      </c>
      <c r="L996">
        <v>870441</v>
      </c>
      <c r="M996">
        <v>3302046</v>
      </c>
      <c r="N996">
        <v>124779</v>
      </c>
      <c r="O996">
        <v>2406356</v>
      </c>
      <c r="P996">
        <v>75951</v>
      </c>
      <c r="Q996">
        <v>8874293</v>
      </c>
      <c r="R996">
        <v>139895</v>
      </c>
      <c r="S996">
        <v>1577358</v>
      </c>
      <c r="T996">
        <v>390451</v>
      </c>
      <c r="U996">
        <v>136876</v>
      </c>
      <c r="V996">
        <v>3935207</v>
      </c>
      <c r="W996">
        <v>1665582</v>
      </c>
      <c r="X996">
        <v>48091</v>
      </c>
      <c r="Y996">
        <v>785536</v>
      </c>
      <c r="Z996">
        <v>3689359</v>
      </c>
      <c r="AA996">
        <v>947308</v>
      </c>
      <c r="AB996">
        <v>203091</v>
      </c>
      <c r="AC996">
        <v>203091</v>
      </c>
      <c r="AD996">
        <v>559744</v>
      </c>
      <c r="AE996">
        <v>189932</v>
      </c>
      <c r="AF996">
        <v>41922</v>
      </c>
    </row>
    <row r="997" spans="1:32" x14ac:dyDescent="0.3">
      <c r="A997" t="s">
        <v>78</v>
      </c>
      <c r="B997">
        <v>2000</v>
      </c>
      <c r="C997" s="6">
        <f>DATE(finance[[#This Row],[Year1]],1,1)</f>
        <v>36526</v>
      </c>
      <c r="D997">
        <v>681916</v>
      </c>
      <c r="E997">
        <v>8591389</v>
      </c>
      <c r="F997">
        <v>7551834</v>
      </c>
      <c r="G997">
        <v>6490241</v>
      </c>
      <c r="H997">
        <v>7031879</v>
      </c>
      <c r="I997">
        <v>1509898</v>
      </c>
      <c r="J997">
        <v>2406274</v>
      </c>
      <c r="K997">
        <v>174260</v>
      </c>
      <c r="L997">
        <v>883055</v>
      </c>
      <c r="M997">
        <v>3343266</v>
      </c>
      <c r="N997">
        <v>156190</v>
      </c>
      <c r="O997">
        <v>2295556</v>
      </c>
      <c r="P997">
        <v>91640</v>
      </c>
      <c r="Q997">
        <v>9635573</v>
      </c>
      <c r="R997">
        <v>152559</v>
      </c>
      <c r="S997">
        <v>1359668</v>
      </c>
      <c r="T997">
        <v>399079</v>
      </c>
      <c r="U997">
        <v>151074</v>
      </c>
      <c r="V997">
        <v>4202487</v>
      </c>
      <c r="W997">
        <v>1761509</v>
      </c>
      <c r="X997">
        <v>54581</v>
      </c>
      <c r="Y997">
        <v>837624</v>
      </c>
      <c r="Z997">
        <v>3730325</v>
      </c>
      <c r="AA997">
        <v>1009622</v>
      </c>
      <c r="AB997">
        <v>206501</v>
      </c>
      <c r="AC997">
        <v>206501</v>
      </c>
      <c r="AD997">
        <v>634733</v>
      </c>
      <c r="AE997">
        <v>185387</v>
      </c>
      <c r="AF997">
        <v>52445</v>
      </c>
    </row>
    <row r="998" spans="1:32" x14ac:dyDescent="0.3">
      <c r="A998" t="s">
        <v>78</v>
      </c>
      <c r="B998">
        <v>2001</v>
      </c>
      <c r="C998" s="6">
        <f>DATE(finance[[#This Row],[Year1]],1,1)</f>
        <v>36892</v>
      </c>
      <c r="D998">
        <v>1000665</v>
      </c>
      <c r="E998">
        <v>8729605</v>
      </c>
      <c r="F998">
        <v>8540103</v>
      </c>
      <c r="G998">
        <v>7303444</v>
      </c>
      <c r="H998">
        <v>7552412</v>
      </c>
      <c r="I998">
        <v>1125960</v>
      </c>
      <c r="J998">
        <v>2660163</v>
      </c>
      <c r="K998">
        <v>152833</v>
      </c>
      <c r="L998">
        <v>911314</v>
      </c>
      <c r="M998">
        <v>3422875</v>
      </c>
      <c r="N998">
        <v>179887</v>
      </c>
      <c r="O998">
        <v>2497413</v>
      </c>
      <c r="P998">
        <v>140889</v>
      </c>
      <c r="Q998">
        <v>9589381</v>
      </c>
      <c r="R998">
        <v>172442</v>
      </c>
      <c r="S998">
        <v>1535961</v>
      </c>
      <c r="T998">
        <v>367272</v>
      </c>
      <c r="U998">
        <v>163464</v>
      </c>
      <c r="V998">
        <v>4471300</v>
      </c>
      <c r="W998">
        <v>1924671</v>
      </c>
      <c r="X998">
        <v>63981</v>
      </c>
      <c r="Y998">
        <v>1187038</v>
      </c>
      <c r="Z998">
        <v>4091919</v>
      </c>
      <c r="AA998">
        <v>1174646</v>
      </c>
      <c r="AB998">
        <v>216642</v>
      </c>
      <c r="AC998">
        <v>216642</v>
      </c>
      <c r="AD998">
        <v>766321</v>
      </c>
      <c r="AE998">
        <v>195598</v>
      </c>
      <c r="AF998">
        <v>49519</v>
      </c>
    </row>
    <row r="999" spans="1:32" x14ac:dyDescent="0.3">
      <c r="A999" t="s">
        <v>78</v>
      </c>
      <c r="B999">
        <v>2002</v>
      </c>
      <c r="C999" s="6">
        <f>DATE(finance[[#This Row],[Year1]],1,1)</f>
        <v>37257</v>
      </c>
      <c r="D999">
        <v>730337</v>
      </c>
      <c r="E999">
        <v>9130217</v>
      </c>
      <c r="F999">
        <v>9409434</v>
      </c>
      <c r="G999">
        <v>7560308</v>
      </c>
      <c r="H999">
        <v>8052506</v>
      </c>
      <c r="I999">
        <v>1024589</v>
      </c>
      <c r="J999">
        <v>2899197</v>
      </c>
      <c r="K999">
        <v>174660</v>
      </c>
      <c r="L999">
        <v>957968</v>
      </c>
      <c r="M999">
        <v>3551756</v>
      </c>
      <c r="N999">
        <v>170305</v>
      </c>
      <c r="O999">
        <v>2495321</v>
      </c>
      <c r="P999">
        <v>165315</v>
      </c>
      <c r="Q999">
        <v>10429817</v>
      </c>
      <c r="R999">
        <v>209521</v>
      </c>
      <c r="S999">
        <v>1453707</v>
      </c>
      <c r="T999">
        <v>502159</v>
      </c>
      <c r="U999">
        <v>175910</v>
      </c>
      <c r="V999">
        <v>5027819</v>
      </c>
      <c r="W999">
        <v>2135874</v>
      </c>
      <c r="X999">
        <v>68248</v>
      </c>
      <c r="Y999">
        <v>986477</v>
      </c>
      <c r="Z999">
        <v>4537449</v>
      </c>
      <c r="AA999">
        <v>1794735</v>
      </c>
      <c r="AB999">
        <v>237521</v>
      </c>
      <c r="AC999">
        <v>237521</v>
      </c>
      <c r="AD999">
        <v>829898</v>
      </c>
      <c r="AE999">
        <v>201549</v>
      </c>
      <c r="AF999">
        <v>47790</v>
      </c>
    </row>
    <row r="1000" spans="1:32" x14ac:dyDescent="0.3">
      <c r="A1000" t="s">
        <v>78</v>
      </c>
      <c r="B1000">
        <v>2003</v>
      </c>
      <c r="C1000" s="6">
        <f>DATE(finance[[#This Row],[Year1]],1,1)</f>
        <v>37622</v>
      </c>
      <c r="D1000">
        <v>811852</v>
      </c>
      <c r="E1000">
        <v>9766188</v>
      </c>
      <c r="F1000">
        <v>10003729</v>
      </c>
      <c r="G1000">
        <v>7997646</v>
      </c>
      <c r="H1000">
        <v>8316567</v>
      </c>
      <c r="I1000">
        <v>1393786</v>
      </c>
      <c r="J1000">
        <v>2975382</v>
      </c>
      <c r="K1000">
        <v>186386</v>
      </c>
      <c r="L1000">
        <v>975291</v>
      </c>
      <c r="M1000">
        <v>3593993</v>
      </c>
      <c r="N1000">
        <v>182064</v>
      </c>
      <c r="O1000">
        <v>2759464</v>
      </c>
      <c r="P1000">
        <v>145135</v>
      </c>
      <c r="Q1000">
        <v>10380874</v>
      </c>
      <c r="R1000">
        <v>232084</v>
      </c>
      <c r="S1000">
        <v>1544758</v>
      </c>
      <c r="T1000">
        <v>529524</v>
      </c>
      <c r="U1000">
        <v>184606</v>
      </c>
      <c r="V1000">
        <v>5344698</v>
      </c>
      <c r="W1000">
        <v>2230629</v>
      </c>
      <c r="X1000">
        <v>68499</v>
      </c>
      <c r="Y1000">
        <v>961586</v>
      </c>
      <c r="Z1000">
        <v>4260461</v>
      </c>
      <c r="AA1000">
        <v>1957850</v>
      </c>
      <c r="AB1000">
        <v>207095</v>
      </c>
      <c r="AC1000">
        <v>207095</v>
      </c>
      <c r="AD1000">
        <v>915165</v>
      </c>
      <c r="AE1000">
        <v>216407</v>
      </c>
      <c r="AF1000">
        <v>53903</v>
      </c>
    </row>
    <row r="1001" spans="1:32" x14ac:dyDescent="0.3">
      <c r="A1001" t="s">
        <v>78</v>
      </c>
      <c r="B1001">
        <v>2004</v>
      </c>
      <c r="C1001" s="6">
        <f>DATE(finance[[#This Row],[Year1]],1,1)</f>
        <v>37987</v>
      </c>
      <c r="D1001">
        <v>746595</v>
      </c>
      <c r="E1001">
        <v>11112803</v>
      </c>
      <c r="F1001">
        <v>9879217</v>
      </c>
      <c r="G1001">
        <v>8555271</v>
      </c>
      <c r="H1001">
        <v>9117599</v>
      </c>
      <c r="I1001">
        <v>1935071</v>
      </c>
      <c r="J1001">
        <v>3368602</v>
      </c>
      <c r="K1001">
        <v>179107</v>
      </c>
      <c r="L1001">
        <v>1071888</v>
      </c>
      <c r="M1001">
        <v>3749013</v>
      </c>
      <c r="N1001">
        <v>182906</v>
      </c>
      <c r="O1001">
        <v>2939679</v>
      </c>
      <c r="P1001">
        <v>167482</v>
      </c>
      <c r="Q1001">
        <v>11521317</v>
      </c>
      <c r="R1001">
        <v>287709</v>
      </c>
      <c r="S1001">
        <v>1942069</v>
      </c>
      <c r="T1001">
        <v>893805</v>
      </c>
      <c r="U1001">
        <v>185025</v>
      </c>
      <c r="V1001">
        <v>5574720</v>
      </c>
      <c r="W1001">
        <v>2294466</v>
      </c>
      <c r="X1001">
        <v>56547</v>
      </c>
      <c r="Y1001">
        <v>948901</v>
      </c>
      <c r="Z1001">
        <v>4634866</v>
      </c>
      <c r="AA1001">
        <v>1257883</v>
      </c>
      <c r="AB1001">
        <v>190468</v>
      </c>
      <c r="AC1001">
        <v>190468</v>
      </c>
      <c r="AD1001">
        <v>1080503</v>
      </c>
      <c r="AE1001">
        <v>226926</v>
      </c>
      <c r="AF1001">
        <v>58552</v>
      </c>
    </row>
    <row r="1002" spans="1:32" x14ac:dyDescent="0.3">
      <c r="A1002" t="s">
        <v>78</v>
      </c>
      <c r="B1002">
        <v>2012</v>
      </c>
      <c r="C1002" s="6">
        <f>DATE(finance[[#This Row],[Year1]],1,1)</f>
        <v>40909</v>
      </c>
      <c r="D1002">
        <v>1213169</v>
      </c>
      <c r="E1002">
        <v>13247295</v>
      </c>
      <c r="F1002">
        <v>13222916</v>
      </c>
      <c r="G1002">
        <v>11709305</v>
      </c>
      <c r="H1002">
        <v>12294552</v>
      </c>
      <c r="I1002">
        <v>861516</v>
      </c>
      <c r="J1002">
        <v>4359169</v>
      </c>
      <c r="K1002">
        <v>137670</v>
      </c>
      <c r="L1002">
        <v>1282258</v>
      </c>
      <c r="M1002">
        <v>5285773</v>
      </c>
      <c r="N1002">
        <v>288148</v>
      </c>
      <c r="O1002">
        <v>4335500</v>
      </c>
      <c r="P1002">
        <v>226909</v>
      </c>
      <c r="Q1002">
        <v>14952202</v>
      </c>
      <c r="R1002">
        <v>327961</v>
      </c>
      <c r="S1002">
        <v>2618032</v>
      </c>
      <c r="T1002">
        <v>874752</v>
      </c>
      <c r="U1002">
        <v>260494</v>
      </c>
      <c r="V1002">
        <v>7477840</v>
      </c>
      <c r="W1002">
        <v>3293865</v>
      </c>
      <c r="X1002">
        <v>55674</v>
      </c>
      <c r="Y1002">
        <v>1217378</v>
      </c>
      <c r="Z1002">
        <v>7306756</v>
      </c>
      <c r="AA1002">
        <v>1436587</v>
      </c>
      <c r="AB1002">
        <v>250379</v>
      </c>
      <c r="AC1002">
        <v>250379</v>
      </c>
      <c r="AD1002">
        <v>1243249</v>
      </c>
      <c r="AE1002">
        <v>640386</v>
      </c>
      <c r="AF1002">
        <v>81483</v>
      </c>
    </row>
    <row r="1003" spans="1:32" x14ac:dyDescent="0.3">
      <c r="A1003" t="s">
        <v>78</v>
      </c>
      <c r="B1003">
        <v>2013</v>
      </c>
      <c r="C1003" s="6">
        <f>DATE(finance[[#This Row],[Year1]],1,1)</f>
        <v>41275</v>
      </c>
      <c r="D1003">
        <v>1074793</v>
      </c>
      <c r="E1003">
        <v>14827225</v>
      </c>
      <c r="F1003">
        <v>13234175</v>
      </c>
      <c r="G1003">
        <v>11708869</v>
      </c>
      <c r="H1003">
        <v>12402596</v>
      </c>
      <c r="I1003">
        <v>2331791</v>
      </c>
      <c r="J1003">
        <v>4325052</v>
      </c>
      <c r="K1003">
        <v>149267</v>
      </c>
      <c r="L1003">
        <v>1323634</v>
      </c>
      <c r="M1003">
        <v>5389952</v>
      </c>
      <c r="N1003">
        <v>300693</v>
      </c>
      <c r="O1003">
        <v>4333893</v>
      </c>
      <c r="P1003">
        <v>234604</v>
      </c>
      <c r="Q1003">
        <v>15792377</v>
      </c>
      <c r="R1003">
        <v>312959</v>
      </c>
      <c r="S1003">
        <v>2469535</v>
      </c>
      <c r="T1003">
        <v>820216</v>
      </c>
      <c r="U1003">
        <v>225833</v>
      </c>
      <c r="V1003">
        <v>7755238</v>
      </c>
      <c r="W1003">
        <v>3526815</v>
      </c>
      <c r="X1003">
        <v>51269</v>
      </c>
      <c r="Y1003">
        <v>1102651</v>
      </c>
      <c r="Z1003">
        <v>7355630</v>
      </c>
      <c r="AA1003">
        <v>1446342</v>
      </c>
      <c r="AB1003">
        <v>253663</v>
      </c>
      <c r="AC1003">
        <v>253663</v>
      </c>
      <c r="AD1003">
        <v>1182707</v>
      </c>
      <c r="AE1003">
        <v>623298</v>
      </c>
      <c r="AF1003">
        <v>75101</v>
      </c>
    </row>
    <row r="1004" spans="1:32" x14ac:dyDescent="0.3">
      <c r="A1004" t="s">
        <v>78</v>
      </c>
      <c r="B1004">
        <v>2014</v>
      </c>
      <c r="C1004" s="6">
        <f>DATE(finance[[#This Row],[Year1]],1,1)</f>
        <v>41640</v>
      </c>
      <c r="D1004">
        <v>1075466</v>
      </c>
      <c r="E1004">
        <v>15326172</v>
      </c>
      <c r="F1004">
        <v>13280283</v>
      </c>
      <c r="G1004">
        <v>11745454</v>
      </c>
      <c r="H1004">
        <v>12252809</v>
      </c>
      <c r="I1004">
        <v>2979906</v>
      </c>
      <c r="J1004">
        <v>4350205</v>
      </c>
      <c r="K1004">
        <v>152754</v>
      </c>
      <c r="L1004">
        <v>1339027</v>
      </c>
      <c r="M1004">
        <v>5386588</v>
      </c>
      <c r="N1004">
        <v>303230</v>
      </c>
      <c r="O1004">
        <v>4310258</v>
      </c>
      <c r="P1004">
        <v>244496</v>
      </c>
      <c r="Q1004">
        <v>16392551</v>
      </c>
      <c r="R1004">
        <v>301990</v>
      </c>
      <c r="S1004">
        <v>2413663</v>
      </c>
      <c r="T1004">
        <v>726423</v>
      </c>
      <c r="U1004">
        <v>230772</v>
      </c>
      <c r="V1004">
        <v>7898177</v>
      </c>
      <c r="W1004">
        <v>3720938</v>
      </c>
      <c r="X1004">
        <v>50019</v>
      </c>
      <c r="Y1004">
        <v>1133470</v>
      </c>
      <c r="Z1004">
        <v>7403453</v>
      </c>
      <c r="AA1004">
        <v>1455212</v>
      </c>
      <c r="AB1004">
        <v>193269</v>
      </c>
      <c r="AC1004">
        <v>193269</v>
      </c>
      <c r="AD1004">
        <v>1122867</v>
      </c>
      <c r="AE1004">
        <v>698867</v>
      </c>
      <c r="AF1004">
        <v>81889</v>
      </c>
    </row>
    <row r="1005" spans="1:32" x14ac:dyDescent="0.3">
      <c r="A1005" t="s">
        <v>78</v>
      </c>
      <c r="B1005">
        <v>2015</v>
      </c>
      <c r="C1005" s="6">
        <f>DATE(finance[[#This Row],[Year1]],1,1)</f>
        <v>42005</v>
      </c>
      <c r="D1005">
        <v>835786</v>
      </c>
      <c r="E1005">
        <v>13770542</v>
      </c>
      <c r="F1005">
        <v>14252984</v>
      </c>
      <c r="G1005">
        <v>12790705</v>
      </c>
      <c r="H1005">
        <v>12546909</v>
      </c>
      <c r="I1005">
        <v>1126918</v>
      </c>
      <c r="J1005">
        <v>4513946</v>
      </c>
      <c r="K1005">
        <v>138918</v>
      </c>
      <c r="L1005">
        <v>1325996</v>
      </c>
      <c r="M1005">
        <v>5565985</v>
      </c>
      <c r="N1005">
        <v>285324</v>
      </c>
      <c r="O1005">
        <v>4440368</v>
      </c>
      <c r="P1005">
        <v>571299</v>
      </c>
      <c r="Q1005">
        <v>15981617</v>
      </c>
      <c r="R1005">
        <v>264918</v>
      </c>
      <c r="S1005">
        <v>2578274</v>
      </c>
      <c r="T1005">
        <v>818827</v>
      </c>
      <c r="U1005">
        <v>274804</v>
      </c>
      <c r="V1005">
        <v>8710760</v>
      </c>
      <c r="W1005">
        <v>4651087</v>
      </c>
      <c r="X1005">
        <v>53684</v>
      </c>
      <c r="Y1005">
        <v>1017574</v>
      </c>
      <c r="Z1005">
        <v>8161669</v>
      </c>
      <c r="AA1005">
        <v>1375539</v>
      </c>
      <c r="AB1005">
        <v>181326</v>
      </c>
      <c r="AC1005">
        <v>181326</v>
      </c>
      <c r="AD1005">
        <v>1040270</v>
      </c>
      <c r="AE1005">
        <v>686529</v>
      </c>
      <c r="AF1005">
        <v>73554</v>
      </c>
    </row>
    <row r="1006" spans="1:32" x14ac:dyDescent="0.3">
      <c r="A1006" t="s">
        <v>78</v>
      </c>
      <c r="B1006">
        <v>2016</v>
      </c>
      <c r="C1006" s="6">
        <f>DATE(finance[[#This Row],[Year1]],1,1)</f>
        <v>42370</v>
      </c>
      <c r="D1006">
        <v>948138</v>
      </c>
      <c r="E1006">
        <v>13330561</v>
      </c>
      <c r="F1006">
        <v>15101059</v>
      </c>
      <c r="G1006">
        <v>13344329</v>
      </c>
      <c r="H1006">
        <v>12530316</v>
      </c>
      <c r="I1006">
        <v>705104</v>
      </c>
      <c r="J1006">
        <v>4748447</v>
      </c>
      <c r="K1006">
        <v>149703</v>
      </c>
      <c r="L1006">
        <v>1382893</v>
      </c>
      <c r="M1006">
        <v>5212967</v>
      </c>
      <c r="N1006">
        <v>301038</v>
      </c>
      <c r="O1006">
        <v>4518347</v>
      </c>
      <c r="P1006">
        <v>615620</v>
      </c>
      <c r="Q1006">
        <v>14839299</v>
      </c>
      <c r="R1006">
        <v>284512</v>
      </c>
      <c r="S1006">
        <v>2618415</v>
      </c>
      <c r="T1006">
        <v>812546</v>
      </c>
      <c r="U1006">
        <v>257209</v>
      </c>
      <c r="V1006">
        <v>8947818</v>
      </c>
      <c r="W1006">
        <v>4763429</v>
      </c>
      <c r="X1006">
        <v>52408</v>
      </c>
      <c r="Y1006">
        <v>1199382</v>
      </c>
      <c r="Z1006">
        <v>8239934</v>
      </c>
      <c r="AA1006">
        <v>1668915</v>
      </c>
      <c r="AB1006">
        <v>302153</v>
      </c>
      <c r="AC1006">
        <v>302153</v>
      </c>
      <c r="AD1006">
        <v>1112304</v>
      </c>
      <c r="AE1006">
        <v>433197</v>
      </c>
      <c r="AF1006">
        <v>84441</v>
      </c>
    </row>
    <row r="1007" spans="1:32" x14ac:dyDescent="0.3">
      <c r="A1007" t="s">
        <v>78</v>
      </c>
      <c r="B1007">
        <v>2017</v>
      </c>
      <c r="C1007" s="6">
        <f>DATE(finance[[#This Row],[Year1]],1,1)</f>
        <v>42736</v>
      </c>
      <c r="D1007">
        <v>906259</v>
      </c>
      <c r="E1007">
        <v>16244732</v>
      </c>
      <c r="F1007">
        <v>14646514</v>
      </c>
      <c r="G1007">
        <v>13009122</v>
      </c>
      <c r="H1007">
        <v>12910980</v>
      </c>
      <c r="I1007">
        <v>3237981</v>
      </c>
      <c r="J1007">
        <v>5109431</v>
      </c>
      <c r="K1007">
        <v>149555</v>
      </c>
      <c r="L1007">
        <v>1338719</v>
      </c>
      <c r="M1007">
        <v>5092879</v>
      </c>
      <c r="N1007">
        <v>301041</v>
      </c>
      <c r="O1007">
        <v>4285354</v>
      </c>
      <c r="P1007">
        <v>318476</v>
      </c>
      <c r="Q1007">
        <v>24782865</v>
      </c>
      <c r="R1007">
        <v>297895</v>
      </c>
      <c r="S1007">
        <v>2396856</v>
      </c>
      <c r="T1007">
        <v>944155</v>
      </c>
      <c r="U1007">
        <v>269532</v>
      </c>
      <c r="V1007">
        <v>9266661</v>
      </c>
      <c r="W1007">
        <v>4731922</v>
      </c>
      <c r="X1007">
        <v>53902</v>
      </c>
      <c r="Y1007">
        <v>1148911</v>
      </c>
      <c r="Z1007">
        <v>8568020</v>
      </c>
      <c r="AA1007">
        <v>1551702</v>
      </c>
      <c r="AB1007">
        <v>206560</v>
      </c>
      <c r="AC1007">
        <v>206560</v>
      </c>
      <c r="AD1007">
        <v>1089015</v>
      </c>
      <c r="AE1007">
        <v>340266</v>
      </c>
      <c r="AF1007">
        <v>81031</v>
      </c>
    </row>
    <row r="1008" spans="1:32" x14ac:dyDescent="0.3">
      <c r="A1008" t="s">
        <v>78</v>
      </c>
      <c r="B1008">
        <v>2018</v>
      </c>
      <c r="C1008" s="6">
        <f>DATE(finance[[#This Row],[Year1]],1,1)</f>
        <v>43101</v>
      </c>
      <c r="D1008">
        <v>779860</v>
      </c>
      <c r="E1008">
        <v>15856198</v>
      </c>
      <c r="F1008">
        <v>14736212</v>
      </c>
      <c r="G1008">
        <v>13106697</v>
      </c>
      <c r="H1008">
        <v>13174928</v>
      </c>
      <c r="I1008">
        <v>2581704</v>
      </c>
      <c r="J1008">
        <v>4959925</v>
      </c>
      <c r="K1008">
        <v>219003</v>
      </c>
      <c r="L1008">
        <v>1419809</v>
      </c>
      <c r="M1008">
        <v>5442628</v>
      </c>
      <c r="N1008">
        <v>306006</v>
      </c>
      <c r="O1008">
        <v>4138087</v>
      </c>
      <c r="P1008">
        <v>318689</v>
      </c>
      <c r="Q1008">
        <v>26497939</v>
      </c>
      <c r="R1008">
        <v>293094</v>
      </c>
      <c r="S1008">
        <v>2361245</v>
      </c>
      <c r="T1008">
        <v>876190</v>
      </c>
      <c r="U1008">
        <v>267618</v>
      </c>
      <c r="V1008">
        <v>9145388</v>
      </c>
      <c r="W1008">
        <v>4604377</v>
      </c>
      <c r="X1008">
        <v>52130</v>
      </c>
      <c r="Y1008">
        <v>1214279</v>
      </c>
      <c r="Z1008">
        <v>8610296</v>
      </c>
      <c r="AA1008">
        <v>1542119</v>
      </c>
      <c r="AB1008">
        <v>588911</v>
      </c>
      <c r="AC1008">
        <v>588911</v>
      </c>
      <c r="AD1008">
        <v>1088698</v>
      </c>
      <c r="AE1008">
        <v>431247</v>
      </c>
      <c r="AF1008">
        <v>77494</v>
      </c>
    </row>
    <row r="1009" spans="1:32" x14ac:dyDescent="0.3">
      <c r="A1009" t="s">
        <v>78</v>
      </c>
      <c r="B1009">
        <v>2019</v>
      </c>
      <c r="C1009" s="6">
        <f>DATE(finance[[#This Row],[Year1]],1,1)</f>
        <v>43466</v>
      </c>
      <c r="D1009">
        <v>973919</v>
      </c>
      <c r="E1009">
        <v>15954669</v>
      </c>
      <c r="F1009">
        <v>15175198</v>
      </c>
      <c r="G1009">
        <v>13467261</v>
      </c>
      <c r="H1009">
        <v>13801161</v>
      </c>
      <c r="I1009">
        <v>2048008</v>
      </c>
      <c r="J1009">
        <v>5168471</v>
      </c>
      <c r="K1009">
        <v>240841</v>
      </c>
      <c r="L1009">
        <v>1424432</v>
      </c>
      <c r="M1009">
        <v>5938039</v>
      </c>
      <c r="N1009">
        <v>341114</v>
      </c>
      <c r="O1009">
        <v>4216362</v>
      </c>
      <c r="P1009">
        <v>338479</v>
      </c>
      <c r="Q1009">
        <v>22362612</v>
      </c>
      <c r="R1009">
        <v>287636</v>
      </c>
      <c r="S1009">
        <v>2420689</v>
      </c>
      <c r="T1009">
        <v>884767</v>
      </c>
      <c r="U1009">
        <v>268843</v>
      </c>
      <c r="V1009">
        <v>9577256</v>
      </c>
      <c r="W1009">
        <v>4854329</v>
      </c>
      <c r="X1009">
        <v>63180</v>
      </c>
      <c r="Y1009">
        <v>1449539</v>
      </c>
      <c r="Z1009">
        <v>10570633</v>
      </c>
      <c r="AA1009">
        <v>1616726</v>
      </c>
      <c r="AB1009">
        <v>248129</v>
      </c>
      <c r="AC1009">
        <v>248129</v>
      </c>
      <c r="AD1009">
        <v>1026426</v>
      </c>
      <c r="AE1009">
        <v>482480</v>
      </c>
      <c r="AF1009">
        <v>86401</v>
      </c>
    </row>
    <row r="1010" spans="1:32" x14ac:dyDescent="0.3">
      <c r="A1010" t="s">
        <v>79</v>
      </c>
      <c r="B1010">
        <v>1992</v>
      </c>
      <c r="C1010" s="6">
        <f>DATE(finance[[#This Row],[Year1]],1,1)</f>
        <v>33604</v>
      </c>
      <c r="D1010">
        <v>771504</v>
      </c>
      <c r="E1010">
        <v>17608614</v>
      </c>
      <c r="F1010">
        <v>13595620</v>
      </c>
      <c r="G1010">
        <v>12258080</v>
      </c>
      <c r="H1010">
        <v>12584972</v>
      </c>
      <c r="I1010">
        <v>5023642</v>
      </c>
      <c r="J1010">
        <v>3015338</v>
      </c>
      <c r="K1010">
        <v>422373</v>
      </c>
      <c r="L1010">
        <v>1116359</v>
      </c>
      <c r="M1010">
        <v>7389207</v>
      </c>
      <c r="N1010">
        <v>338479</v>
      </c>
      <c r="O1010">
        <v>4191273</v>
      </c>
      <c r="P1010">
        <v>550527</v>
      </c>
      <c r="Q1010">
        <v>29209682</v>
      </c>
      <c r="R1010">
        <v>439166</v>
      </c>
      <c r="S1010">
        <v>4845330</v>
      </c>
      <c r="T1010">
        <v>2104494</v>
      </c>
      <c r="U1010">
        <v>238610</v>
      </c>
      <c r="V1010">
        <v>5591741</v>
      </c>
      <c r="W1010">
        <v>2809436</v>
      </c>
      <c r="X1010">
        <v>39258</v>
      </c>
      <c r="Y1010">
        <v>853627</v>
      </c>
      <c r="Z1010">
        <v>7298851</v>
      </c>
      <c r="AA1010">
        <v>1337540</v>
      </c>
      <c r="AB1010">
        <v>498978</v>
      </c>
      <c r="AC1010">
        <v>498978</v>
      </c>
      <c r="AD1010">
        <v>949113</v>
      </c>
      <c r="AE1010">
        <v>143260</v>
      </c>
      <c r="AF1010">
        <v>53072</v>
      </c>
    </row>
    <row r="1011" spans="1:32" x14ac:dyDescent="0.3">
      <c r="A1011" t="s">
        <v>79</v>
      </c>
      <c r="B1011">
        <v>1993</v>
      </c>
      <c r="C1011" s="6">
        <f>DATE(finance[[#This Row],[Year1]],1,1)</f>
        <v>33970</v>
      </c>
      <c r="D1011">
        <v>1008758</v>
      </c>
      <c r="E1011">
        <v>18676831</v>
      </c>
      <c r="F1011">
        <v>14620876</v>
      </c>
      <c r="G1011">
        <v>13272436</v>
      </c>
      <c r="H1011">
        <v>13609610</v>
      </c>
      <c r="I1011">
        <v>5067221</v>
      </c>
      <c r="J1011">
        <v>3349001</v>
      </c>
      <c r="K1011">
        <v>422741</v>
      </c>
      <c r="L1011">
        <v>1175666</v>
      </c>
      <c r="M1011">
        <v>7955528</v>
      </c>
      <c r="N1011">
        <v>390273</v>
      </c>
      <c r="O1011">
        <v>4395640</v>
      </c>
      <c r="P1011">
        <v>549320</v>
      </c>
      <c r="Q1011">
        <v>30572336</v>
      </c>
      <c r="R1011">
        <v>456485</v>
      </c>
      <c r="S1011">
        <v>5005878</v>
      </c>
      <c r="T1011">
        <v>2160746</v>
      </c>
      <c r="U1011">
        <v>404408</v>
      </c>
      <c r="V1011">
        <v>6170041</v>
      </c>
      <c r="W1011">
        <v>3001695</v>
      </c>
      <c r="X1011">
        <v>45947</v>
      </c>
      <c r="Y1011">
        <v>1064589</v>
      </c>
      <c r="Z1011">
        <v>7674173</v>
      </c>
      <c r="AA1011">
        <v>1348440</v>
      </c>
      <c r="AB1011">
        <v>538439</v>
      </c>
      <c r="AC1011">
        <v>538439</v>
      </c>
      <c r="AD1011">
        <v>978179</v>
      </c>
      <c r="AE1011">
        <v>158724</v>
      </c>
      <c r="AF1011">
        <v>51824</v>
      </c>
    </row>
    <row r="1012" spans="1:32" x14ac:dyDescent="0.3">
      <c r="A1012" t="s">
        <v>79</v>
      </c>
      <c r="B1012">
        <v>1994</v>
      </c>
      <c r="C1012" s="6">
        <f>DATE(finance[[#This Row],[Year1]],1,1)</f>
        <v>34335</v>
      </c>
      <c r="D1012">
        <v>843192</v>
      </c>
      <c r="E1012">
        <v>19617168</v>
      </c>
      <c r="F1012">
        <v>15281465</v>
      </c>
      <c r="G1012">
        <v>13823044</v>
      </c>
      <c r="H1012">
        <v>14466854</v>
      </c>
      <c r="I1012">
        <v>5150314</v>
      </c>
      <c r="J1012">
        <v>3699608</v>
      </c>
      <c r="K1012">
        <v>435365</v>
      </c>
      <c r="L1012">
        <v>1234715</v>
      </c>
      <c r="M1012">
        <v>8427695</v>
      </c>
      <c r="N1012">
        <v>393602</v>
      </c>
      <c r="O1012">
        <v>4660014</v>
      </c>
      <c r="P1012">
        <v>537151</v>
      </c>
      <c r="Q1012">
        <v>36721252</v>
      </c>
      <c r="R1012">
        <v>480406</v>
      </c>
      <c r="S1012">
        <v>5327881</v>
      </c>
      <c r="T1012">
        <v>2190625</v>
      </c>
      <c r="U1012">
        <v>374895</v>
      </c>
      <c r="V1012">
        <v>6563973</v>
      </c>
      <c r="W1012">
        <v>3154452</v>
      </c>
      <c r="X1012">
        <v>53015</v>
      </c>
      <c r="Y1012">
        <v>1098316</v>
      </c>
      <c r="Z1012">
        <v>7747539</v>
      </c>
      <c r="AA1012">
        <v>1458421</v>
      </c>
      <c r="AB1012">
        <v>550847</v>
      </c>
      <c r="AC1012">
        <v>550847</v>
      </c>
      <c r="AD1012">
        <v>989324</v>
      </c>
      <c r="AE1012">
        <v>149721</v>
      </c>
      <c r="AF1012">
        <v>53130</v>
      </c>
    </row>
    <row r="1013" spans="1:32" x14ac:dyDescent="0.3">
      <c r="A1013" t="s">
        <v>79</v>
      </c>
      <c r="B1013">
        <v>1995</v>
      </c>
      <c r="C1013" s="6">
        <f>DATE(finance[[#This Row],[Year1]],1,1)</f>
        <v>34700</v>
      </c>
      <c r="D1013">
        <v>964407</v>
      </c>
      <c r="E1013">
        <v>16826271</v>
      </c>
      <c r="F1013">
        <v>16301863</v>
      </c>
      <c r="G1013">
        <v>14546405</v>
      </c>
      <c r="H1013">
        <v>15337062</v>
      </c>
      <c r="I1013">
        <v>1489209</v>
      </c>
      <c r="J1013">
        <v>3765756</v>
      </c>
      <c r="K1013">
        <v>436442</v>
      </c>
      <c r="L1013">
        <v>1276294</v>
      </c>
      <c r="M1013">
        <v>9029488</v>
      </c>
      <c r="N1013">
        <v>509551</v>
      </c>
      <c r="O1013">
        <v>5029803</v>
      </c>
      <c r="P1013">
        <v>515958</v>
      </c>
      <c r="Q1013">
        <v>37784496</v>
      </c>
      <c r="R1013">
        <v>505708</v>
      </c>
      <c r="S1013">
        <v>5722997</v>
      </c>
      <c r="T1013">
        <v>2374223</v>
      </c>
      <c r="U1013">
        <v>400609</v>
      </c>
      <c r="V1013">
        <v>6850868</v>
      </c>
      <c r="W1013">
        <v>3159993</v>
      </c>
      <c r="X1013">
        <v>60583</v>
      </c>
      <c r="Y1013">
        <v>1114815</v>
      </c>
      <c r="Z1013">
        <v>8235991</v>
      </c>
      <c r="AA1013">
        <v>1755458</v>
      </c>
      <c r="AB1013">
        <v>492175</v>
      </c>
      <c r="AC1013">
        <v>492175</v>
      </c>
      <c r="AD1013">
        <v>1082304</v>
      </c>
      <c r="AE1013">
        <v>141059</v>
      </c>
      <c r="AF1013">
        <v>55983</v>
      </c>
    </row>
    <row r="1014" spans="1:32" x14ac:dyDescent="0.3">
      <c r="A1014" t="s">
        <v>79</v>
      </c>
      <c r="B1014">
        <v>1996</v>
      </c>
      <c r="C1014" s="6">
        <f>DATE(finance[[#This Row],[Year1]],1,1)</f>
        <v>35065</v>
      </c>
      <c r="D1014">
        <v>946705</v>
      </c>
      <c r="E1014">
        <v>24365145</v>
      </c>
      <c r="F1014">
        <v>16989913</v>
      </c>
      <c r="G1014">
        <v>15251343</v>
      </c>
      <c r="H1014">
        <v>16071246</v>
      </c>
      <c r="I1014">
        <v>8293899</v>
      </c>
      <c r="J1014">
        <v>3860097</v>
      </c>
      <c r="K1014">
        <v>613632</v>
      </c>
      <c r="L1014">
        <v>1321582</v>
      </c>
      <c r="M1014">
        <v>9585513</v>
      </c>
      <c r="N1014">
        <v>513291</v>
      </c>
      <c r="O1014">
        <v>5323972</v>
      </c>
      <c r="P1014">
        <v>483471</v>
      </c>
      <c r="Q1014">
        <v>44763873</v>
      </c>
      <c r="R1014">
        <v>530720</v>
      </c>
      <c r="S1014">
        <v>6290232</v>
      </c>
      <c r="T1014">
        <v>2447715</v>
      </c>
      <c r="U1014">
        <v>496259</v>
      </c>
      <c r="V1014">
        <v>6983042</v>
      </c>
      <c r="W1014">
        <v>3193480</v>
      </c>
      <c r="X1014">
        <v>56568</v>
      </c>
      <c r="Y1014">
        <v>1172157</v>
      </c>
      <c r="Z1014">
        <v>9126746</v>
      </c>
      <c r="AA1014">
        <v>1738570</v>
      </c>
      <c r="AB1014">
        <v>547893</v>
      </c>
      <c r="AC1014">
        <v>547893</v>
      </c>
      <c r="AD1014">
        <v>1120947</v>
      </c>
      <c r="AE1014">
        <v>170469</v>
      </c>
      <c r="AF1014">
        <v>61004</v>
      </c>
    </row>
    <row r="1015" spans="1:32" x14ac:dyDescent="0.3">
      <c r="A1015" t="s">
        <v>79</v>
      </c>
      <c r="B1015">
        <v>1997</v>
      </c>
      <c r="C1015" s="6">
        <f>DATE(finance[[#This Row],[Year1]],1,1)</f>
        <v>35431</v>
      </c>
      <c r="D1015">
        <v>1063181</v>
      </c>
      <c r="E1015">
        <v>23858753</v>
      </c>
      <c r="F1015">
        <v>18199533</v>
      </c>
      <c r="G1015">
        <v>16228736</v>
      </c>
      <c r="H1015">
        <v>16916226</v>
      </c>
      <c r="I1015">
        <v>6942527</v>
      </c>
      <c r="J1015">
        <v>3903851</v>
      </c>
      <c r="K1015">
        <v>614352</v>
      </c>
      <c r="L1015">
        <v>1366283</v>
      </c>
      <c r="M1015">
        <v>10186768</v>
      </c>
      <c r="N1015">
        <v>573642</v>
      </c>
      <c r="O1015">
        <v>6285567</v>
      </c>
      <c r="P1015">
        <v>454575</v>
      </c>
      <c r="Q1015">
        <v>53025998</v>
      </c>
      <c r="R1015">
        <v>497319</v>
      </c>
      <c r="S1015">
        <v>6993213</v>
      </c>
      <c r="T1015">
        <v>2449613</v>
      </c>
      <c r="U1015">
        <v>298185</v>
      </c>
      <c r="V1015">
        <v>7133735</v>
      </c>
      <c r="W1015">
        <v>3223178</v>
      </c>
      <c r="X1015">
        <v>57031</v>
      </c>
      <c r="Y1015">
        <v>1276706</v>
      </c>
      <c r="Z1015">
        <v>9831858</v>
      </c>
      <c r="AA1015">
        <v>1970797</v>
      </c>
      <c r="AB1015">
        <v>584032</v>
      </c>
      <c r="AC1015">
        <v>584032</v>
      </c>
      <c r="AD1015">
        <v>1194165</v>
      </c>
      <c r="AE1015">
        <v>163958</v>
      </c>
      <c r="AF1015">
        <v>59168</v>
      </c>
    </row>
    <row r="1016" spans="1:32" x14ac:dyDescent="0.3">
      <c r="A1016" t="s">
        <v>79</v>
      </c>
      <c r="B1016">
        <v>1998</v>
      </c>
      <c r="C1016" s="6">
        <f>DATE(finance[[#This Row],[Year1]],1,1)</f>
        <v>35796</v>
      </c>
      <c r="D1016">
        <v>1044879</v>
      </c>
      <c r="E1016">
        <v>21394590</v>
      </c>
      <c r="F1016">
        <v>19101351</v>
      </c>
      <c r="G1016">
        <v>16980057</v>
      </c>
      <c r="H1016">
        <v>18168632</v>
      </c>
      <c r="I1016">
        <v>3225958</v>
      </c>
      <c r="J1016">
        <v>3794650</v>
      </c>
      <c r="K1016">
        <v>637496</v>
      </c>
      <c r="L1016">
        <v>1539542</v>
      </c>
      <c r="M1016">
        <v>11149754</v>
      </c>
      <c r="N1016">
        <v>654545</v>
      </c>
      <c r="O1016">
        <v>6595328</v>
      </c>
      <c r="P1016">
        <v>257551</v>
      </c>
      <c r="Q1016">
        <v>64257714</v>
      </c>
      <c r="R1016">
        <v>524385</v>
      </c>
      <c r="S1016">
        <v>7481155</v>
      </c>
      <c r="T1016">
        <v>2817333</v>
      </c>
      <c r="U1016">
        <v>308614</v>
      </c>
      <c r="V1016">
        <v>7559513</v>
      </c>
      <c r="W1016">
        <v>3007116</v>
      </c>
      <c r="X1016">
        <v>55776</v>
      </c>
      <c r="Y1016">
        <v>1352012</v>
      </c>
      <c r="Z1016">
        <v>10720738</v>
      </c>
      <c r="AA1016">
        <v>2121294</v>
      </c>
      <c r="AB1016">
        <v>636959</v>
      </c>
      <c r="AC1016">
        <v>636959</v>
      </c>
      <c r="AD1016">
        <v>1499970</v>
      </c>
      <c r="AE1016">
        <v>197156</v>
      </c>
      <c r="AF1016">
        <v>61316</v>
      </c>
    </row>
    <row r="1017" spans="1:32" x14ac:dyDescent="0.3">
      <c r="A1017" t="s">
        <v>79</v>
      </c>
      <c r="B1017">
        <v>1999</v>
      </c>
      <c r="C1017" s="6">
        <f>DATE(finance[[#This Row],[Year1]],1,1)</f>
        <v>36161</v>
      </c>
      <c r="D1017">
        <v>1122534</v>
      </c>
      <c r="E1017">
        <v>28334130</v>
      </c>
      <c r="F1017">
        <v>20465757</v>
      </c>
      <c r="G1017">
        <v>18314727</v>
      </c>
      <c r="H1017">
        <v>19262147</v>
      </c>
      <c r="I1017">
        <v>9071983</v>
      </c>
      <c r="J1017">
        <v>4270716</v>
      </c>
      <c r="K1017">
        <v>659184</v>
      </c>
      <c r="L1017">
        <v>1625345</v>
      </c>
      <c r="M1017">
        <v>11627782</v>
      </c>
      <c r="N1017">
        <v>734063</v>
      </c>
      <c r="O1017">
        <v>6977798</v>
      </c>
      <c r="P1017">
        <v>433312</v>
      </c>
      <c r="Q1017">
        <v>67834020</v>
      </c>
      <c r="R1017">
        <v>546479</v>
      </c>
      <c r="S1017">
        <v>7887652</v>
      </c>
      <c r="T1017">
        <v>3130839</v>
      </c>
      <c r="U1017">
        <v>325208</v>
      </c>
      <c r="V1017">
        <v>8213892</v>
      </c>
      <c r="W1017">
        <v>3335792</v>
      </c>
      <c r="X1017">
        <v>57666</v>
      </c>
      <c r="Y1017">
        <v>1354887</v>
      </c>
      <c r="Z1017">
        <v>11225124</v>
      </c>
      <c r="AA1017">
        <v>2151030</v>
      </c>
      <c r="AB1017">
        <v>657337</v>
      </c>
      <c r="AC1017">
        <v>657337</v>
      </c>
      <c r="AD1017">
        <v>1386794</v>
      </c>
      <c r="AE1017">
        <v>245361</v>
      </c>
      <c r="AF1017">
        <v>108532</v>
      </c>
    </row>
    <row r="1018" spans="1:32" x14ac:dyDescent="0.3">
      <c r="A1018" t="s">
        <v>79</v>
      </c>
      <c r="B1018">
        <v>2000</v>
      </c>
      <c r="C1018" s="6">
        <f>DATE(finance[[#This Row],[Year1]],1,1)</f>
        <v>36526</v>
      </c>
      <c r="D1018">
        <v>1402318</v>
      </c>
      <c r="E1018">
        <v>32118833</v>
      </c>
      <c r="F1018">
        <v>22833463</v>
      </c>
      <c r="G1018">
        <v>20452431</v>
      </c>
      <c r="H1018">
        <v>21183017</v>
      </c>
      <c r="I1018">
        <v>10935816</v>
      </c>
      <c r="J1018">
        <v>4734449</v>
      </c>
      <c r="K1018">
        <v>668760</v>
      </c>
      <c r="L1018">
        <v>1598857</v>
      </c>
      <c r="M1018">
        <v>12575192</v>
      </c>
      <c r="N1018">
        <v>837496</v>
      </c>
      <c r="O1018">
        <v>7468687</v>
      </c>
      <c r="P1018">
        <v>551630</v>
      </c>
      <c r="Q1018">
        <v>77051078</v>
      </c>
      <c r="R1018">
        <v>615676</v>
      </c>
      <c r="S1018">
        <v>8170504</v>
      </c>
      <c r="T1018">
        <v>3996137</v>
      </c>
      <c r="U1018">
        <v>375112</v>
      </c>
      <c r="V1018">
        <v>9640960</v>
      </c>
      <c r="W1018">
        <v>3550938</v>
      </c>
      <c r="X1018">
        <v>64490</v>
      </c>
      <c r="Y1018">
        <v>1523406</v>
      </c>
      <c r="Z1018">
        <v>11453844</v>
      </c>
      <c r="AA1018">
        <v>2381032</v>
      </c>
      <c r="AB1018">
        <v>687019</v>
      </c>
      <c r="AC1018">
        <v>687019</v>
      </c>
      <c r="AD1018">
        <v>1709726</v>
      </c>
      <c r="AE1018">
        <v>270458</v>
      </c>
      <c r="AF1018">
        <v>105041</v>
      </c>
    </row>
    <row r="1019" spans="1:32" x14ac:dyDescent="0.3">
      <c r="A1019" t="s">
        <v>79</v>
      </c>
      <c r="B1019">
        <v>2001</v>
      </c>
      <c r="C1019" s="6">
        <f>DATE(finance[[#This Row],[Year1]],1,1)</f>
        <v>36892</v>
      </c>
      <c r="D1019">
        <v>1714430</v>
      </c>
      <c r="E1019">
        <v>18826011</v>
      </c>
      <c r="F1019">
        <v>24857238</v>
      </c>
      <c r="G1019">
        <v>21693978</v>
      </c>
      <c r="H1019">
        <v>21883865</v>
      </c>
      <c r="I1019">
        <v>-3057854</v>
      </c>
      <c r="J1019">
        <v>6118475</v>
      </c>
      <c r="K1019">
        <v>701555</v>
      </c>
      <c r="L1019">
        <v>1599343</v>
      </c>
      <c r="M1019">
        <v>11768235</v>
      </c>
      <c r="N1019">
        <v>932819</v>
      </c>
      <c r="O1019">
        <v>8169640</v>
      </c>
      <c r="P1019">
        <v>644351</v>
      </c>
      <c r="Q1019">
        <v>71507450</v>
      </c>
      <c r="R1019">
        <v>549415</v>
      </c>
      <c r="S1019">
        <v>8895941</v>
      </c>
      <c r="T1019">
        <v>3307598</v>
      </c>
      <c r="U1019">
        <v>369284</v>
      </c>
      <c r="V1019">
        <v>9733113</v>
      </c>
      <c r="W1019">
        <v>4630773</v>
      </c>
      <c r="X1019">
        <v>64561</v>
      </c>
      <c r="Y1019">
        <v>1634446</v>
      </c>
      <c r="Z1019">
        <v>12172209</v>
      </c>
      <c r="AA1019">
        <v>3163260</v>
      </c>
      <c r="AB1019">
        <v>706143</v>
      </c>
      <c r="AC1019">
        <v>706143</v>
      </c>
      <c r="AD1019">
        <v>1706824</v>
      </c>
      <c r="AE1019">
        <v>212973</v>
      </c>
      <c r="AF1019">
        <v>126512</v>
      </c>
    </row>
    <row r="1020" spans="1:32" x14ac:dyDescent="0.3">
      <c r="A1020" t="s">
        <v>79</v>
      </c>
      <c r="B1020">
        <v>2002</v>
      </c>
      <c r="C1020" s="6">
        <f>DATE(finance[[#This Row],[Year1]],1,1)</f>
        <v>37257</v>
      </c>
      <c r="D1020">
        <v>1773219</v>
      </c>
      <c r="E1020">
        <v>20874265</v>
      </c>
      <c r="F1020">
        <v>26749270</v>
      </c>
      <c r="G1020">
        <v>23118991</v>
      </c>
      <c r="H1020">
        <v>22874127</v>
      </c>
      <c r="I1020">
        <v>-1999862</v>
      </c>
      <c r="J1020">
        <v>7030842</v>
      </c>
      <c r="K1020">
        <v>727538</v>
      </c>
      <c r="L1020">
        <v>1731868</v>
      </c>
      <c r="M1020">
        <v>11813831</v>
      </c>
      <c r="N1020">
        <v>965801</v>
      </c>
      <c r="O1020">
        <v>8299045</v>
      </c>
      <c r="P1020">
        <v>577135</v>
      </c>
      <c r="Q1020">
        <v>67154950</v>
      </c>
      <c r="R1020">
        <v>637922</v>
      </c>
      <c r="S1020">
        <v>9523191</v>
      </c>
      <c r="T1020">
        <v>3372525</v>
      </c>
      <c r="U1020">
        <v>420295</v>
      </c>
      <c r="V1020">
        <v>10508590</v>
      </c>
      <c r="W1020">
        <v>5514657</v>
      </c>
      <c r="X1020">
        <v>61972</v>
      </c>
      <c r="Y1020">
        <v>1716735</v>
      </c>
      <c r="Z1020">
        <v>14870092</v>
      </c>
      <c r="AA1020">
        <v>3630279</v>
      </c>
      <c r="AB1020">
        <v>736856</v>
      </c>
      <c r="AC1020">
        <v>736856</v>
      </c>
      <c r="AD1020">
        <v>1655108</v>
      </c>
      <c r="AE1020">
        <v>239998</v>
      </c>
      <c r="AF1020">
        <v>102421</v>
      </c>
    </row>
    <row r="1021" spans="1:32" x14ac:dyDescent="0.3">
      <c r="A1021" t="s">
        <v>79</v>
      </c>
      <c r="B1021">
        <v>2003</v>
      </c>
      <c r="C1021" s="6">
        <f>DATE(finance[[#This Row],[Year1]],1,1)</f>
        <v>37622</v>
      </c>
      <c r="D1021">
        <v>1521182</v>
      </c>
      <c r="E1021">
        <v>25165038</v>
      </c>
      <c r="F1021">
        <v>27658175</v>
      </c>
      <c r="G1021">
        <v>23813423</v>
      </c>
      <c r="H1021">
        <v>23433155</v>
      </c>
      <c r="I1021">
        <v>1731883</v>
      </c>
      <c r="J1021">
        <v>7094092</v>
      </c>
      <c r="K1021">
        <v>645311</v>
      </c>
      <c r="L1021">
        <v>1712900</v>
      </c>
      <c r="M1021">
        <v>12089770</v>
      </c>
      <c r="N1021">
        <v>906725</v>
      </c>
      <c r="O1021">
        <v>8664093</v>
      </c>
      <c r="P1021">
        <v>587739</v>
      </c>
      <c r="Q1021">
        <v>69017013</v>
      </c>
      <c r="R1021">
        <v>607032</v>
      </c>
      <c r="S1021">
        <v>9478166</v>
      </c>
      <c r="T1021">
        <v>3465673</v>
      </c>
      <c r="U1021">
        <v>451004</v>
      </c>
      <c r="V1021">
        <v>11420567</v>
      </c>
      <c r="W1021">
        <v>5769188</v>
      </c>
      <c r="X1021">
        <v>59379</v>
      </c>
      <c r="Y1021">
        <v>1708811</v>
      </c>
      <c r="Z1021">
        <v>14801308</v>
      </c>
      <c r="AA1021">
        <v>3844752</v>
      </c>
      <c r="AB1021">
        <v>805769</v>
      </c>
      <c r="AC1021">
        <v>805769</v>
      </c>
      <c r="AD1021">
        <v>1759754</v>
      </c>
      <c r="AE1021">
        <v>214559</v>
      </c>
      <c r="AF1021">
        <v>109852</v>
      </c>
    </row>
    <row r="1022" spans="1:32" x14ac:dyDescent="0.3">
      <c r="A1022" t="s">
        <v>79</v>
      </c>
      <c r="B1022">
        <v>2004</v>
      </c>
      <c r="C1022" s="6">
        <f>DATE(finance[[#This Row],[Year1]],1,1)</f>
        <v>37987</v>
      </c>
      <c r="D1022">
        <v>1781247</v>
      </c>
      <c r="E1022">
        <v>34883382</v>
      </c>
      <c r="F1022">
        <v>28577240</v>
      </c>
      <c r="G1022">
        <v>24789046</v>
      </c>
      <c r="H1022">
        <v>24063886</v>
      </c>
      <c r="I1022">
        <v>10819496</v>
      </c>
      <c r="J1022">
        <v>6831514</v>
      </c>
      <c r="K1022">
        <v>811548</v>
      </c>
      <c r="L1022">
        <v>1721642</v>
      </c>
      <c r="M1022">
        <v>12638266</v>
      </c>
      <c r="N1022">
        <v>918706</v>
      </c>
      <c r="O1022">
        <v>9045030</v>
      </c>
      <c r="P1022">
        <v>571629</v>
      </c>
      <c r="Q1022">
        <v>81588282</v>
      </c>
      <c r="R1022">
        <v>644461</v>
      </c>
      <c r="S1022">
        <v>9285137</v>
      </c>
      <c r="T1022">
        <v>3625526</v>
      </c>
      <c r="U1022">
        <v>555771</v>
      </c>
      <c r="V1022">
        <v>12335594</v>
      </c>
      <c r="W1022">
        <v>5908896</v>
      </c>
      <c r="X1022">
        <v>55244</v>
      </c>
      <c r="Y1022">
        <v>1678313</v>
      </c>
      <c r="Z1022">
        <v>17727318</v>
      </c>
      <c r="AA1022">
        <v>3781755</v>
      </c>
      <c r="AB1022">
        <v>821878</v>
      </c>
      <c r="AC1022">
        <v>821878</v>
      </c>
      <c r="AD1022">
        <v>1933370</v>
      </c>
      <c r="AE1022">
        <v>272501</v>
      </c>
      <c r="AF1022">
        <v>121120</v>
      </c>
    </row>
    <row r="1023" spans="1:32" x14ac:dyDescent="0.3">
      <c r="A1023" t="s">
        <v>79</v>
      </c>
      <c r="B1023">
        <v>2012</v>
      </c>
      <c r="C1023" s="6">
        <f>DATE(finance[[#This Row],[Year1]],1,1)</f>
        <v>40909</v>
      </c>
      <c r="D1023">
        <v>2019556</v>
      </c>
      <c r="E1023">
        <v>34881961</v>
      </c>
      <c r="F1023">
        <v>37837615</v>
      </c>
      <c r="G1023">
        <v>31855367</v>
      </c>
      <c r="H1023">
        <v>31338293</v>
      </c>
      <c r="I1023">
        <v>3543668</v>
      </c>
      <c r="J1023">
        <v>9003065</v>
      </c>
      <c r="K1023">
        <v>1077742</v>
      </c>
      <c r="L1023">
        <v>2719283</v>
      </c>
      <c r="M1023">
        <v>15995335</v>
      </c>
      <c r="N1023">
        <v>1060237</v>
      </c>
      <c r="O1023">
        <v>11207059</v>
      </c>
      <c r="P1023">
        <v>710552</v>
      </c>
      <c r="Q1023">
        <v>74549777</v>
      </c>
      <c r="R1023">
        <v>779032</v>
      </c>
      <c r="S1023">
        <v>10486206</v>
      </c>
      <c r="T1023">
        <v>848718</v>
      </c>
      <c r="U1023">
        <v>541005</v>
      </c>
      <c r="V1023">
        <v>17896879</v>
      </c>
      <c r="W1023">
        <v>8068831</v>
      </c>
      <c r="X1023">
        <v>23257</v>
      </c>
      <c r="Y1023">
        <v>3121637</v>
      </c>
      <c r="Z1023">
        <v>22995708</v>
      </c>
      <c r="AA1023">
        <v>5946606</v>
      </c>
      <c r="AB1023">
        <v>777816</v>
      </c>
      <c r="AC1023">
        <v>777816</v>
      </c>
      <c r="AD1023">
        <v>2567008</v>
      </c>
      <c r="AE1023">
        <v>213069</v>
      </c>
      <c r="AF1023">
        <v>101608</v>
      </c>
    </row>
    <row r="1024" spans="1:32" x14ac:dyDescent="0.3">
      <c r="A1024" t="s">
        <v>79</v>
      </c>
      <c r="B1024">
        <v>2013</v>
      </c>
      <c r="C1024" s="6">
        <f>DATE(finance[[#This Row],[Year1]],1,1)</f>
        <v>41275</v>
      </c>
      <c r="D1024">
        <v>1918878</v>
      </c>
      <c r="E1024">
        <v>46565498</v>
      </c>
      <c r="F1024">
        <v>37863879</v>
      </c>
      <c r="G1024">
        <v>32210819</v>
      </c>
      <c r="H1024">
        <v>32232111</v>
      </c>
      <c r="I1024">
        <v>14333387</v>
      </c>
      <c r="J1024">
        <v>9168636</v>
      </c>
      <c r="K1024">
        <v>1026823</v>
      </c>
      <c r="L1024">
        <v>2678281</v>
      </c>
      <c r="M1024">
        <v>16513692</v>
      </c>
      <c r="N1024">
        <v>1073817</v>
      </c>
      <c r="O1024">
        <v>10870503</v>
      </c>
      <c r="P1024">
        <v>650313</v>
      </c>
      <c r="Q1024">
        <v>52720707</v>
      </c>
      <c r="R1024">
        <v>791540</v>
      </c>
      <c r="S1024">
        <v>10299600</v>
      </c>
      <c r="T1024">
        <v>1039457</v>
      </c>
      <c r="U1024">
        <v>563624</v>
      </c>
      <c r="V1024">
        <v>18727732</v>
      </c>
      <c r="W1024">
        <v>8610906</v>
      </c>
      <c r="X1024">
        <v>28395</v>
      </c>
      <c r="Y1024">
        <v>3187634</v>
      </c>
      <c r="Z1024">
        <v>23187772</v>
      </c>
      <c r="AA1024">
        <v>5637913</v>
      </c>
      <c r="AB1024">
        <v>629443</v>
      </c>
      <c r="AC1024">
        <v>629443</v>
      </c>
      <c r="AD1024">
        <v>2531017</v>
      </c>
      <c r="AE1024">
        <v>215016</v>
      </c>
      <c r="AF1024">
        <v>86834</v>
      </c>
    </row>
    <row r="1025" spans="1:32" x14ac:dyDescent="0.3">
      <c r="A1025" t="s">
        <v>79</v>
      </c>
      <c r="B1025">
        <v>2014</v>
      </c>
      <c r="C1025" s="6">
        <f>DATE(finance[[#This Row],[Year1]],1,1)</f>
        <v>41640</v>
      </c>
      <c r="D1025">
        <v>1876545</v>
      </c>
      <c r="E1025">
        <v>46696878</v>
      </c>
      <c r="F1025">
        <v>39683644</v>
      </c>
      <c r="G1025">
        <v>33775614</v>
      </c>
      <c r="H1025">
        <v>32393837</v>
      </c>
      <c r="I1025">
        <v>14303041</v>
      </c>
      <c r="J1025">
        <v>9215481</v>
      </c>
      <c r="K1025">
        <v>999469</v>
      </c>
      <c r="L1025">
        <v>2731201</v>
      </c>
      <c r="M1025">
        <v>16364593</v>
      </c>
      <c r="N1025">
        <v>1113871</v>
      </c>
      <c r="O1025">
        <v>11280338</v>
      </c>
      <c r="P1025">
        <v>736457</v>
      </c>
      <c r="Q1025">
        <v>55135693</v>
      </c>
      <c r="R1025">
        <v>722291</v>
      </c>
      <c r="S1025">
        <v>10575585</v>
      </c>
      <c r="T1025">
        <v>1025440</v>
      </c>
      <c r="U1025">
        <v>569587</v>
      </c>
      <c r="V1025">
        <v>19976283</v>
      </c>
      <c r="W1025">
        <v>9523433</v>
      </c>
      <c r="X1025">
        <v>22321</v>
      </c>
      <c r="Y1025">
        <v>3289219</v>
      </c>
      <c r="Z1025">
        <v>22367764</v>
      </c>
      <c r="AA1025">
        <v>5893018</v>
      </c>
      <c r="AB1025">
        <v>625756</v>
      </c>
      <c r="AC1025">
        <v>625756</v>
      </c>
      <c r="AD1025">
        <v>2847386</v>
      </c>
      <c r="AE1025">
        <v>231034</v>
      </c>
      <c r="AF1025">
        <v>90724</v>
      </c>
    </row>
    <row r="1026" spans="1:32" x14ac:dyDescent="0.3">
      <c r="A1026" t="s">
        <v>79</v>
      </c>
      <c r="B1026">
        <v>2015</v>
      </c>
      <c r="C1026" s="6">
        <f>DATE(finance[[#This Row],[Year1]],1,1)</f>
        <v>42005</v>
      </c>
      <c r="D1026">
        <v>1913531</v>
      </c>
      <c r="E1026">
        <v>41554288</v>
      </c>
      <c r="F1026">
        <v>40116752</v>
      </c>
      <c r="G1026">
        <v>34899560</v>
      </c>
      <c r="H1026">
        <v>33396116</v>
      </c>
      <c r="I1026">
        <v>8158172</v>
      </c>
      <c r="J1026">
        <v>9402116</v>
      </c>
      <c r="K1026">
        <v>1026575</v>
      </c>
      <c r="L1026">
        <v>2754971</v>
      </c>
      <c r="M1026">
        <v>17019139</v>
      </c>
      <c r="N1026">
        <v>1125914</v>
      </c>
      <c r="O1026">
        <v>11752333</v>
      </c>
      <c r="P1026">
        <v>669851</v>
      </c>
      <c r="Q1026">
        <v>57612497</v>
      </c>
      <c r="R1026">
        <v>724909</v>
      </c>
      <c r="S1026">
        <v>11060107</v>
      </c>
      <c r="T1026">
        <v>1091514</v>
      </c>
      <c r="U1026">
        <v>576150</v>
      </c>
      <c r="V1026">
        <v>20709827</v>
      </c>
      <c r="W1026">
        <v>9955799</v>
      </c>
      <c r="X1026">
        <v>21300</v>
      </c>
      <c r="Y1026">
        <v>3311439</v>
      </c>
      <c r="Z1026">
        <v>22086615</v>
      </c>
      <c r="AA1026">
        <v>5164978</v>
      </c>
      <c r="AB1026">
        <v>598458</v>
      </c>
      <c r="AC1026">
        <v>598458</v>
      </c>
      <c r="AD1026">
        <v>2866362</v>
      </c>
      <c r="AE1026">
        <v>243808</v>
      </c>
      <c r="AF1026">
        <v>96946</v>
      </c>
    </row>
    <row r="1027" spans="1:32" x14ac:dyDescent="0.3">
      <c r="A1027" t="s">
        <v>79</v>
      </c>
      <c r="B1027">
        <v>2016</v>
      </c>
      <c r="C1027" s="6">
        <f>DATE(finance[[#This Row],[Year1]],1,1)</f>
        <v>42370</v>
      </c>
      <c r="D1027">
        <v>1664592</v>
      </c>
      <c r="E1027">
        <v>36695653</v>
      </c>
      <c r="F1027">
        <v>40442259</v>
      </c>
      <c r="G1027">
        <v>35063997</v>
      </c>
      <c r="H1027">
        <v>34484963</v>
      </c>
      <c r="I1027">
        <v>2210690</v>
      </c>
      <c r="J1027">
        <v>9400091</v>
      </c>
      <c r="K1027">
        <v>1151656</v>
      </c>
      <c r="L1027">
        <v>2704652</v>
      </c>
      <c r="M1027">
        <v>17649467</v>
      </c>
      <c r="N1027">
        <v>1035562</v>
      </c>
      <c r="O1027">
        <v>11804336</v>
      </c>
      <c r="P1027">
        <v>712472</v>
      </c>
      <c r="Q1027">
        <v>58893292</v>
      </c>
      <c r="R1027">
        <v>538017</v>
      </c>
      <c r="S1027">
        <v>11075033</v>
      </c>
      <c r="T1027">
        <v>1035800</v>
      </c>
      <c r="U1027">
        <v>521872</v>
      </c>
      <c r="V1027">
        <v>21057053</v>
      </c>
      <c r="W1027">
        <v>10595263</v>
      </c>
      <c r="X1027">
        <v>20838</v>
      </c>
      <c r="Y1027">
        <v>3029891</v>
      </c>
      <c r="Z1027">
        <v>23052389</v>
      </c>
      <c r="AA1027">
        <v>5325699</v>
      </c>
      <c r="AB1027">
        <v>607410</v>
      </c>
      <c r="AC1027">
        <v>607410</v>
      </c>
      <c r="AD1027">
        <v>2894388</v>
      </c>
      <c r="AE1027">
        <v>260909</v>
      </c>
      <c r="AF1027">
        <v>111020</v>
      </c>
    </row>
    <row r="1028" spans="1:32" x14ac:dyDescent="0.3">
      <c r="A1028" t="s">
        <v>79</v>
      </c>
      <c r="B1028">
        <v>2017</v>
      </c>
      <c r="C1028" s="6">
        <f>DATE(finance[[#This Row],[Year1]],1,1)</f>
        <v>42736</v>
      </c>
      <c r="D1028">
        <v>3434144</v>
      </c>
      <c r="E1028">
        <v>46188905</v>
      </c>
      <c r="F1028">
        <v>42347211</v>
      </c>
      <c r="G1028">
        <v>36906115</v>
      </c>
      <c r="H1028">
        <v>35564538</v>
      </c>
      <c r="I1028">
        <v>10624367</v>
      </c>
      <c r="J1028">
        <v>9583041</v>
      </c>
      <c r="K1028">
        <v>1183972</v>
      </c>
      <c r="L1028">
        <v>2749024</v>
      </c>
      <c r="M1028">
        <v>18138414</v>
      </c>
      <c r="N1028">
        <v>984184</v>
      </c>
      <c r="O1028">
        <v>12363945</v>
      </c>
      <c r="P1028">
        <v>967790</v>
      </c>
      <c r="Q1028">
        <v>118368959</v>
      </c>
      <c r="R1028">
        <v>573621</v>
      </c>
      <c r="S1028">
        <v>11007527</v>
      </c>
      <c r="T1028">
        <v>3593955</v>
      </c>
      <c r="U1028">
        <v>493651</v>
      </c>
      <c r="V1028">
        <v>20864561</v>
      </c>
      <c r="W1028">
        <v>10850694</v>
      </c>
      <c r="X1028">
        <v>43630</v>
      </c>
      <c r="Y1028">
        <v>3958297</v>
      </c>
      <c r="Z1028">
        <v>23252381</v>
      </c>
      <c r="AA1028">
        <v>5419735</v>
      </c>
      <c r="AB1028">
        <v>653454</v>
      </c>
      <c r="AC1028">
        <v>653454</v>
      </c>
      <c r="AD1028">
        <v>3199678</v>
      </c>
      <c r="AE1028">
        <v>229241</v>
      </c>
      <c r="AF1028">
        <v>51250</v>
      </c>
    </row>
    <row r="1029" spans="1:32" x14ac:dyDescent="0.3">
      <c r="A1029" t="s">
        <v>79</v>
      </c>
      <c r="B1029">
        <v>2018</v>
      </c>
      <c r="C1029" s="6">
        <f>DATE(finance[[#This Row],[Year1]],1,1)</f>
        <v>43101</v>
      </c>
      <c r="D1029">
        <v>2539573</v>
      </c>
      <c r="E1029">
        <v>54852031</v>
      </c>
      <c r="F1029">
        <v>41959413</v>
      </c>
      <c r="G1029">
        <v>36303755</v>
      </c>
      <c r="H1029">
        <v>36281374</v>
      </c>
      <c r="I1029">
        <v>18570657</v>
      </c>
      <c r="J1029">
        <v>9494180</v>
      </c>
      <c r="K1029">
        <v>1187392</v>
      </c>
      <c r="L1029">
        <v>2748521</v>
      </c>
      <c r="M1029">
        <v>18748320</v>
      </c>
      <c r="N1029">
        <v>1006031</v>
      </c>
      <c r="O1029">
        <v>12317405</v>
      </c>
      <c r="P1029">
        <v>1003780</v>
      </c>
      <c r="Q1029">
        <v>139585534</v>
      </c>
      <c r="R1029">
        <v>624112</v>
      </c>
      <c r="S1029">
        <v>11111800</v>
      </c>
      <c r="T1029">
        <v>3652352</v>
      </c>
      <c r="U1029">
        <v>529155</v>
      </c>
      <c r="V1029">
        <v>21100464</v>
      </c>
      <c r="W1029">
        <v>11162089</v>
      </c>
      <c r="X1029">
        <v>48201</v>
      </c>
      <c r="Y1029">
        <v>2838380</v>
      </c>
      <c r="Z1029">
        <v>22812370</v>
      </c>
      <c r="AA1029">
        <v>5626684</v>
      </c>
      <c r="AB1029">
        <v>577112</v>
      </c>
      <c r="AC1029">
        <v>577112</v>
      </c>
      <c r="AD1029">
        <v>3162522</v>
      </c>
      <c r="AE1029">
        <v>266104</v>
      </c>
      <c r="AF1029">
        <v>52438</v>
      </c>
    </row>
    <row r="1030" spans="1:32" x14ac:dyDescent="0.3">
      <c r="A1030" t="s">
        <v>79</v>
      </c>
      <c r="B1030">
        <v>2019</v>
      </c>
      <c r="C1030" s="6">
        <f>DATE(finance[[#This Row],[Year1]],1,1)</f>
        <v>43466</v>
      </c>
      <c r="D1030">
        <v>2435257</v>
      </c>
      <c r="E1030">
        <v>37993375</v>
      </c>
      <c r="F1030">
        <v>43699468</v>
      </c>
      <c r="G1030">
        <v>37773949</v>
      </c>
      <c r="H1030">
        <v>38844584</v>
      </c>
      <c r="I1030">
        <v>-851209</v>
      </c>
      <c r="J1030">
        <v>10514723</v>
      </c>
      <c r="K1030">
        <v>1265334</v>
      </c>
      <c r="L1030">
        <v>2750728</v>
      </c>
      <c r="M1030">
        <v>20039033</v>
      </c>
      <c r="N1030">
        <v>1018987</v>
      </c>
      <c r="O1030">
        <v>13063265</v>
      </c>
      <c r="P1030">
        <v>1104301</v>
      </c>
      <c r="Q1030">
        <v>137561504</v>
      </c>
      <c r="R1030">
        <v>644413</v>
      </c>
      <c r="S1030">
        <v>11609814</v>
      </c>
      <c r="T1030">
        <v>3734416</v>
      </c>
      <c r="U1030">
        <v>549728</v>
      </c>
      <c r="V1030">
        <v>22146384</v>
      </c>
      <c r="W1030">
        <v>11863794</v>
      </c>
      <c r="X1030">
        <v>49162</v>
      </c>
      <c r="Y1030">
        <v>2868184</v>
      </c>
      <c r="Z1030">
        <v>22664234</v>
      </c>
      <c r="AA1030">
        <v>5903788</v>
      </c>
      <c r="AB1030">
        <v>499924</v>
      </c>
      <c r="AC1030">
        <v>499924</v>
      </c>
      <c r="AD1030">
        <v>3376342</v>
      </c>
      <c r="AE1030">
        <v>202945</v>
      </c>
      <c r="AF1030">
        <v>53378</v>
      </c>
    </row>
    <row r="1031" spans="1:32" x14ac:dyDescent="0.3">
      <c r="A1031" t="s">
        <v>80</v>
      </c>
      <c r="B1031">
        <v>1992</v>
      </c>
      <c r="C1031" s="6">
        <f>DATE(finance[[#This Row],[Year1]],1,1)</f>
        <v>33604</v>
      </c>
      <c r="D1031">
        <v>294613</v>
      </c>
      <c r="E1031">
        <v>2024676</v>
      </c>
      <c r="F1031">
        <v>1925147</v>
      </c>
      <c r="G1031">
        <v>1725394</v>
      </c>
      <c r="H1031">
        <v>1722869</v>
      </c>
      <c r="I1031">
        <v>270029</v>
      </c>
      <c r="J1031">
        <v>666779</v>
      </c>
      <c r="K1031">
        <v>66832</v>
      </c>
      <c r="L1031">
        <v>56348</v>
      </c>
      <c r="M1031">
        <v>645929</v>
      </c>
      <c r="N1031">
        <v>23914</v>
      </c>
      <c r="O1031">
        <v>595016</v>
      </c>
      <c r="P1031">
        <v>45443</v>
      </c>
      <c r="Q1031">
        <v>5337178</v>
      </c>
      <c r="R1031">
        <v>52490</v>
      </c>
      <c r="S1031">
        <v>650384</v>
      </c>
      <c r="T1031">
        <v>250526</v>
      </c>
      <c r="U1031">
        <v>73852</v>
      </c>
      <c r="V1031">
        <v>691008</v>
      </c>
      <c r="W1031">
        <v>191468</v>
      </c>
      <c r="X1031">
        <v>16709</v>
      </c>
      <c r="Y1031">
        <v>325758</v>
      </c>
      <c r="Z1031">
        <v>894788</v>
      </c>
      <c r="AA1031">
        <v>172810</v>
      </c>
      <c r="AB1031">
        <v>70889</v>
      </c>
      <c r="AC1031">
        <v>70889</v>
      </c>
      <c r="AD1031">
        <v>329669</v>
      </c>
      <c r="AE1031">
        <v>340202</v>
      </c>
      <c r="AF1031">
        <v>13827</v>
      </c>
    </row>
    <row r="1032" spans="1:32" x14ac:dyDescent="0.3">
      <c r="A1032" t="s">
        <v>80</v>
      </c>
      <c r="B1032">
        <v>1993</v>
      </c>
      <c r="C1032" s="6">
        <f>DATE(finance[[#This Row],[Year1]],1,1)</f>
        <v>33970</v>
      </c>
      <c r="D1032">
        <v>243393</v>
      </c>
      <c r="E1032">
        <v>2180732</v>
      </c>
      <c r="F1032">
        <v>1886755</v>
      </c>
      <c r="G1032">
        <v>1657030</v>
      </c>
      <c r="H1032">
        <v>1850689</v>
      </c>
      <c r="I1032">
        <v>298053</v>
      </c>
      <c r="J1032">
        <v>697342</v>
      </c>
      <c r="K1032">
        <v>66853</v>
      </c>
      <c r="L1032">
        <v>56458</v>
      </c>
      <c r="M1032">
        <v>661599</v>
      </c>
      <c r="N1032">
        <v>27250</v>
      </c>
      <c r="O1032">
        <v>596592</v>
      </c>
      <c r="P1032">
        <v>44176</v>
      </c>
      <c r="Q1032">
        <v>5454450</v>
      </c>
      <c r="R1032">
        <v>65333</v>
      </c>
      <c r="S1032">
        <v>638672</v>
      </c>
      <c r="T1032">
        <v>235293</v>
      </c>
      <c r="U1032">
        <v>76167</v>
      </c>
      <c r="V1032">
        <v>692208</v>
      </c>
      <c r="W1032">
        <v>211421</v>
      </c>
      <c r="X1032">
        <v>14409</v>
      </c>
      <c r="Y1032">
        <v>253035</v>
      </c>
      <c r="Z1032">
        <v>780701</v>
      </c>
      <c r="AA1032">
        <v>201080</v>
      </c>
      <c r="AB1032">
        <v>67226</v>
      </c>
      <c r="AC1032">
        <v>67226</v>
      </c>
      <c r="AD1032">
        <v>412957</v>
      </c>
      <c r="AE1032">
        <v>343431</v>
      </c>
      <c r="AF1032">
        <v>10913</v>
      </c>
    </row>
    <row r="1033" spans="1:32" x14ac:dyDescent="0.3">
      <c r="A1033" t="s">
        <v>80</v>
      </c>
      <c r="B1033">
        <v>1994</v>
      </c>
      <c r="C1033" s="6">
        <f>DATE(finance[[#This Row],[Year1]],1,1)</f>
        <v>34335</v>
      </c>
      <c r="D1033">
        <v>254751</v>
      </c>
      <c r="E1033">
        <v>2307965</v>
      </c>
      <c r="F1033">
        <v>1974897</v>
      </c>
      <c r="G1033">
        <v>1752330</v>
      </c>
      <c r="H1033">
        <v>2004462</v>
      </c>
      <c r="I1033">
        <v>271252</v>
      </c>
      <c r="J1033">
        <v>805041</v>
      </c>
      <c r="K1033">
        <v>70272</v>
      </c>
      <c r="L1033">
        <v>60509</v>
      </c>
      <c r="M1033">
        <v>739395</v>
      </c>
      <c r="N1033">
        <v>30772</v>
      </c>
      <c r="O1033">
        <v>654521</v>
      </c>
      <c r="P1033">
        <v>42711</v>
      </c>
      <c r="Q1033">
        <v>5706681</v>
      </c>
      <c r="R1033">
        <v>74551</v>
      </c>
      <c r="S1033">
        <v>684195</v>
      </c>
      <c r="T1033">
        <v>229317</v>
      </c>
      <c r="U1033">
        <v>83830</v>
      </c>
      <c r="V1033">
        <v>748169</v>
      </c>
      <c r="W1033">
        <v>224945</v>
      </c>
      <c r="X1033">
        <v>13245</v>
      </c>
      <c r="Y1033">
        <v>275404</v>
      </c>
      <c r="Z1033">
        <v>702470</v>
      </c>
      <c r="AA1033">
        <v>194074</v>
      </c>
      <c r="AB1033">
        <v>50997</v>
      </c>
      <c r="AC1033">
        <v>50997</v>
      </c>
      <c r="AD1033">
        <v>379257</v>
      </c>
      <c r="AE1033">
        <v>409186</v>
      </c>
      <c r="AF1033">
        <v>11983</v>
      </c>
    </row>
    <row r="1034" spans="1:32" x14ac:dyDescent="0.3">
      <c r="A1034" t="s">
        <v>80</v>
      </c>
      <c r="B1034">
        <v>1995</v>
      </c>
      <c r="C1034" s="6">
        <f>DATE(finance[[#This Row],[Year1]],1,1)</f>
        <v>34700</v>
      </c>
      <c r="D1034">
        <v>268893</v>
      </c>
      <c r="E1034">
        <v>2239881</v>
      </c>
      <c r="F1034">
        <v>2045221</v>
      </c>
      <c r="G1034">
        <v>1803163</v>
      </c>
      <c r="H1034">
        <v>1951668</v>
      </c>
      <c r="I1034">
        <v>255367</v>
      </c>
      <c r="J1034">
        <v>814299</v>
      </c>
      <c r="K1034">
        <v>71553</v>
      </c>
      <c r="L1034">
        <v>64136</v>
      </c>
      <c r="M1034">
        <v>666725</v>
      </c>
      <c r="N1034">
        <v>29570</v>
      </c>
      <c r="O1034">
        <v>626319</v>
      </c>
      <c r="P1034">
        <v>43231</v>
      </c>
      <c r="Q1034">
        <v>6057934</v>
      </c>
      <c r="R1034">
        <v>73989</v>
      </c>
      <c r="S1034">
        <v>676463</v>
      </c>
      <c r="T1034">
        <v>261660</v>
      </c>
      <c r="U1034">
        <v>89624</v>
      </c>
      <c r="V1034">
        <v>795686</v>
      </c>
      <c r="W1034">
        <v>252182</v>
      </c>
      <c r="X1034">
        <v>13918</v>
      </c>
      <c r="Y1034">
        <v>287272</v>
      </c>
      <c r="Z1034">
        <v>788132</v>
      </c>
      <c r="AA1034">
        <v>212676</v>
      </c>
      <c r="AB1034">
        <v>48272</v>
      </c>
      <c r="AC1034">
        <v>48272</v>
      </c>
      <c r="AD1034">
        <v>381551</v>
      </c>
      <c r="AE1034">
        <v>323010</v>
      </c>
      <c r="AF1034">
        <v>12258</v>
      </c>
    </row>
    <row r="1035" spans="1:32" x14ac:dyDescent="0.3">
      <c r="A1035" t="s">
        <v>80</v>
      </c>
      <c r="B1035">
        <v>1996</v>
      </c>
      <c r="C1035" s="6">
        <f>DATE(finance[[#This Row],[Year1]],1,1)</f>
        <v>35065</v>
      </c>
      <c r="D1035">
        <v>253756</v>
      </c>
      <c r="E1035">
        <v>2347858</v>
      </c>
      <c r="F1035">
        <v>2062116</v>
      </c>
      <c r="G1035">
        <v>1806556</v>
      </c>
      <c r="H1035">
        <v>2003979</v>
      </c>
      <c r="I1035">
        <v>309519</v>
      </c>
      <c r="J1035">
        <v>767727</v>
      </c>
      <c r="K1035">
        <v>74243</v>
      </c>
      <c r="L1035">
        <v>63265</v>
      </c>
      <c r="M1035">
        <v>625966</v>
      </c>
      <c r="N1035">
        <v>31848</v>
      </c>
      <c r="O1035">
        <v>659049</v>
      </c>
      <c r="P1035">
        <v>39412</v>
      </c>
      <c r="Q1035">
        <v>6530423</v>
      </c>
      <c r="R1035">
        <v>86024</v>
      </c>
      <c r="S1035">
        <v>686672</v>
      </c>
      <c r="T1035">
        <v>233477</v>
      </c>
      <c r="U1035">
        <v>82570</v>
      </c>
      <c r="V1035">
        <v>802761</v>
      </c>
      <c r="W1035">
        <v>253005</v>
      </c>
      <c r="X1035">
        <v>15503</v>
      </c>
      <c r="Y1035">
        <v>270265</v>
      </c>
      <c r="Z1035">
        <v>799017</v>
      </c>
      <c r="AA1035">
        <v>225391</v>
      </c>
      <c r="AB1035">
        <v>54124</v>
      </c>
      <c r="AC1035">
        <v>54124</v>
      </c>
      <c r="AD1035">
        <v>515466</v>
      </c>
      <c r="AE1035">
        <v>277506</v>
      </c>
      <c r="AF1035">
        <v>11984</v>
      </c>
    </row>
    <row r="1036" spans="1:32" x14ac:dyDescent="0.3">
      <c r="A1036" t="s">
        <v>80</v>
      </c>
      <c r="B1036">
        <v>1997</v>
      </c>
      <c r="C1036" s="6">
        <f>DATE(finance[[#This Row],[Year1]],1,1)</f>
        <v>35431</v>
      </c>
      <c r="D1036">
        <v>278358</v>
      </c>
      <c r="E1036">
        <v>2559063</v>
      </c>
      <c r="F1036">
        <v>2126805</v>
      </c>
      <c r="G1036">
        <v>1877294</v>
      </c>
      <c r="H1036">
        <v>2095423</v>
      </c>
      <c r="I1036">
        <v>427369</v>
      </c>
      <c r="J1036">
        <v>851332</v>
      </c>
      <c r="K1036">
        <v>78055</v>
      </c>
      <c r="L1036">
        <v>66991</v>
      </c>
      <c r="M1036">
        <v>662350</v>
      </c>
      <c r="N1036">
        <v>37367</v>
      </c>
      <c r="O1036">
        <v>637411</v>
      </c>
      <c r="P1036">
        <v>33695</v>
      </c>
      <c r="Q1036">
        <v>6955103</v>
      </c>
      <c r="R1036">
        <v>73897</v>
      </c>
      <c r="S1036">
        <v>702317</v>
      </c>
      <c r="T1036">
        <v>250960</v>
      </c>
      <c r="U1036">
        <v>123361</v>
      </c>
      <c r="V1036">
        <v>836648</v>
      </c>
      <c r="W1036">
        <v>259445</v>
      </c>
      <c r="X1036">
        <v>18121</v>
      </c>
      <c r="Y1036">
        <v>289311</v>
      </c>
      <c r="Z1036">
        <v>871948</v>
      </c>
      <c r="AA1036">
        <v>218816</v>
      </c>
      <c r="AB1036">
        <v>56971</v>
      </c>
      <c r="AC1036">
        <v>56971</v>
      </c>
      <c r="AD1036">
        <v>479003</v>
      </c>
      <c r="AE1036">
        <v>302489</v>
      </c>
      <c r="AF1036">
        <v>13759</v>
      </c>
    </row>
    <row r="1037" spans="1:32" x14ac:dyDescent="0.3">
      <c r="A1037" t="s">
        <v>80</v>
      </c>
      <c r="B1037">
        <v>1998</v>
      </c>
      <c r="C1037" s="6">
        <f>DATE(finance[[#This Row],[Year1]],1,1)</f>
        <v>35796</v>
      </c>
      <c r="D1037">
        <v>283527</v>
      </c>
      <c r="E1037">
        <v>2652956</v>
      </c>
      <c r="F1037">
        <v>2172024</v>
      </c>
      <c r="G1037">
        <v>1919710</v>
      </c>
      <c r="H1037">
        <v>2336524</v>
      </c>
      <c r="I1037">
        <v>277792</v>
      </c>
      <c r="J1037">
        <v>838599</v>
      </c>
      <c r="K1037">
        <v>79150</v>
      </c>
      <c r="L1037">
        <v>67353</v>
      </c>
      <c r="M1037">
        <v>855716</v>
      </c>
      <c r="N1037">
        <v>41485</v>
      </c>
      <c r="O1037">
        <v>662818</v>
      </c>
      <c r="P1037">
        <v>29433</v>
      </c>
      <c r="Q1037">
        <v>7915083</v>
      </c>
      <c r="R1037">
        <v>77945</v>
      </c>
      <c r="S1037">
        <v>710559</v>
      </c>
      <c r="T1037">
        <v>243241</v>
      </c>
      <c r="U1037">
        <v>119457</v>
      </c>
      <c r="V1037">
        <v>867381</v>
      </c>
      <c r="W1037">
        <v>263589</v>
      </c>
      <c r="X1037">
        <v>18455</v>
      </c>
      <c r="Y1037">
        <v>300920</v>
      </c>
      <c r="Z1037">
        <v>1043498</v>
      </c>
      <c r="AA1037">
        <v>218232</v>
      </c>
      <c r="AB1037">
        <v>62892</v>
      </c>
      <c r="AC1037">
        <v>62892</v>
      </c>
      <c r="AD1037">
        <v>541287</v>
      </c>
      <c r="AE1037">
        <v>373830</v>
      </c>
      <c r="AF1037">
        <v>14005</v>
      </c>
    </row>
    <row r="1038" spans="1:32" x14ac:dyDescent="0.3">
      <c r="A1038" t="s">
        <v>80</v>
      </c>
      <c r="B1038">
        <v>1999</v>
      </c>
      <c r="C1038" s="6">
        <f>DATE(finance[[#This Row],[Year1]],1,1)</f>
        <v>36161</v>
      </c>
      <c r="D1038">
        <v>344135</v>
      </c>
      <c r="E1038">
        <v>3092259</v>
      </c>
      <c r="F1038">
        <v>2372933</v>
      </c>
      <c r="G1038">
        <v>2106888</v>
      </c>
      <c r="H1038">
        <v>2214606</v>
      </c>
      <c r="I1038">
        <v>836941</v>
      </c>
      <c r="J1038">
        <v>907818</v>
      </c>
      <c r="K1038">
        <v>81692</v>
      </c>
      <c r="L1038">
        <v>82055</v>
      </c>
      <c r="M1038">
        <v>811648</v>
      </c>
      <c r="N1038">
        <v>76080</v>
      </c>
      <c r="O1038">
        <v>755419</v>
      </c>
      <c r="P1038">
        <v>27592</v>
      </c>
      <c r="Q1038">
        <v>8402421</v>
      </c>
      <c r="R1038">
        <v>89453</v>
      </c>
      <c r="S1038">
        <v>762009</v>
      </c>
      <c r="T1038">
        <v>257339</v>
      </c>
      <c r="U1038">
        <v>124303</v>
      </c>
      <c r="V1038">
        <v>947544</v>
      </c>
      <c r="W1038">
        <v>245180</v>
      </c>
      <c r="X1038">
        <v>10348</v>
      </c>
      <c r="Y1038">
        <v>326884</v>
      </c>
      <c r="Z1038">
        <v>1045810</v>
      </c>
      <c r="AA1038">
        <v>230748</v>
      </c>
      <c r="AB1038">
        <v>60905</v>
      </c>
      <c r="AC1038">
        <v>60905</v>
      </c>
      <c r="AD1038">
        <v>389400</v>
      </c>
      <c r="AE1038">
        <v>301399</v>
      </c>
      <c r="AF1038">
        <v>22959</v>
      </c>
    </row>
    <row r="1039" spans="1:32" x14ac:dyDescent="0.3">
      <c r="A1039" t="s">
        <v>80</v>
      </c>
      <c r="B1039">
        <v>2000</v>
      </c>
      <c r="C1039" s="6">
        <f>DATE(finance[[#This Row],[Year1]],1,1)</f>
        <v>36526</v>
      </c>
      <c r="D1039">
        <v>345975</v>
      </c>
      <c r="E1039">
        <v>5740333</v>
      </c>
      <c r="F1039">
        <v>2552590</v>
      </c>
      <c r="G1039">
        <v>2254058</v>
      </c>
      <c r="H1039">
        <v>2356583</v>
      </c>
      <c r="I1039">
        <v>3338608</v>
      </c>
      <c r="J1039">
        <v>855211</v>
      </c>
      <c r="K1039">
        <v>89186</v>
      </c>
      <c r="L1039">
        <v>107817</v>
      </c>
      <c r="M1039">
        <v>963650</v>
      </c>
      <c r="N1039">
        <v>73469</v>
      </c>
      <c r="O1039">
        <v>789460</v>
      </c>
      <c r="P1039">
        <v>26963</v>
      </c>
      <c r="Q1039">
        <v>9238796</v>
      </c>
      <c r="R1039">
        <v>85859</v>
      </c>
      <c r="S1039">
        <v>838308</v>
      </c>
      <c r="T1039">
        <v>318710</v>
      </c>
      <c r="U1039">
        <v>130443</v>
      </c>
      <c r="V1039">
        <v>1035302</v>
      </c>
      <c r="W1039">
        <v>286562</v>
      </c>
      <c r="X1039">
        <v>11504</v>
      </c>
      <c r="Y1039">
        <v>365142</v>
      </c>
      <c r="Z1039">
        <v>1249515</v>
      </c>
      <c r="AA1039">
        <v>241716</v>
      </c>
      <c r="AB1039">
        <v>64326</v>
      </c>
      <c r="AC1039">
        <v>64326</v>
      </c>
      <c r="AD1039">
        <v>438231</v>
      </c>
      <c r="AE1039">
        <v>397868</v>
      </c>
      <c r="AF1039">
        <v>19320</v>
      </c>
    </row>
    <row r="1040" spans="1:32" x14ac:dyDescent="0.3">
      <c r="A1040" t="s">
        <v>80</v>
      </c>
      <c r="B1040">
        <v>2001</v>
      </c>
      <c r="C1040" s="6">
        <f>DATE(finance[[#This Row],[Year1]],1,1)</f>
        <v>36892</v>
      </c>
      <c r="D1040">
        <v>318901</v>
      </c>
      <c r="E1040">
        <v>2880176</v>
      </c>
      <c r="F1040">
        <v>2645226</v>
      </c>
      <c r="G1040">
        <v>2330920</v>
      </c>
      <c r="H1040">
        <v>2726669</v>
      </c>
      <c r="I1040">
        <v>106215</v>
      </c>
      <c r="J1040">
        <v>1009173</v>
      </c>
      <c r="K1040">
        <v>90897</v>
      </c>
      <c r="L1040">
        <v>88253</v>
      </c>
      <c r="M1040">
        <v>1124292</v>
      </c>
      <c r="N1040">
        <v>80018</v>
      </c>
      <c r="O1040">
        <v>772461</v>
      </c>
      <c r="P1040">
        <v>33942</v>
      </c>
      <c r="Q1040">
        <v>9515826</v>
      </c>
      <c r="R1040">
        <v>98184</v>
      </c>
      <c r="S1040">
        <v>818841</v>
      </c>
      <c r="T1040">
        <v>356305</v>
      </c>
      <c r="U1040">
        <v>132902</v>
      </c>
      <c r="V1040">
        <v>1134047</v>
      </c>
      <c r="W1040">
        <v>329318</v>
      </c>
      <c r="X1040">
        <v>18893</v>
      </c>
      <c r="Y1040">
        <v>329077</v>
      </c>
      <c r="Z1040">
        <v>1346322</v>
      </c>
      <c r="AA1040">
        <v>266713</v>
      </c>
      <c r="AB1040">
        <v>72782</v>
      </c>
      <c r="AC1040">
        <v>72782</v>
      </c>
      <c r="AD1040">
        <v>477738</v>
      </c>
      <c r="AE1040">
        <v>539196</v>
      </c>
      <c r="AF1040">
        <v>21593</v>
      </c>
    </row>
    <row r="1041" spans="1:32" x14ac:dyDescent="0.3">
      <c r="A1041" t="s">
        <v>80</v>
      </c>
      <c r="B1041">
        <v>2002</v>
      </c>
      <c r="C1041" s="6">
        <f>DATE(finance[[#This Row],[Year1]],1,1)</f>
        <v>37257</v>
      </c>
      <c r="D1041">
        <v>301602</v>
      </c>
      <c r="E1041">
        <v>2769606</v>
      </c>
      <c r="F1041">
        <v>2948182</v>
      </c>
      <c r="G1041">
        <v>2608940</v>
      </c>
      <c r="H1041">
        <v>2768326</v>
      </c>
      <c r="I1041">
        <v>-48273</v>
      </c>
      <c r="J1041">
        <v>1169057</v>
      </c>
      <c r="K1041">
        <v>95088</v>
      </c>
      <c r="L1041">
        <v>98365</v>
      </c>
      <c r="M1041">
        <v>1094402</v>
      </c>
      <c r="N1041">
        <v>83268</v>
      </c>
      <c r="O1041">
        <v>865530</v>
      </c>
      <c r="P1041">
        <v>33369</v>
      </c>
      <c r="Q1041">
        <v>10685532</v>
      </c>
      <c r="R1041">
        <v>113368</v>
      </c>
      <c r="S1041">
        <v>974608</v>
      </c>
      <c r="T1041">
        <v>411049</v>
      </c>
      <c r="U1041">
        <v>159625</v>
      </c>
      <c r="V1041">
        <v>1270076</v>
      </c>
      <c r="W1041">
        <v>374206</v>
      </c>
      <c r="X1041">
        <v>21640</v>
      </c>
      <c r="Y1041">
        <v>356733</v>
      </c>
      <c r="Z1041">
        <v>1298017</v>
      </c>
      <c r="AA1041">
        <v>296203</v>
      </c>
      <c r="AB1041">
        <v>72324</v>
      </c>
      <c r="AC1041">
        <v>72324</v>
      </c>
      <c r="AD1041">
        <v>393039</v>
      </c>
      <c r="AE1041">
        <v>455470</v>
      </c>
      <c r="AF1041">
        <v>25386</v>
      </c>
    </row>
    <row r="1042" spans="1:32" x14ac:dyDescent="0.3">
      <c r="A1042" t="s">
        <v>80</v>
      </c>
      <c r="B1042">
        <v>2003</v>
      </c>
      <c r="C1042" s="6">
        <f>DATE(finance[[#This Row],[Year1]],1,1)</f>
        <v>37622</v>
      </c>
      <c r="D1042">
        <v>414745</v>
      </c>
      <c r="E1042">
        <v>3403152</v>
      </c>
      <c r="F1042">
        <v>3264439</v>
      </c>
      <c r="G1042">
        <v>2881398</v>
      </c>
      <c r="H1042">
        <v>3602966</v>
      </c>
      <c r="I1042">
        <v>-251919</v>
      </c>
      <c r="J1042">
        <v>1798192</v>
      </c>
      <c r="K1042">
        <v>98315</v>
      </c>
      <c r="L1042">
        <v>91406</v>
      </c>
      <c r="M1042">
        <v>1217154</v>
      </c>
      <c r="N1042">
        <v>89551</v>
      </c>
      <c r="O1042">
        <v>955240</v>
      </c>
      <c r="P1042">
        <v>37436</v>
      </c>
      <c r="Q1042">
        <v>10480143</v>
      </c>
      <c r="R1042">
        <v>126226</v>
      </c>
      <c r="S1042">
        <v>952705</v>
      </c>
      <c r="T1042">
        <v>358837</v>
      </c>
      <c r="U1042">
        <v>194431</v>
      </c>
      <c r="V1042">
        <v>1456927</v>
      </c>
      <c r="W1042">
        <v>445458</v>
      </c>
      <c r="X1042">
        <v>26021</v>
      </c>
      <c r="Y1042">
        <v>441804</v>
      </c>
      <c r="Z1042">
        <v>1111385</v>
      </c>
      <c r="AA1042">
        <v>337323</v>
      </c>
      <c r="AB1042">
        <v>65303</v>
      </c>
      <c r="AC1042">
        <v>65303</v>
      </c>
      <c r="AD1042">
        <v>466145</v>
      </c>
      <c r="AE1042">
        <v>602189</v>
      </c>
      <c r="AF1042">
        <v>27714</v>
      </c>
    </row>
    <row r="1043" spans="1:32" x14ac:dyDescent="0.3">
      <c r="A1043" t="s">
        <v>80</v>
      </c>
      <c r="B1043">
        <v>2004</v>
      </c>
      <c r="C1043" s="6">
        <f>DATE(finance[[#This Row],[Year1]],1,1)</f>
        <v>37987</v>
      </c>
      <c r="D1043">
        <v>354909</v>
      </c>
      <c r="E1043">
        <v>4609487</v>
      </c>
      <c r="F1043">
        <v>3596252</v>
      </c>
      <c r="G1043">
        <v>3185579</v>
      </c>
      <c r="H1043">
        <v>3518647</v>
      </c>
      <c r="I1043">
        <v>1034479</v>
      </c>
      <c r="J1043">
        <v>1434112</v>
      </c>
      <c r="K1043">
        <v>101712</v>
      </c>
      <c r="L1043">
        <v>111162</v>
      </c>
      <c r="M1043">
        <v>1504777</v>
      </c>
      <c r="N1043">
        <v>91003</v>
      </c>
      <c r="O1043">
        <v>1070621</v>
      </c>
      <c r="P1043">
        <v>39775</v>
      </c>
      <c r="Q1043">
        <v>11493155</v>
      </c>
      <c r="R1043">
        <v>168603</v>
      </c>
      <c r="S1043">
        <v>1207193</v>
      </c>
      <c r="T1043">
        <v>529830</v>
      </c>
      <c r="U1043">
        <v>178887</v>
      </c>
      <c r="V1043">
        <v>1582443</v>
      </c>
      <c r="W1043">
        <v>501003</v>
      </c>
      <c r="X1043">
        <v>25687</v>
      </c>
      <c r="Y1043">
        <v>415425</v>
      </c>
      <c r="Z1043">
        <v>909531</v>
      </c>
      <c r="AA1043">
        <v>363803</v>
      </c>
      <c r="AB1043">
        <v>48129</v>
      </c>
      <c r="AC1043">
        <v>48129</v>
      </c>
      <c r="AD1043">
        <v>457744</v>
      </c>
      <c r="AE1043">
        <v>829061</v>
      </c>
      <c r="AF1043">
        <v>30598</v>
      </c>
    </row>
    <row r="1044" spans="1:32" x14ac:dyDescent="0.3">
      <c r="A1044" t="s">
        <v>80</v>
      </c>
      <c r="B1044">
        <v>2012</v>
      </c>
      <c r="C1044" s="6">
        <f>DATE(finance[[#This Row],[Year1]],1,1)</f>
        <v>40909</v>
      </c>
      <c r="D1044">
        <v>464486</v>
      </c>
      <c r="E1044">
        <v>7419908</v>
      </c>
      <c r="F1044">
        <v>5523497</v>
      </c>
      <c r="G1044">
        <v>4764236</v>
      </c>
      <c r="H1044">
        <v>6719184</v>
      </c>
      <c r="I1044">
        <v>605059</v>
      </c>
      <c r="J1044">
        <v>3220433</v>
      </c>
      <c r="K1044">
        <v>140045</v>
      </c>
      <c r="L1044">
        <v>126036</v>
      </c>
      <c r="M1044">
        <v>2304628</v>
      </c>
      <c r="N1044">
        <v>144302</v>
      </c>
      <c r="O1044">
        <v>1684540</v>
      </c>
      <c r="P1044">
        <v>45300</v>
      </c>
      <c r="Q1044">
        <v>22175535</v>
      </c>
      <c r="R1044">
        <v>243428</v>
      </c>
      <c r="S1044">
        <v>1140127</v>
      </c>
      <c r="T1044">
        <v>470103</v>
      </c>
      <c r="U1044">
        <v>247089</v>
      </c>
      <c r="V1044">
        <v>3144483</v>
      </c>
      <c r="W1044">
        <v>764626</v>
      </c>
      <c r="X1044">
        <v>21027</v>
      </c>
      <c r="Y1044">
        <v>587642</v>
      </c>
      <c r="Z1044">
        <v>1321804</v>
      </c>
      <c r="AA1044">
        <v>677246</v>
      </c>
      <c r="AB1044">
        <v>51855</v>
      </c>
      <c r="AC1044">
        <v>51855</v>
      </c>
      <c r="AD1044">
        <v>977801</v>
      </c>
      <c r="AE1044">
        <v>1290743</v>
      </c>
      <c r="AF1044">
        <v>39106</v>
      </c>
    </row>
    <row r="1045" spans="1:32" x14ac:dyDescent="0.3">
      <c r="A1045" t="s">
        <v>80</v>
      </c>
      <c r="B1045">
        <v>2013</v>
      </c>
      <c r="C1045" s="6">
        <f>DATE(finance[[#This Row],[Year1]],1,1)</f>
        <v>41275</v>
      </c>
      <c r="D1045">
        <v>454893</v>
      </c>
      <c r="E1045">
        <v>8437480</v>
      </c>
      <c r="F1045">
        <v>5601135</v>
      </c>
      <c r="G1045">
        <v>4802844</v>
      </c>
      <c r="H1045">
        <v>6605860</v>
      </c>
      <c r="I1045">
        <v>1728494</v>
      </c>
      <c r="J1045">
        <v>3042772</v>
      </c>
      <c r="K1045">
        <v>155241</v>
      </c>
      <c r="L1045">
        <v>123764</v>
      </c>
      <c r="M1045">
        <v>2186054</v>
      </c>
      <c r="N1045">
        <v>140266</v>
      </c>
      <c r="O1045">
        <v>1719087</v>
      </c>
      <c r="P1045">
        <v>44020</v>
      </c>
      <c r="Q1045">
        <v>24520288</v>
      </c>
      <c r="R1045">
        <v>235427</v>
      </c>
      <c r="S1045">
        <v>1201676</v>
      </c>
      <c r="T1045">
        <v>504653</v>
      </c>
      <c r="U1045">
        <v>237308</v>
      </c>
      <c r="V1045">
        <v>3143250</v>
      </c>
      <c r="W1045">
        <v>785755</v>
      </c>
      <c r="X1045">
        <v>25141</v>
      </c>
      <c r="Y1045">
        <v>558427</v>
      </c>
      <c r="Z1045">
        <v>1020546</v>
      </c>
      <c r="AA1045">
        <v>710507</v>
      </c>
      <c r="AB1045">
        <v>46789</v>
      </c>
      <c r="AC1045">
        <v>46789</v>
      </c>
      <c r="AD1045">
        <v>1148828</v>
      </c>
      <c r="AE1045">
        <v>1204426</v>
      </c>
      <c r="AF1045">
        <v>41098</v>
      </c>
    </row>
    <row r="1046" spans="1:32" x14ac:dyDescent="0.3">
      <c r="A1046" t="s">
        <v>80</v>
      </c>
      <c r="B1046">
        <v>2014</v>
      </c>
      <c r="C1046" s="6">
        <f>DATE(finance[[#This Row],[Year1]],1,1)</f>
        <v>41640</v>
      </c>
      <c r="D1046">
        <v>394614</v>
      </c>
      <c r="E1046">
        <v>8222193</v>
      </c>
      <c r="F1046">
        <v>5651263</v>
      </c>
      <c r="G1046">
        <v>4797715</v>
      </c>
      <c r="H1046">
        <v>6611448</v>
      </c>
      <c r="I1046">
        <v>1505826</v>
      </c>
      <c r="J1046">
        <v>3078774</v>
      </c>
      <c r="K1046">
        <v>148092</v>
      </c>
      <c r="L1046">
        <v>160214</v>
      </c>
      <c r="M1046">
        <v>2263387</v>
      </c>
      <c r="N1046">
        <v>141985</v>
      </c>
      <c r="O1046">
        <v>1769741</v>
      </c>
      <c r="P1046">
        <v>44340</v>
      </c>
      <c r="Q1046">
        <v>27516657</v>
      </c>
      <c r="R1046">
        <v>230400</v>
      </c>
      <c r="S1046">
        <v>1282434</v>
      </c>
      <c r="T1046">
        <v>542830</v>
      </c>
      <c r="U1046">
        <v>246281</v>
      </c>
      <c r="V1046">
        <v>3135406</v>
      </c>
      <c r="W1046">
        <v>792317</v>
      </c>
      <c r="X1046">
        <v>21019</v>
      </c>
      <c r="Y1046">
        <v>543043</v>
      </c>
      <c r="Z1046">
        <v>929532</v>
      </c>
      <c r="AA1046">
        <v>761530</v>
      </c>
      <c r="AB1046">
        <v>32939</v>
      </c>
      <c r="AC1046">
        <v>32939</v>
      </c>
      <c r="AD1046">
        <v>1029857</v>
      </c>
      <c r="AE1046">
        <v>1189538</v>
      </c>
      <c r="AF1046">
        <v>37889</v>
      </c>
    </row>
    <row r="1047" spans="1:32" x14ac:dyDescent="0.3">
      <c r="A1047" t="s">
        <v>80</v>
      </c>
      <c r="B1047">
        <v>2015</v>
      </c>
      <c r="C1047" s="6">
        <f>DATE(finance[[#This Row],[Year1]],1,1)</f>
        <v>42005</v>
      </c>
      <c r="D1047">
        <v>467279</v>
      </c>
      <c r="E1047">
        <v>7983068</v>
      </c>
      <c r="F1047">
        <v>6089770</v>
      </c>
      <c r="G1047">
        <v>5232487</v>
      </c>
      <c r="H1047">
        <v>6768343</v>
      </c>
      <c r="I1047">
        <v>1104134</v>
      </c>
      <c r="J1047">
        <v>2999924</v>
      </c>
      <c r="K1047">
        <v>153768</v>
      </c>
      <c r="L1047">
        <v>183745</v>
      </c>
      <c r="M1047">
        <v>2356323</v>
      </c>
      <c r="N1047">
        <v>143520</v>
      </c>
      <c r="O1047">
        <v>2020840</v>
      </c>
      <c r="P1047">
        <v>50060</v>
      </c>
      <c r="Q1047">
        <v>27675951</v>
      </c>
      <c r="R1047">
        <v>228679</v>
      </c>
      <c r="S1047">
        <v>1505591</v>
      </c>
      <c r="T1047">
        <v>579303</v>
      </c>
      <c r="U1047">
        <v>245581</v>
      </c>
      <c r="V1047">
        <v>3277812</v>
      </c>
      <c r="W1047">
        <v>799594</v>
      </c>
      <c r="X1047">
        <v>22096</v>
      </c>
      <c r="Y1047">
        <v>596501</v>
      </c>
      <c r="Z1047">
        <v>834783</v>
      </c>
      <c r="AA1047">
        <v>761738</v>
      </c>
      <c r="AB1047">
        <v>27290</v>
      </c>
      <c r="AC1047">
        <v>27290</v>
      </c>
      <c r="AD1047">
        <v>1162678</v>
      </c>
      <c r="AE1047">
        <v>1207705</v>
      </c>
      <c r="AF1047">
        <v>39244</v>
      </c>
    </row>
    <row r="1048" spans="1:32" x14ac:dyDescent="0.3">
      <c r="A1048" t="s">
        <v>80</v>
      </c>
      <c r="B1048">
        <v>2016</v>
      </c>
      <c r="C1048" s="6">
        <f>DATE(finance[[#This Row],[Year1]],1,1)</f>
        <v>42370</v>
      </c>
      <c r="D1048">
        <v>484691</v>
      </c>
      <c r="E1048">
        <v>6453279</v>
      </c>
      <c r="F1048">
        <v>6272333</v>
      </c>
      <c r="G1048">
        <v>5349101</v>
      </c>
      <c r="H1048">
        <v>5631409</v>
      </c>
      <c r="I1048">
        <v>709660</v>
      </c>
      <c r="J1048">
        <v>2685335</v>
      </c>
      <c r="K1048">
        <v>157086</v>
      </c>
      <c r="L1048">
        <v>178651</v>
      </c>
      <c r="M1048">
        <v>1913607</v>
      </c>
      <c r="N1048">
        <v>143233</v>
      </c>
      <c r="O1048">
        <v>2081624</v>
      </c>
      <c r="P1048">
        <v>51209</v>
      </c>
      <c r="Q1048">
        <v>27626908</v>
      </c>
      <c r="R1048">
        <v>227181</v>
      </c>
      <c r="S1048">
        <v>1499819</v>
      </c>
      <c r="T1048">
        <v>573772</v>
      </c>
      <c r="U1048">
        <v>262497</v>
      </c>
      <c r="V1048">
        <v>3385086</v>
      </c>
      <c r="W1048">
        <v>829348</v>
      </c>
      <c r="X1048">
        <v>21746</v>
      </c>
      <c r="Y1048">
        <v>557393</v>
      </c>
      <c r="Z1048">
        <v>775568</v>
      </c>
      <c r="AA1048">
        <v>827223</v>
      </c>
      <c r="AB1048">
        <v>24305</v>
      </c>
      <c r="AC1048">
        <v>24305</v>
      </c>
      <c r="AD1048">
        <v>790371</v>
      </c>
      <c r="AE1048">
        <v>936375</v>
      </c>
      <c r="AF1048">
        <v>39775</v>
      </c>
    </row>
    <row r="1049" spans="1:32" x14ac:dyDescent="0.3">
      <c r="A1049" t="s">
        <v>80</v>
      </c>
      <c r="B1049">
        <v>2017</v>
      </c>
      <c r="C1049" s="6">
        <f>DATE(finance[[#This Row],[Year1]],1,1)</f>
        <v>42736</v>
      </c>
      <c r="D1049">
        <v>475405</v>
      </c>
      <c r="E1049">
        <v>7000634</v>
      </c>
      <c r="F1049">
        <v>6445250</v>
      </c>
      <c r="G1049">
        <v>5533166</v>
      </c>
      <c r="H1049">
        <v>5552848</v>
      </c>
      <c r="I1049">
        <v>1336124</v>
      </c>
      <c r="J1049">
        <v>2592055</v>
      </c>
      <c r="K1049">
        <v>161973</v>
      </c>
      <c r="L1049">
        <v>173722</v>
      </c>
      <c r="M1049">
        <v>1649549</v>
      </c>
      <c r="N1049">
        <v>130985</v>
      </c>
      <c r="O1049">
        <v>2149456</v>
      </c>
      <c r="P1049">
        <v>50261</v>
      </c>
      <c r="Q1049">
        <v>31760662</v>
      </c>
      <c r="R1049">
        <v>385750</v>
      </c>
      <c r="S1049">
        <v>1486589</v>
      </c>
      <c r="T1049">
        <v>646160</v>
      </c>
      <c r="U1049">
        <v>238576</v>
      </c>
      <c r="V1049">
        <v>3595605</v>
      </c>
      <c r="W1049">
        <v>839126</v>
      </c>
      <c r="X1049">
        <v>22893</v>
      </c>
      <c r="Y1049">
        <v>478504</v>
      </c>
      <c r="Z1049">
        <v>769721</v>
      </c>
      <c r="AA1049">
        <v>815448</v>
      </c>
      <c r="AB1049">
        <v>21942</v>
      </c>
      <c r="AC1049">
        <v>21942</v>
      </c>
      <c r="AD1049">
        <v>1084334</v>
      </c>
      <c r="AE1049">
        <v>724988</v>
      </c>
      <c r="AF1049">
        <v>38874</v>
      </c>
    </row>
    <row r="1050" spans="1:32" x14ac:dyDescent="0.3">
      <c r="A1050" t="s">
        <v>80</v>
      </c>
      <c r="B1050">
        <v>2018</v>
      </c>
      <c r="C1050" s="6">
        <f>DATE(finance[[#This Row],[Year1]],1,1)</f>
        <v>43101</v>
      </c>
      <c r="D1050">
        <v>513325</v>
      </c>
      <c r="E1050">
        <v>7652548</v>
      </c>
      <c r="F1050">
        <v>6308802</v>
      </c>
      <c r="G1050">
        <v>5393900</v>
      </c>
      <c r="H1050">
        <v>5602117</v>
      </c>
      <c r="I1050">
        <v>1931521</v>
      </c>
      <c r="J1050">
        <v>2363993</v>
      </c>
      <c r="K1050">
        <v>187522</v>
      </c>
      <c r="L1050">
        <v>173590</v>
      </c>
      <c r="M1050">
        <v>1837401</v>
      </c>
      <c r="N1050">
        <v>137101</v>
      </c>
      <c r="O1050">
        <v>1897548</v>
      </c>
      <c r="P1050">
        <v>39950</v>
      </c>
      <c r="Q1050">
        <v>33163041</v>
      </c>
      <c r="R1050">
        <v>383790</v>
      </c>
      <c r="S1050">
        <v>1353782</v>
      </c>
      <c r="T1050">
        <v>674008</v>
      </c>
      <c r="U1050">
        <v>233366</v>
      </c>
      <c r="V1050">
        <v>3565181</v>
      </c>
      <c r="W1050">
        <v>853578</v>
      </c>
      <c r="X1050">
        <v>22071</v>
      </c>
      <c r="Y1050">
        <v>504837</v>
      </c>
      <c r="Z1050">
        <v>832440</v>
      </c>
      <c r="AA1050">
        <v>812871</v>
      </c>
      <c r="AB1050">
        <v>23693</v>
      </c>
      <c r="AC1050">
        <v>23693</v>
      </c>
      <c r="AD1050">
        <v>1150389</v>
      </c>
      <c r="AE1050">
        <v>787082</v>
      </c>
      <c r="AF1050">
        <v>39607</v>
      </c>
    </row>
    <row r="1051" spans="1:32" x14ac:dyDescent="0.3">
      <c r="A1051" t="s">
        <v>80</v>
      </c>
      <c r="B1051">
        <v>2019</v>
      </c>
      <c r="C1051" s="6">
        <f>DATE(finance[[#This Row],[Year1]],1,1)</f>
        <v>43466</v>
      </c>
      <c r="D1051">
        <v>518769</v>
      </c>
      <c r="E1051">
        <v>6131182</v>
      </c>
      <c r="F1051">
        <v>6159829</v>
      </c>
      <c r="G1051">
        <v>5225356</v>
      </c>
      <c r="H1051">
        <v>5525161</v>
      </c>
      <c r="I1051">
        <v>484060</v>
      </c>
      <c r="J1051">
        <v>2291076</v>
      </c>
      <c r="K1051">
        <v>208741</v>
      </c>
      <c r="L1051">
        <v>183664</v>
      </c>
      <c r="M1051">
        <v>2110704</v>
      </c>
      <c r="N1051">
        <v>141336</v>
      </c>
      <c r="O1051">
        <v>1955128</v>
      </c>
      <c r="P1051">
        <v>44117</v>
      </c>
      <c r="Q1051">
        <v>33360328</v>
      </c>
      <c r="R1051">
        <v>296702</v>
      </c>
      <c r="S1051">
        <v>1320477</v>
      </c>
      <c r="T1051">
        <v>652099</v>
      </c>
      <c r="U1051">
        <v>222981</v>
      </c>
      <c r="V1051">
        <v>3423325</v>
      </c>
      <c r="W1051">
        <v>858064</v>
      </c>
      <c r="X1051">
        <v>22211</v>
      </c>
      <c r="Y1051">
        <v>494362</v>
      </c>
      <c r="Z1051">
        <v>882830</v>
      </c>
      <c r="AA1051">
        <v>826814</v>
      </c>
      <c r="AB1051">
        <v>26327</v>
      </c>
      <c r="AC1051">
        <v>26327</v>
      </c>
      <c r="AD1051">
        <v>873830</v>
      </c>
      <c r="AE1051">
        <v>948058</v>
      </c>
      <c r="AF1051">
        <v>41029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E84C8-B8AD-4AF6-8040-04B44498C85F}">
  <dimension ref="A3:Y62"/>
  <sheetViews>
    <sheetView topLeftCell="J7" workbookViewId="0">
      <selection activeCell="U7" sqref="U7"/>
    </sheetView>
  </sheetViews>
  <sheetFormatPr defaultRowHeight="14.4" x14ac:dyDescent="0.3"/>
  <cols>
    <col min="1" max="1" width="12.5546875" bestFit="1" customWidth="1"/>
    <col min="2" max="2" width="20.21875" bestFit="1" customWidth="1"/>
    <col min="3" max="3" width="23.109375" bestFit="1" customWidth="1"/>
    <col min="4" max="4" width="15.33203125" bestFit="1" customWidth="1"/>
    <col min="5" max="6" width="12.5546875" bestFit="1" customWidth="1"/>
    <col min="7" max="7" width="26.21875" bestFit="1" customWidth="1"/>
    <col min="8" max="8" width="14.33203125" bestFit="1" customWidth="1"/>
    <col min="10" max="10" width="12.5546875" bestFit="1" customWidth="1"/>
    <col min="11" max="11" width="26.21875" bestFit="1" customWidth="1"/>
    <col min="12" max="12" width="20.21875" bestFit="1" customWidth="1"/>
    <col min="13" max="13" width="5.21875" bestFit="1" customWidth="1"/>
    <col min="14" max="14" width="12.44140625" bestFit="1" customWidth="1"/>
    <col min="16" max="16" width="12.5546875" bestFit="1" customWidth="1"/>
    <col min="17" max="17" width="20.21875" bestFit="1" customWidth="1"/>
    <col min="18" max="18" width="23.109375" bestFit="1" customWidth="1"/>
    <col min="23" max="23" width="12.5546875" bestFit="1" customWidth="1"/>
    <col min="24" max="24" width="23.109375" bestFit="1" customWidth="1"/>
  </cols>
  <sheetData>
    <row r="3" spans="1:25" x14ac:dyDescent="0.3">
      <c r="A3" s="1" t="s">
        <v>82</v>
      </c>
      <c r="B3" t="s">
        <v>81</v>
      </c>
      <c r="M3" s="1" t="s">
        <v>0</v>
      </c>
      <c r="N3" t="s" vm="1">
        <v>38</v>
      </c>
    </row>
    <row r="4" spans="1:25" x14ac:dyDescent="0.3">
      <c r="A4" s="2" t="s">
        <v>38</v>
      </c>
      <c r="B4" s="14">
        <v>128953153</v>
      </c>
    </row>
    <row r="5" spans="1:25" x14ac:dyDescent="0.3">
      <c r="A5" s="2" t="s">
        <v>83</v>
      </c>
      <c r="B5" s="14">
        <v>128953153</v>
      </c>
      <c r="C5" s="5">
        <f>GETPIVOTDATA("[Measures].[Sum of Total_Revenue]",$A$3)</f>
        <v>128953153</v>
      </c>
    </row>
    <row r="8" spans="1:25" x14ac:dyDescent="0.3">
      <c r="W8" s="1" t="s">
        <v>82</v>
      </c>
      <c r="X8" t="s">
        <v>84</v>
      </c>
    </row>
    <row r="9" spans="1:25" x14ac:dyDescent="0.3">
      <c r="W9" s="2" t="s">
        <v>38</v>
      </c>
      <c r="X9" s="4">
        <v>122270379</v>
      </c>
    </row>
    <row r="10" spans="1:25" x14ac:dyDescent="0.3">
      <c r="W10" s="2" t="s">
        <v>83</v>
      </c>
      <c r="X10" s="4">
        <v>122270379</v>
      </c>
      <c r="Y10" s="5">
        <f>GETPIVOTDATA("[Measures].[Sum of Total_Expenditure]",$W$8)</f>
        <v>122270379</v>
      </c>
    </row>
    <row r="59" spans="1:19" x14ac:dyDescent="0.3">
      <c r="A59" s="3"/>
      <c r="J59" s="1" t="s">
        <v>82</v>
      </c>
      <c r="K59" t="s">
        <v>87</v>
      </c>
      <c r="L59" t="s">
        <v>81</v>
      </c>
      <c r="P59" s="1" t="s">
        <v>82</v>
      </c>
      <c r="Q59" t="s">
        <v>81</v>
      </c>
      <c r="R59" t="s">
        <v>84</v>
      </c>
      <c r="S59" t="s">
        <v>86</v>
      </c>
    </row>
    <row r="60" spans="1:19" x14ac:dyDescent="0.3">
      <c r="F60" s="1" t="s">
        <v>82</v>
      </c>
      <c r="G60" t="s">
        <v>87</v>
      </c>
      <c r="J60" s="2" t="s">
        <v>38</v>
      </c>
      <c r="K60" s="14">
        <v>90655817</v>
      </c>
      <c r="L60" s="14">
        <v>128953153</v>
      </c>
      <c r="P60" s="2" t="s">
        <v>38</v>
      </c>
      <c r="Q60" s="14">
        <v>128953153</v>
      </c>
      <c r="R60" s="14">
        <v>122270379</v>
      </c>
      <c r="S60" s="5">
        <f>GETPIVOTDATA("[Measures].[Sum of Total_Revenue]",$P$59)-GETPIVOTDATA("[Measures].[Sum of Total_Expenditure]",$P$59)</f>
        <v>6682774</v>
      </c>
    </row>
    <row r="61" spans="1:19" x14ac:dyDescent="0.3">
      <c r="F61" s="2" t="s">
        <v>38</v>
      </c>
      <c r="G61" s="14">
        <v>90655817</v>
      </c>
      <c r="J61" s="2" t="s">
        <v>83</v>
      </c>
      <c r="K61" s="14">
        <v>90655817</v>
      </c>
      <c r="L61" s="14">
        <v>128953153</v>
      </c>
      <c r="M61" s="8">
        <f>GETPIVOTDATA("[Measures].[Sum of Debt_End_Fiscal_Year]",$J$59)/GETPIVOTDATA("[Measures].[Sum of Total_Revenue]",$J$59)</f>
        <v>0.70301357423963107</v>
      </c>
      <c r="P61" s="2" t="s">
        <v>83</v>
      </c>
      <c r="Q61" s="14">
        <v>128953153</v>
      </c>
      <c r="R61" s="14">
        <v>122270379</v>
      </c>
    </row>
    <row r="62" spans="1:19" x14ac:dyDescent="0.3">
      <c r="F62" s="2" t="s">
        <v>83</v>
      </c>
      <c r="G62" s="14">
        <v>90655817</v>
      </c>
      <c r="H62" s="7">
        <f>GETPIVOTDATA("[Measures].[Sum of Debt_End_Fiscal_Year]",$F$60)</f>
        <v>90655817</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FF8E2-9E27-4A52-AC20-80C51A30EEF9}">
  <dimension ref="B3:AG51"/>
  <sheetViews>
    <sheetView topLeftCell="L20" workbookViewId="0">
      <selection activeCell="M22" sqref="M22:O45"/>
    </sheetView>
  </sheetViews>
  <sheetFormatPr defaultRowHeight="14.4" x14ac:dyDescent="0.3"/>
  <cols>
    <col min="2" max="2" width="12.5546875" bestFit="1" customWidth="1"/>
    <col min="3" max="3" width="20.21875" bestFit="1" customWidth="1"/>
    <col min="4" max="4" width="23.109375" bestFit="1" customWidth="1"/>
    <col min="5" max="5" width="12.5546875" bestFit="1" customWidth="1"/>
    <col min="6" max="6" width="23.44140625" bestFit="1" customWidth="1"/>
    <col min="7" max="7" width="26.33203125" bestFit="1" customWidth="1"/>
    <col min="8" max="8" width="23.109375" bestFit="1" customWidth="1"/>
    <col min="9" max="9" width="12.5546875" bestFit="1" customWidth="1"/>
    <col min="10" max="10" width="14.6640625" bestFit="1" customWidth="1"/>
    <col min="11" max="12" width="12" bestFit="1" customWidth="1"/>
    <col min="13" max="13" width="20.21875" bestFit="1" customWidth="1"/>
    <col min="14" max="14" width="23.109375" bestFit="1" customWidth="1"/>
    <col min="15" max="15" width="20.21875" bestFit="1" customWidth="1"/>
    <col min="16" max="16" width="23.109375" bestFit="1" customWidth="1"/>
    <col min="17" max="17" width="20.21875" bestFit="1" customWidth="1"/>
    <col min="18" max="18" width="23.109375" bestFit="1" customWidth="1"/>
    <col min="19" max="19" width="20.21875" bestFit="1" customWidth="1"/>
    <col min="20" max="20" width="23.109375" bestFit="1" customWidth="1"/>
    <col min="21" max="21" width="20.21875" bestFit="1" customWidth="1"/>
    <col min="22" max="22" width="23.109375" bestFit="1" customWidth="1"/>
    <col min="23" max="23" width="20.21875" bestFit="1" customWidth="1"/>
    <col min="24" max="24" width="23.109375" bestFit="1" customWidth="1"/>
    <col min="25" max="25" width="20.21875" bestFit="1" customWidth="1"/>
    <col min="26" max="26" width="23.109375" bestFit="1" customWidth="1"/>
    <col min="27" max="27" width="20.21875" bestFit="1" customWidth="1"/>
    <col min="28" max="28" width="23.109375" bestFit="1" customWidth="1"/>
    <col min="29" max="29" width="20.21875" bestFit="1" customWidth="1"/>
    <col min="30" max="30" width="23.109375" bestFit="1" customWidth="1"/>
    <col min="31" max="31" width="20.21875" bestFit="1" customWidth="1"/>
    <col min="32" max="32" width="23.109375" bestFit="1" customWidth="1"/>
    <col min="33" max="33" width="20.21875" bestFit="1" customWidth="1"/>
    <col min="34" max="34" width="23.109375" bestFit="1" customWidth="1"/>
    <col min="35" max="35" width="20.21875" bestFit="1" customWidth="1"/>
    <col min="36" max="36" width="23.109375" bestFit="1" customWidth="1"/>
    <col min="37" max="37" width="20.21875" bestFit="1" customWidth="1"/>
    <col min="38" max="38" width="23.109375" bestFit="1" customWidth="1"/>
    <col min="39" max="39" width="20.21875" bestFit="1" customWidth="1"/>
    <col min="40" max="40" width="23.109375" bestFit="1" customWidth="1"/>
    <col min="41" max="41" width="20.21875" bestFit="1" customWidth="1"/>
    <col min="42" max="42" width="23.109375" bestFit="1" customWidth="1"/>
    <col min="43" max="43" width="20.21875" bestFit="1" customWidth="1"/>
    <col min="44" max="44" width="23.109375" bestFit="1" customWidth="1"/>
    <col min="45" max="45" width="25" bestFit="1" customWidth="1"/>
    <col min="46" max="46" width="27.88671875" bestFit="1" customWidth="1"/>
    <col min="47" max="47" width="20.21875" bestFit="1" customWidth="1"/>
    <col min="48" max="48" width="23.109375" bestFit="1" customWidth="1"/>
    <col min="49" max="49" width="24.77734375" bestFit="1" customWidth="1"/>
    <col min="50" max="50" width="27.6640625" bestFit="1" customWidth="1"/>
    <col min="51" max="51" width="20.21875" bestFit="1" customWidth="1"/>
    <col min="52" max="52" width="23.109375" bestFit="1" customWidth="1"/>
    <col min="53" max="53" width="24.77734375" bestFit="1" customWidth="1"/>
    <col min="54" max="54" width="27.6640625" bestFit="1" customWidth="1"/>
    <col min="55" max="55" width="20.21875" bestFit="1" customWidth="1"/>
    <col min="56" max="56" width="23.109375" bestFit="1" customWidth="1"/>
    <col min="57" max="57" width="24.77734375" bestFit="1" customWidth="1"/>
    <col min="58" max="58" width="27.6640625" bestFit="1" customWidth="1"/>
    <col min="59" max="59" width="20.21875" bestFit="1" customWidth="1"/>
    <col min="60" max="60" width="23.109375" bestFit="1" customWidth="1"/>
    <col min="61" max="61" width="24.77734375" bestFit="1" customWidth="1"/>
    <col min="62" max="62" width="27.6640625" bestFit="1" customWidth="1"/>
    <col min="63" max="63" width="20.21875" bestFit="1" customWidth="1"/>
    <col min="64" max="64" width="23.109375" bestFit="1" customWidth="1"/>
    <col min="65" max="65" width="24.77734375" bestFit="1" customWidth="1"/>
    <col min="66" max="66" width="27.6640625" bestFit="1" customWidth="1"/>
    <col min="67" max="67" width="20.21875" bestFit="1" customWidth="1"/>
    <col min="68" max="68" width="23.109375" bestFit="1" customWidth="1"/>
    <col min="69" max="69" width="24.77734375" bestFit="1" customWidth="1"/>
    <col min="70" max="70" width="27.6640625" bestFit="1" customWidth="1"/>
    <col min="71" max="71" width="20.21875" bestFit="1" customWidth="1"/>
    <col min="72" max="72" width="23.109375" bestFit="1" customWidth="1"/>
    <col min="73" max="73" width="24.77734375" bestFit="1" customWidth="1"/>
    <col min="74" max="74" width="27.6640625" bestFit="1" customWidth="1"/>
    <col min="75" max="75" width="20.21875" bestFit="1" customWidth="1"/>
    <col min="76" max="76" width="23.109375" bestFit="1" customWidth="1"/>
    <col min="77" max="77" width="24.77734375" bestFit="1" customWidth="1"/>
    <col min="78" max="78" width="27.6640625" bestFit="1" customWidth="1"/>
    <col min="79" max="79" width="20.21875" bestFit="1" customWidth="1"/>
    <col min="80" max="80" width="23.109375" bestFit="1" customWidth="1"/>
    <col min="81" max="81" width="24.77734375" bestFit="1" customWidth="1"/>
    <col min="82" max="82" width="27.6640625" bestFit="1" customWidth="1"/>
    <col min="83" max="83" width="20.21875" bestFit="1" customWidth="1"/>
    <col min="84" max="84" width="23.109375" bestFit="1" customWidth="1"/>
    <col min="85" max="85" width="24.77734375" bestFit="1" customWidth="1"/>
    <col min="86" max="86" width="27.6640625" bestFit="1" customWidth="1"/>
    <col min="87" max="87" width="25" bestFit="1" customWidth="1"/>
    <col min="88" max="88" width="27.88671875" bestFit="1" customWidth="1"/>
    <col min="89" max="89" width="24.44140625" bestFit="1" customWidth="1"/>
    <col min="90" max="90" width="27.33203125" bestFit="1" customWidth="1"/>
    <col min="91" max="91" width="24.77734375" bestFit="1" customWidth="1"/>
    <col min="92" max="92" width="27.6640625" bestFit="1" customWidth="1"/>
    <col min="93" max="93" width="20.21875" bestFit="1" customWidth="1"/>
    <col min="94" max="94" width="23.109375" bestFit="1" customWidth="1"/>
    <col min="95" max="95" width="24.44140625" bestFit="1" customWidth="1"/>
    <col min="96" max="96" width="27.33203125" bestFit="1" customWidth="1"/>
    <col min="97" max="97" width="24.77734375" bestFit="1" customWidth="1"/>
    <col min="98" max="98" width="27.6640625" bestFit="1" customWidth="1"/>
    <col min="99" max="99" width="20.21875" bestFit="1" customWidth="1"/>
    <col min="100" max="100" width="23.109375" bestFit="1" customWidth="1"/>
    <col min="101" max="101" width="24.44140625" bestFit="1" customWidth="1"/>
    <col min="102" max="102" width="27.33203125" bestFit="1" customWidth="1"/>
    <col min="103" max="103" width="24.77734375" bestFit="1" customWidth="1"/>
    <col min="104" max="104" width="27.6640625" bestFit="1" customWidth="1"/>
    <col min="105" max="105" width="20.21875" bestFit="1" customWidth="1"/>
    <col min="106" max="106" width="23.109375" bestFit="1" customWidth="1"/>
    <col min="107" max="107" width="24.44140625" bestFit="1" customWidth="1"/>
    <col min="108" max="108" width="27.33203125" bestFit="1" customWidth="1"/>
    <col min="109" max="109" width="24.77734375" bestFit="1" customWidth="1"/>
    <col min="110" max="110" width="27.6640625" bestFit="1" customWidth="1"/>
    <col min="111" max="111" width="20.21875" bestFit="1" customWidth="1"/>
    <col min="112" max="112" width="23.109375" bestFit="1" customWidth="1"/>
    <col min="113" max="113" width="24.44140625" bestFit="1" customWidth="1"/>
    <col min="114" max="114" width="27.33203125" bestFit="1" customWidth="1"/>
    <col min="115" max="115" width="24.77734375" bestFit="1" customWidth="1"/>
    <col min="116" max="116" width="27.6640625" bestFit="1" customWidth="1"/>
    <col min="117" max="117" width="20.21875" bestFit="1" customWidth="1"/>
    <col min="118" max="118" width="23.109375" bestFit="1" customWidth="1"/>
    <col min="119" max="119" width="24.44140625" bestFit="1" customWidth="1"/>
    <col min="120" max="120" width="27.33203125" bestFit="1" customWidth="1"/>
    <col min="121" max="121" width="24.77734375" bestFit="1" customWidth="1"/>
    <col min="122" max="122" width="27.6640625" bestFit="1" customWidth="1"/>
    <col min="123" max="123" width="20.21875" bestFit="1" customWidth="1"/>
    <col min="124" max="124" width="23.109375" bestFit="1" customWidth="1"/>
    <col min="125" max="125" width="24.44140625" bestFit="1" customWidth="1"/>
    <col min="126" max="126" width="27.33203125" bestFit="1" customWidth="1"/>
    <col min="127" max="127" width="24.77734375" bestFit="1" customWidth="1"/>
    <col min="128" max="128" width="27.6640625" bestFit="1" customWidth="1"/>
    <col min="129" max="129" width="25" bestFit="1" customWidth="1"/>
    <col min="130" max="130" width="27.88671875" bestFit="1" customWidth="1"/>
    <col min="131" max="801" width="35.5546875" bestFit="1" customWidth="1"/>
    <col min="802" max="802" width="30.21875" bestFit="1" customWidth="1"/>
    <col min="803" max="803" width="26.5546875" bestFit="1" customWidth="1"/>
    <col min="804" max="804" width="26.21875" bestFit="1" customWidth="1"/>
    <col min="805" max="805" width="32.5546875" bestFit="1" customWidth="1"/>
    <col min="806" max="806" width="38" bestFit="1" customWidth="1"/>
    <col min="807" max="807" width="29.109375" bestFit="1" customWidth="1"/>
    <col min="808" max="808" width="30.88671875" bestFit="1" customWidth="1"/>
    <col min="809" max="809" width="40.33203125" bestFit="1" customWidth="1"/>
    <col min="810" max="810" width="35.77734375" bestFit="1" customWidth="1"/>
    <col min="811" max="811" width="30.33203125" bestFit="1" customWidth="1"/>
    <col min="812" max="812" width="28.21875" bestFit="1" customWidth="1"/>
    <col min="813" max="813" width="31.77734375" bestFit="1" customWidth="1"/>
    <col min="814" max="814" width="40.33203125" bestFit="1" customWidth="1"/>
    <col min="815" max="815" width="27.21875" bestFit="1" customWidth="1"/>
    <col min="816" max="816" width="34.88671875" bestFit="1" customWidth="1"/>
    <col min="817" max="817" width="27.33203125" bestFit="1" customWidth="1"/>
  </cols>
  <sheetData>
    <row r="3" spans="2:33" x14ac:dyDescent="0.3">
      <c r="B3" s="1" t="s">
        <v>82</v>
      </c>
      <c r="C3" t="s">
        <v>128</v>
      </c>
      <c r="D3" t="s">
        <v>129</v>
      </c>
      <c r="I3" s="11" t="s">
        <v>82</v>
      </c>
      <c r="J3" s="8" t="s">
        <v>109</v>
      </c>
      <c r="R3" s="1" t="s">
        <v>110</v>
      </c>
      <c r="S3" t="s">
        <v>111</v>
      </c>
      <c r="T3" t="s">
        <v>112</v>
      </c>
      <c r="U3" t="s">
        <v>113</v>
      </c>
      <c r="V3" t="s">
        <v>114</v>
      </c>
      <c r="W3" t="s">
        <v>115</v>
      </c>
      <c r="X3" t="s">
        <v>116</v>
      </c>
      <c r="Y3" t="s">
        <v>117</v>
      </c>
      <c r="Z3" t="s">
        <v>118</v>
      </c>
      <c r="AA3" t="s">
        <v>119</v>
      </c>
      <c r="AB3" t="s">
        <v>120</v>
      </c>
      <c r="AC3" t="s">
        <v>121</v>
      </c>
      <c r="AD3" t="s">
        <v>122</v>
      </c>
      <c r="AE3" t="s">
        <v>123</v>
      </c>
      <c r="AF3" t="s">
        <v>124</v>
      </c>
      <c r="AG3" t="s">
        <v>125</v>
      </c>
    </row>
    <row r="4" spans="2:33" x14ac:dyDescent="0.3">
      <c r="B4" s="2" t="s">
        <v>38</v>
      </c>
      <c r="C4" s="14">
        <v>128953153</v>
      </c>
      <c r="D4" s="14">
        <v>122270379</v>
      </c>
      <c r="I4" s="12" t="s">
        <v>38</v>
      </c>
      <c r="J4" s="8">
        <v>0.70301357423963107</v>
      </c>
      <c r="R4" s="2" t="s">
        <v>38</v>
      </c>
      <c r="S4" s="14">
        <v>111103044</v>
      </c>
      <c r="T4" s="14">
        <v>5924625</v>
      </c>
      <c r="U4" s="14">
        <v>20310129</v>
      </c>
      <c r="V4" s="14">
        <v>1322949</v>
      </c>
      <c r="W4" s="14">
        <v>73766893</v>
      </c>
      <c r="X4" s="14">
        <v>25443226</v>
      </c>
      <c r="Y4" s="14">
        <v>903922</v>
      </c>
      <c r="Z4" s="14">
        <v>7753079</v>
      </c>
      <c r="AA4" s="14">
        <v>1859787</v>
      </c>
      <c r="AB4" s="14">
        <v>4570827</v>
      </c>
      <c r="AC4" s="14">
        <v>39846288</v>
      </c>
      <c r="AD4" s="14">
        <v>3429634</v>
      </c>
      <c r="AE4" s="14">
        <v>218166309</v>
      </c>
      <c r="AF4" s="14">
        <v>8894622</v>
      </c>
      <c r="AG4" s="14">
        <v>9291646</v>
      </c>
    </row>
    <row r="5" spans="2:33" x14ac:dyDescent="0.3">
      <c r="B5" s="9" t="s">
        <v>88</v>
      </c>
      <c r="C5" s="14">
        <v>2825218</v>
      </c>
      <c r="D5" s="14">
        <v>2474886</v>
      </c>
      <c r="I5" s="13" t="s">
        <v>88</v>
      </c>
      <c r="J5" s="8">
        <v>1.2536802469756316</v>
      </c>
      <c r="R5" s="2" t="s">
        <v>83</v>
      </c>
      <c r="S5" s="14">
        <v>111103044</v>
      </c>
      <c r="T5" s="14">
        <v>5924625</v>
      </c>
      <c r="U5" s="14">
        <v>20310129</v>
      </c>
      <c r="V5" s="14">
        <v>1322949</v>
      </c>
      <c r="W5" s="14">
        <v>73766893</v>
      </c>
      <c r="X5" s="14">
        <v>25443226</v>
      </c>
      <c r="Y5" s="14">
        <v>903922</v>
      </c>
      <c r="Z5" s="14">
        <v>7753079</v>
      </c>
      <c r="AA5" s="14">
        <v>1859787</v>
      </c>
      <c r="AB5" s="14">
        <v>4570827</v>
      </c>
      <c r="AC5" s="14">
        <v>39846288</v>
      </c>
      <c r="AD5" s="14">
        <v>3429634</v>
      </c>
      <c r="AE5" s="14">
        <v>218166309</v>
      </c>
      <c r="AF5" s="14">
        <v>8894622</v>
      </c>
      <c r="AG5" s="14">
        <v>9291646</v>
      </c>
    </row>
    <row r="6" spans="2:33" x14ac:dyDescent="0.3">
      <c r="B6" s="9" t="s">
        <v>89</v>
      </c>
      <c r="C6" s="14">
        <v>2876324</v>
      </c>
      <c r="D6" s="14">
        <v>2556970</v>
      </c>
      <c r="I6" s="13" t="s">
        <v>89</v>
      </c>
      <c r="J6" s="8">
        <v>1.2134905525246809</v>
      </c>
    </row>
    <row r="7" spans="2:33" x14ac:dyDescent="0.3">
      <c r="B7" s="9" t="s">
        <v>90</v>
      </c>
      <c r="C7" s="14">
        <v>3236782</v>
      </c>
      <c r="D7" s="14">
        <v>2617153</v>
      </c>
      <c r="I7" s="13" t="s">
        <v>90</v>
      </c>
      <c r="J7" s="8">
        <v>1.0496459137501382</v>
      </c>
    </row>
    <row r="8" spans="2:33" x14ac:dyDescent="0.3">
      <c r="B8" s="9" t="s">
        <v>91</v>
      </c>
      <c r="C8" s="14">
        <v>3441210</v>
      </c>
      <c r="D8" s="14">
        <v>2980188</v>
      </c>
      <c r="I8" s="13" t="s">
        <v>91</v>
      </c>
      <c r="J8" s="8">
        <v>1.0242022428157538</v>
      </c>
    </row>
    <row r="9" spans="2:33" x14ac:dyDescent="0.3">
      <c r="B9" s="9" t="s">
        <v>92</v>
      </c>
      <c r="C9" s="14">
        <v>3614209</v>
      </c>
      <c r="D9" s="14">
        <v>3248174</v>
      </c>
      <c r="I9" s="13" t="s">
        <v>92</v>
      </c>
      <c r="J9" s="8">
        <v>1.1838106208025048</v>
      </c>
    </row>
    <row r="10" spans="2:33" x14ac:dyDescent="0.3">
      <c r="B10" s="9" t="s">
        <v>93</v>
      </c>
      <c r="C10" s="14">
        <v>4210673</v>
      </c>
      <c r="D10" s="14">
        <v>3403619</v>
      </c>
      <c r="I10" s="13" t="s">
        <v>93</v>
      </c>
      <c r="J10" s="8">
        <v>0.81559313677409762</v>
      </c>
    </row>
    <row r="11" spans="2:33" x14ac:dyDescent="0.3">
      <c r="B11" s="9" t="s">
        <v>94</v>
      </c>
      <c r="C11" s="14">
        <v>4593997</v>
      </c>
      <c r="D11" s="14">
        <v>3465428</v>
      </c>
      <c r="I11" s="13" t="s">
        <v>94</v>
      </c>
      <c r="J11" s="8">
        <v>0.82069252548488825</v>
      </c>
    </row>
    <row r="12" spans="2:33" x14ac:dyDescent="0.3">
      <c r="B12" s="9" t="s">
        <v>95</v>
      </c>
      <c r="C12" s="14">
        <v>4540445</v>
      </c>
      <c r="D12" s="14">
        <v>3940802</v>
      </c>
      <c r="I12" s="13" t="s">
        <v>95</v>
      </c>
      <c r="J12" s="8">
        <v>0.81767822316975536</v>
      </c>
    </row>
    <row r="13" spans="2:33" x14ac:dyDescent="0.3">
      <c r="B13" s="9" t="s">
        <v>96</v>
      </c>
      <c r="C13" s="14">
        <v>5161880</v>
      </c>
      <c r="D13" s="14">
        <v>4210656</v>
      </c>
      <c r="I13" s="13" t="s">
        <v>96</v>
      </c>
      <c r="J13" s="8">
        <v>0.63175490325230343</v>
      </c>
    </row>
    <row r="14" spans="2:33" x14ac:dyDescent="0.3">
      <c r="B14" s="9" t="s">
        <v>97</v>
      </c>
      <c r="C14" s="14">
        <v>5114008</v>
      </c>
      <c r="D14" s="14">
        <v>4311551</v>
      </c>
      <c r="I14" s="13" t="s">
        <v>97</v>
      </c>
      <c r="J14" s="8">
        <v>0.76037561927943798</v>
      </c>
    </row>
    <row r="15" spans="2:33" x14ac:dyDescent="0.3">
      <c r="B15" s="9" t="s">
        <v>98</v>
      </c>
      <c r="C15" s="14">
        <v>4682495</v>
      </c>
      <c r="D15" s="14">
        <v>4644236</v>
      </c>
      <c r="I15" s="13" t="s">
        <v>98</v>
      </c>
      <c r="J15" s="8">
        <v>0.86245794175968149</v>
      </c>
    </row>
    <row r="16" spans="2:33" x14ac:dyDescent="0.3">
      <c r="B16" s="9" t="s">
        <v>99</v>
      </c>
      <c r="C16" s="14">
        <v>5040703</v>
      </c>
      <c r="D16" s="14">
        <v>4857901</v>
      </c>
      <c r="I16" s="13" t="s">
        <v>99</v>
      </c>
      <c r="J16" s="8">
        <v>0.86461769320668169</v>
      </c>
    </row>
    <row r="17" spans="2:15" x14ac:dyDescent="0.3">
      <c r="B17" s="9" t="s">
        <v>100</v>
      </c>
      <c r="C17" s="14">
        <v>5722682</v>
      </c>
      <c r="D17" s="14">
        <v>5387960</v>
      </c>
      <c r="I17" s="13" t="s">
        <v>100</v>
      </c>
      <c r="J17" s="8">
        <v>0.73480266770021474</v>
      </c>
    </row>
    <row r="18" spans="2:15" x14ac:dyDescent="0.3">
      <c r="B18" s="9" t="s">
        <v>101</v>
      </c>
      <c r="C18" s="14">
        <v>7976118</v>
      </c>
      <c r="D18" s="14">
        <v>8035406</v>
      </c>
      <c r="I18" s="13" t="s">
        <v>101</v>
      </c>
      <c r="J18" s="8">
        <v>0.72677623375180755</v>
      </c>
    </row>
    <row r="19" spans="2:15" x14ac:dyDescent="0.3">
      <c r="B19" s="9" t="s">
        <v>102</v>
      </c>
      <c r="C19" s="14">
        <v>9021776</v>
      </c>
      <c r="D19" s="14">
        <v>8538142</v>
      </c>
      <c r="I19" s="13" t="s">
        <v>102</v>
      </c>
      <c r="J19" s="8">
        <v>0.63785522939164085</v>
      </c>
    </row>
    <row r="20" spans="2:15" x14ac:dyDescent="0.3">
      <c r="B20" s="9" t="s">
        <v>103</v>
      </c>
      <c r="C20" s="14">
        <v>9191113</v>
      </c>
      <c r="D20" s="14">
        <v>8827126</v>
      </c>
      <c r="I20" s="13" t="s">
        <v>103</v>
      </c>
      <c r="J20" s="8">
        <v>0.55340229197486746</v>
      </c>
    </row>
    <row r="21" spans="2:15" x14ac:dyDescent="0.3">
      <c r="B21" s="9" t="s">
        <v>104</v>
      </c>
      <c r="C21" s="14">
        <v>8169909</v>
      </c>
      <c r="D21" s="14">
        <v>8854841</v>
      </c>
      <c r="I21" s="13" t="s">
        <v>104</v>
      </c>
      <c r="J21" s="8">
        <v>0.60770750322922817</v>
      </c>
    </row>
    <row r="22" spans="2:15" x14ac:dyDescent="0.3">
      <c r="B22" s="9" t="s">
        <v>105</v>
      </c>
      <c r="C22" s="14">
        <v>8172248</v>
      </c>
      <c r="D22" s="14">
        <v>9281102</v>
      </c>
      <c r="I22" s="13" t="s">
        <v>105</v>
      </c>
      <c r="J22" s="8">
        <v>0.61735289971621032</v>
      </c>
      <c r="M22" s="1" t="s">
        <v>82</v>
      </c>
      <c r="N22" t="s">
        <v>81</v>
      </c>
      <c r="O22" t="s">
        <v>84</v>
      </c>
    </row>
    <row r="23" spans="2:15" x14ac:dyDescent="0.3">
      <c r="B23" s="9" t="s">
        <v>106</v>
      </c>
      <c r="C23" s="14">
        <v>9893929</v>
      </c>
      <c r="D23" s="14">
        <v>9993666</v>
      </c>
      <c r="I23" s="13" t="s">
        <v>106</v>
      </c>
      <c r="J23" s="8">
        <v>0.51080374641863713</v>
      </c>
      <c r="M23" s="2" t="s">
        <v>38</v>
      </c>
      <c r="N23" s="14">
        <v>128953153</v>
      </c>
      <c r="O23" s="14">
        <v>122270379</v>
      </c>
    </row>
    <row r="24" spans="2:15" x14ac:dyDescent="0.3">
      <c r="B24" s="9" t="s">
        <v>107</v>
      </c>
      <c r="C24" s="14">
        <v>10721781</v>
      </c>
      <c r="D24" s="14">
        <v>10070970</v>
      </c>
      <c r="I24" s="13" t="s">
        <v>107</v>
      </c>
      <c r="J24" s="8">
        <v>0.47462077429113692</v>
      </c>
      <c r="M24" s="9" t="s">
        <v>88</v>
      </c>
      <c r="N24" s="14">
        <v>2825218</v>
      </c>
      <c r="O24" s="14">
        <v>2474886</v>
      </c>
    </row>
    <row r="25" spans="2:15" x14ac:dyDescent="0.3">
      <c r="B25" s="9" t="s">
        <v>108</v>
      </c>
      <c r="C25" s="14">
        <v>10745653</v>
      </c>
      <c r="D25" s="14">
        <v>10569602</v>
      </c>
      <c r="I25" s="13" t="s">
        <v>108</v>
      </c>
      <c r="J25" s="8">
        <v>0.46195377796025983</v>
      </c>
      <c r="M25" s="9" t="s">
        <v>89</v>
      </c>
      <c r="N25" s="14">
        <v>2876324</v>
      </c>
      <c r="O25" s="14">
        <v>2556970</v>
      </c>
    </row>
    <row r="26" spans="2:15" x14ac:dyDescent="0.3">
      <c r="B26" s="2" t="s">
        <v>83</v>
      </c>
      <c r="C26" s="14">
        <v>128953153</v>
      </c>
      <c r="D26" s="14">
        <v>122270379</v>
      </c>
      <c r="I26" s="12" t="s">
        <v>83</v>
      </c>
      <c r="J26" s="8">
        <v>0.70301357423963107</v>
      </c>
      <c r="M26" s="9" t="s">
        <v>90</v>
      </c>
      <c r="N26" s="14">
        <v>3236782</v>
      </c>
      <c r="O26" s="14">
        <v>2617153</v>
      </c>
    </row>
    <row r="27" spans="2:15" x14ac:dyDescent="0.3">
      <c r="M27" s="9" t="s">
        <v>91</v>
      </c>
      <c r="N27" s="14">
        <v>3441210</v>
      </c>
      <c r="O27" s="14">
        <v>2980188</v>
      </c>
    </row>
    <row r="28" spans="2:15" x14ac:dyDescent="0.3">
      <c r="M28" s="9" t="s">
        <v>92</v>
      </c>
      <c r="N28" s="14">
        <v>3614209</v>
      </c>
      <c r="O28" s="14">
        <v>3248174</v>
      </c>
    </row>
    <row r="29" spans="2:15" x14ac:dyDescent="0.3">
      <c r="M29" s="9" t="s">
        <v>93</v>
      </c>
      <c r="N29" s="14">
        <v>4210673</v>
      </c>
      <c r="O29" s="14">
        <v>3403619</v>
      </c>
    </row>
    <row r="30" spans="2:15" x14ac:dyDescent="0.3">
      <c r="M30" s="9" t="s">
        <v>94</v>
      </c>
      <c r="N30" s="14">
        <v>4593997</v>
      </c>
      <c r="O30" s="14">
        <v>3465428</v>
      </c>
    </row>
    <row r="31" spans="2:15" x14ac:dyDescent="0.3">
      <c r="F31" s="9">
        <v>1992</v>
      </c>
      <c r="G31">
        <f>AVERAGEIFS(finance[Total_Revenue],finance[Year1],Charts!F31)</f>
        <v>14870431.82</v>
      </c>
      <c r="H31">
        <f>AVERAGEIFS(finance[Total_Expenditure],finance[Year1],Charts!F31)</f>
        <v>14032018.1</v>
      </c>
      <c r="M31" s="9" t="s">
        <v>95</v>
      </c>
      <c r="N31" s="14">
        <v>4540445</v>
      </c>
      <c r="O31" s="14">
        <v>3940802</v>
      </c>
    </row>
    <row r="32" spans="2:15" x14ac:dyDescent="0.3">
      <c r="F32" s="9">
        <v>1993</v>
      </c>
      <c r="G32">
        <f>AVERAGEIFS(finance[Total_Revenue],finance[Year1],Charts!F32)</f>
        <v>16117451.960000001</v>
      </c>
      <c r="H32">
        <f>AVERAGEIFS(finance[Total_Expenditure],finance[Year1],Charts!F32)</f>
        <v>14864887.76</v>
      </c>
      <c r="M32" s="9" t="s">
        <v>96</v>
      </c>
      <c r="N32" s="14">
        <v>5161880</v>
      </c>
      <c r="O32" s="14">
        <v>4210656</v>
      </c>
    </row>
    <row r="33" spans="6:15" x14ac:dyDescent="0.3">
      <c r="F33" s="9">
        <v>1994</v>
      </c>
      <c r="G33">
        <f>AVERAGEIFS(finance[Total_Revenue],finance[Year1],Charts!F33)</f>
        <v>16917746.82</v>
      </c>
      <c r="H33">
        <f>AVERAGEIFS(finance[Total_Expenditure],finance[Year1],Charts!F33)</f>
        <v>15589182.52</v>
      </c>
      <c r="M33" s="9" t="s">
        <v>97</v>
      </c>
      <c r="N33" s="14">
        <v>5114008</v>
      </c>
      <c r="O33" s="14">
        <v>4311551</v>
      </c>
    </row>
    <row r="34" spans="6:15" x14ac:dyDescent="0.3">
      <c r="F34" s="9">
        <v>1995</v>
      </c>
      <c r="G34">
        <f>AVERAGEIFS(finance[Total_Revenue],finance[Year1],Charts!F34)</f>
        <v>18075110.02</v>
      </c>
      <c r="H34">
        <f>AVERAGEIFS(finance[Total_Expenditure],finance[Year1],Charts!F34)</f>
        <v>16737873.4</v>
      </c>
      <c r="M34" s="9" t="s">
        <v>98</v>
      </c>
      <c r="N34" s="14">
        <v>4682495</v>
      </c>
      <c r="O34" s="14">
        <v>4644236</v>
      </c>
    </row>
    <row r="35" spans="6:15" x14ac:dyDescent="0.3">
      <c r="F35" s="9">
        <v>1996</v>
      </c>
      <c r="G35">
        <f>AVERAGEIFS(finance[Total_Revenue],finance[Year1],Charts!F35)</f>
        <v>19334471.5</v>
      </c>
      <c r="H35">
        <f>AVERAGEIFS(finance[Total_Expenditure],finance[Year1],Charts!F35)</f>
        <v>17191982.780000001</v>
      </c>
      <c r="M35" s="9" t="s">
        <v>99</v>
      </c>
      <c r="N35" s="14">
        <v>5040703</v>
      </c>
      <c r="O35" s="14">
        <v>4857901</v>
      </c>
    </row>
    <row r="36" spans="6:15" x14ac:dyDescent="0.3">
      <c r="F36" s="9">
        <v>1997</v>
      </c>
      <c r="G36">
        <f>AVERAGEIFS(finance[Total_Revenue],finance[Year1],Charts!F36)</f>
        <v>20788807.84</v>
      </c>
      <c r="H36">
        <f>AVERAGEIFS(finance[Total_Expenditure],finance[Year1],Charts!F36)</f>
        <v>17867859.440000001</v>
      </c>
      <c r="M36" s="9" t="s">
        <v>100</v>
      </c>
      <c r="N36" s="14">
        <v>5722682</v>
      </c>
      <c r="O36" s="14">
        <v>5387960</v>
      </c>
    </row>
    <row r="37" spans="6:15" x14ac:dyDescent="0.3">
      <c r="F37" s="9">
        <v>1998</v>
      </c>
      <c r="G37">
        <f>AVERAGEIFS(finance[Total_Revenue],finance[Year1],Charts!F37)</f>
        <v>21917237.739999998</v>
      </c>
      <c r="H37">
        <f>AVERAGEIFS(finance[Total_Expenditure],finance[Year1],Charts!F37)</f>
        <v>18600731.34</v>
      </c>
      <c r="M37" s="9" t="s">
        <v>101</v>
      </c>
      <c r="N37" s="14">
        <v>7976118</v>
      </c>
      <c r="O37" s="14">
        <v>8035406</v>
      </c>
    </row>
    <row r="38" spans="6:15" x14ac:dyDescent="0.3">
      <c r="F38" s="9">
        <v>1999</v>
      </c>
      <c r="G38">
        <f>AVERAGEIFS(finance[Total_Revenue],finance[Year1],Charts!F38)</f>
        <v>23057395.079999998</v>
      </c>
      <c r="H38">
        <f>AVERAGEIFS(finance[Total_Expenditure],finance[Year1],Charts!F38)</f>
        <v>19967302.34</v>
      </c>
      <c r="M38" s="9" t="s">
        <v>102</v>
      </c>
      <c r="N38" s="14">
        <v>9021776</v>
      </c>
      <c r="O38" s="14">
        <v>8538142</v>
      </c>
    </row>
    <row r="39" spans="6:15" x14ac:dyDescent="0.3">
      <c r="F39" s="9">
        <v>2000</v>
      </c>
      <c r="G39">
        <f>AVERAGEIFS(finance[Total_Revenue],finance[Year1],Charts!F39)</f>
        <v>25216584.98</v>
      </c>
      <c r="H39">
        <f>AVERAGEIFS(finance[Total_Expenditure],finance[Year1],Charts!F39)</f>
        <v>21681943.039999999</v>
      </c>
      <c r="M39" s="9" t="s">
        <v>103</v>
      </c>
      <c r="N39" s="14">
        <v>9191113</v>
      </c>
      <c r="O39" s="14">
        <v>8827126</v>
      </c>
    </row>
    <row r="40" spans="6:15" x14ac:dyDescent="0.3">
      <c r="F40" s="9">
        <v>2001</v>
      </c>
      <c r="G40">
        <f>AVERAGEIFS(finance[Total_Revenue],finance[Year1],Charts!F40)</f>
        <v>23608425.859999999</v>
      </c>
      <c r="H40">
        <f>AVERAGEIFS(finance[Total_Expenditure],finance[Year1],Charts!F40)</f>
        <v>23705204.52</v>
      </c>
      <c r="M40" s="9" t="s">
        <v>104</v>
      </c>
      <c r="N40" s="14">
        <v>8169909</v>
      </c>
      <c r="O40" s="14">
        <v>8854841</v>
      </c>
    </row>
    <row r="41" spans="6:15" x14ac:dyDescent="0.3">
      <c r="F41" s="9">
        <v>2002</v>
      </c>
      <c r="G41">
        <f>AVERAGEIFS(finance[Total_Revenue],finance[Year1],Charts!F41)</f>
        <v>21940905.66</v>
      </c>
      <c r="H41">
        <f>AVERAGEIFS(finance[Total_Expenditure],finance[Year1],Charts!F41)</f>
        <v>25657043.739999998</v>
      </c>
      <c r="M41" s="9" t="s">
        <v>105</v>
      </c>
      <c r="N41" s="14">
        <v>8172248</v>
      </c>
      <c r="O41" s="14">
        <v>9281102</v>
      </c>
    </row>
    <row r="42" spans="6:15" x14ac:dyDescent="0.3">
      <c r="F42" s="9">
        <v>2003</v>
      </c>
      <c r="G42">
        <f>AVERAGEIFS(finance[Total_Revenue],finance[Year1],Charts!F42)</f>
        <v>25913176.399999999</v>
      </c>
      <c r="H42">
        <f>AVERAGEIFS(finance[Total_Expenditure],finance[Year1],Charts!F42)</f>
        <v>27180967.579999998</v>
      </c>
      <c r="M42" s="9" t="s">
        <v>106</v>
      </c>
      <c r="N42" s="14">
        <v>9893929</v>
      </c>
      <c r="O42" s="14">
        <v>9993666</v>
      </c>
    </row>
    <row r="43" spans="6:15" x14ac:dyDescent="0.3">
      <c r="F43" s="9">
        <v>2004</v>
      </c>
      <c r="G43">
        <f>AVERAGEIFS(finance[Total_Revenue],finance[Year1],Charts!F43)</f>
        <v>31735310.02</v>
      </c>
      <c r="H43">
        <f>AVERAGEIFS(finance[Total_Expenditure],finance[Year1],Charts!F43)</f>
        <v>28096936.940000001</v>
      </c>
      <c r="M43" s="9" t="s">
        <v>107</v>
      </c>
      <c r="N43" s="14">
        <v>10721781</v>
      </c>
      <c r="O43" s="14">
        <v>10070970</v>
      </c>
    </row>
    <row r="44" spans="6:15" x14ac:dyDescent="0.3">
      <c r="F44" s="9">
        <v>2012</v>
      </c>
      <c r="G44">
        <f>AVERAGEIFS(finance[Total_Revenue],finance[Year1],Charts!F44)</f>
        <v>37236679.119999997</v>
      </c>
      <c r="H44">
        <f>AVERAGEIFS(finance[Total_Expenditure],finance[Year1],Charts!F44)</f>
        <v>39825780.539999999</v>
      </c>
      <c r="M44" s="9" t="s">
        <v>108</v>
      </c>
      <c r="N44" s="14">
        <v>10745653</v>
      </c>
      <c r="O44" s="14">
        <v>10569602</v>
      </c>
    </row>
    <row r="45" spans="6:15" x14ac:dyDescent="0.3">
      <c r="F45" s="9">
        <v>2013</v>
      </c>
      <c r="G45">
        <f>AVERAGEIFS(finance[Total_Revenue],finance[Year1],Charts!F45)</f>
        <v>44452918.240000002</v>
      </c>
      <c r="H45">
        <f>AVERAGEIFS(finance[Total_Expenditure],finance[Year1],Charts!F45)</f>
        <v>40467153.119999997</v>
      </c>
      <c r="M45" s="2" t="s">
        <v>83</v>
      </c>
      <c r="N45" s="14">
        <v>128953153</v>
      </c>
      <c r="O45" s="14">
        <v>122270379</v>
      </c>
    </row>
    <row r="46" spans="6:15" x14ac:dyDescent="0.3">
      <c r="F46" s="9">
        <v>2014</v>
      </c>
      <c r="G46">
        <f>AVERAGEIFS(finance[Total_Revenue],finance[Year1],Charts!F46)</f>
        <v>47148110.520000003</v>
      </c>
      <c r="H46">
        <f>AVERAGEIFS(finance[Total_Expenditure],finance[Year1],Charts!F46)</f>
        <v>41572876.039999999</v>
      </c>
    </row>
    <row r="47" spans="6:15" x14ac:dyDescent="0.3">
      <c r="F47" s="9">
        <v>2015</v>
      </c>
      <c r="G47">
        <f>AVERAGEIFS(finance[Total_Revenue],finance[Year1],Charts!F47)</f>
        <v>43295675.159999996</v>
      </c>
      <c r="H47">
        <f>AVERAGEIFS(finance[Total_Expenditure],finance[Year1],Charts!F47)</f>
        <v>43232393.520000003</v>
      </c>
    </row>
    <row r="48" spans="6:15" x14ac:dyDescent="0.3">
      <c r="F48" s="9">
        <v>2016</v>
      </c>
      <c r="G48">
        <f>AVERAGEIFS(finance[Total_Revenue],finance[Year1],Charts!F48)</f>
        <v>42833831.119999997</v>
      </c>
      <c r="H48">
        <f>AVERAGEIFS(finance[Total_Expenditure],finance[Year1],Charts!F48)</f>
        <v>44889339.700000003</v>
      </c>
    </row>
    <row r="49" spans="6:8" x14ac:dyDescent="0.3">
      <c r="F49" s="9">
        <v>2017</v>
      </c>
      <c r="G49">
        <f>AVERAGEIFS(finance[Total_Revenue],finance[Year1],Charts!F49)</f>
        <v>51897075.640000001</v>
      </c>
      <c r="H49">
        <f>AVERAGEIFS(finance[Total_Expenditure],finance[Year1],Charts!F49)</f>
        <v>46203006.399999999</v>
      </c>
    </row>
    <row r="50" spans="6:8" x14ac:dyDescent="0.3">
      <c r="F50" s="9">
        <v>2018</v>
      </c>
      <c r="G50">
        <f>AVERAGEIFS(finance[Total_Revenue],finance[Year1],Charts!F50)</f>
        <v>54158412.380000003</v>
      </c>
      <c r="H50">
        <f>AVERAGEIFS(finance[Total_Expenditure],finance[Year1],Charts!F50)</f>
        <v>48086741.079999998</v>
      </c>
    </row>
    <row r="51" spans="6:8" x14ac:dyDescent="0.3">
      <c r="F51" s="9">
        <v>2019</v>
      </c>
      <c r="G51">
        <f>AVERAGEIFS(finance[Total_Revenue],finance[Year1],Charts!F51)</f>
        <v>53261241.659999996</v>
      </c>
      <c r="H51">
        <f>AVERAGEIFS(finance[Total_Expenditure],finance[Year1],Charts!F51)</f>
        <v>50012542.420000002</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D971E-CB8B-4A4F-B466-CFCBDF36D8D7}">
  <dimension ref="B2:F53"/>
  <sheetViews>
    <sheetView workbookViewId="0">
      <selection activeCell="E5" sqref="E5"/>
    </sheetView>
  </sheetViews>
  <sheetFormatPr defaultRowHeight="14.4" x14ac:dyDescent="0.3"/>
  <cols>
    <col min="2" max="2" width="16.109375" bestFit="1" customWidth="1"/>
    <col min="3" max="3" width="20.21875" bestFit="1" customWidth="1"/>
  </cols>
  <sheetData>
    <row r="2" spans="2:6" x14ac:dyDescent="0.3">
      <c r="B2" s="1" t="s">
        <v>82</v>
      </c>
      <c r="C2" t="s">
        <v>81</v>
      </c>
      <c r="E2" t="s">
        <v>126</v>
      </c>
      <c r="F2" t="s">
        <v>127</v>
      </c>
    </row>
    <row r="3" spans="2:6" x14ac:dyDescent="0.3">
      <c r="B3" s="2" t="s">
        <v>31</v>
      </c>
      <c r="C3" s="14">
        <v>444991929</v>
      </c>
      <c r="E3" s="2" t="s">
        <v>31</v>
      </c>
      <c r="F3" s="14">
        <v>444991929</v>
      </c>
    </row>
    <row r="4" spans="2:6" x14ac:dyDescent="0.3">
      <c r="B4" s="2" t="s">
        <v>32</v>
      </c>
      <c r="C4" s="14">
        <v>187777011</v>
      </c>
      <c r="E4" s="2" t="s">
        <v>32</v>
      </c>
      <c r="F4" s="14">
        <v>187777011</v>
      </c>
    </row>
    <row r="5" spans="2:6" x14ac:dyDescent="0.3">
      <c r="B5" s="2" t="s">
        <v>33</v>
      </c>
      <c r="C5" s="14">
        <v>520209538</v>
      </c>
      <c r="E5" s="2" t="s">
        <v>33</v>
      </c>
      <c r="F5" s="14">
        <v>520209538</v>
      </c>
    </row>
    <row r="6" spans="2:6" x14ac:dyDescent="0.3">
      <c r="B6" s="2" t="s">
        <v>34</v>
      </c>
      <c r="C6" s="14">
        <v>305063847</v>
      </c>
      <c r="E6" s="2" t="s">
        <v>34</v>
      </c>
      <c r="F6" s="14">
        <v>305063847</v>
      </c>
    </row>
    <row r="7" spans="2:6" x14ac:dyDescent="0.3">
      <c r="B7" s="2" t="s">
        <v>35</v>
      </c>
      <c r="C7" s="14">
        <v>4734767338</v>
      </c>
      <c r="E7" s="2" t="s">
        <v>35</v>
      </c>
      <c r="F7" s="14">
        <v>4734767338</v>
      </c>
    </row>
    <row r="8" spans="2:6" x14ac:dyDescent="0.3">
      <c r="B8" s="2" t="s">
        <v>36</v>
      </c>
      <c r="C8" s="14">
        <v>448457709</v>
      </c>
      <c r="E8" s="2" t="s">
        <v>36</v>
      </c>
      <c r="F8" s="14">
        <v>448457709</v>
      </c>
    </row>
    <row r="9" spans="2:6" x14ac:dyDescent="0.3">
      <c r="B9" s="2" t="s">
        <v>37</v>
      </c>
      <c r="C9" s="14">
        <v>462288926</v>
      </c>
      <c r="E9" s="2" t="s">
        <v>37</v>
      </c>
      <c r="F9" s="14">
        <v>462288926</v>
      </c>
    </row>
    <row r="10" spans="2:6" x14ac:dyDescent="0.3">
      <c r="B10" s="2" t="s">
        <v>38</v>
      </c>
      <c r="C10" s="14">
        <v>128953153</v>
      </c>
      <c r="E10" s="2" t="s">
        <v>38</v>
      </c>
      <c r="F10" s="14">
        <v>128953153</v>
      </c>
    </row>
    <row r="11" spans="2:6" x14ac:dyDescent="0.3">
      <c r="B11" s="2" t="s">
        <v>39</v>
      </c>
      <c r="C11" s="14">
        <v>1376954078</v>
      </c>
      <c r="E11" s="2" t="s">
        <v>39</v>
      </c>
      <c r="F11" s="14">
        <v>1376954078</v>
      </c>
    </row>
    <row r="12" spans="2:6" x14ac:dyDescent="0.3">
      <c r="B12" s="2" t="s">
        <v>40</v>
      </c>
      <c r="C12" s="14">
        <v>722398135</v>
      </c>
      <c r="E12" s="2" t="s">
        <v>40</v>
      </c>
      <c r="F12" s="14">
        <v>722398135</v>
      </c>
    </row>
    <row r="13" spans="2:6" x14ac:dyDescent="0.3">
      <c r="B13" s="2" t="s">
        <v>41</v>
      </c>
      <c r="C13" s="14">
        <v>198125107</v>
      </c>
      <c r="E13" s="2" t="s">
        <v>41</v>
      </c>
      <c r="F13" s="14">
        <v>198125107</v>
      </c>
    </row>
    <row r="14" spans="2:6" x14ac:dyDescent="0.3">
      <c r="B14" s="2" t="s">
        <v>42</v>
      </c>
      <c r="C14" s="14">
        <v>143148780</v>
      </c>
      <c r="E14" s="2" t="s">
        <v>42</v>
      </c>
      <c r="F14" s="14">
        <v>143148780</v>
      </c>
    </row>
    <row r="15" spans="2:6" x14ac:dyDescent="0.3">
      <c r="B15" s="2" t="s">
        <v>43</v>
      </c>
      <c r="C15" s="14">
        <v>1219094855</v>
      </c>
      <c r="E15" s="2" t="s">
        <v>43</v>
      </c>
      <c r="F15" s="14">
        <v>1219094855</v>
      </c>
    </row>
    <row r="16" spans="2:6" x14ac:dyDescent="0.3">
      <c r="B16" s="2" t="s">
        <v>44</v>
      </c>
      <c r="C16" s="14">
        <v>572710945</v>
      </c>
      <c r="E16" s="2" t="s">
        <v>44</v>
      </c>
      <c r="F16" s="14">
        <v>572710945</v>
      </c>
    </row>
    <row r="17" spans="2:6" x14ac:dyDescent="0.3">
      <c r="B17" s="2" t="s">
        <v>45</v>
      </c>
      <c r="C17" s="14">
        <v>350039213</v>
      </c>
      <c r="E17" s="2" t="s">
        <v>45</v>
      </c>
      <c r="F17" s="14">
        <v>350039213</v>
      </c>
    </row>
    <row r="18" spans="2:6" x14ac:dyDescent="0.3">
      <c r="B18" s="2" t="s">
        <v>46</v>
      </c>
      <c r="C18" s="14">
        <v>265812043</v>
      </c>
      <c r="E18" s="2" t="s">
        <v>46</v>
      </c>
      <c r="F18" s="14">
        <v>265812043</v>
      </c>
    </row>
    <row r="19" spans="2:6" x14ac:dyDescent="0.3">
      <c r="B19" s="2" t="s">
        <v>47</v>
      </c>
      <c r="C19" s="14">
        <v>454555169</v>
      </c>
      <c r="E19" s="2" t="s">
        <v>47</v>
      </c>
      <c r="F19" s="14">
        <v>454555169</v>
      </c>
    </row>
    <row r="20" spans="2:6" x14ac:dyDescent="0.3">
      <c r="B20" s="2" t="s">
        <v>48</v>
      </c>
      <c r="C20" s="14">
        <v>477849924</v>
      </c>
      <c r="E20" s="2" t="s">
        <v>48</v>
      </c>
      <c r="F20" s="14">
        <v>477849924</v>
      </c>
    </row>
    <row r="21" spans="2:6" x14ac:dyDescent="0.3">
      <c r="B21" s="2" t="s">
        <v>49</v>
      </c>
      <c r="C21" s="14">
        <v>149716527</v>
      </c>
      <c r="E21" s="2" t="s">
        <v>49</v>
      </c>
      <c r="F21" s="14">
        <v>149716527</v>
      </c>
    </row>
    <row r="22" spans="2:6" x14ac:dyDescent="0.3">
      <c r="B22" s="2" t="s">
        <v>50</v>
      </c>
      <c r="C22" s="14">
        <v>608940192</v>
      </c>
      <c r="E22" s="2" t="s">
        <v>50</v>
      </c>
      <c r="F22" s="14">
        <v>608940192</v>
      </c>
    </row>
    <row r="23" spans="2:6" x14ac:dyDescent="0.3">
      <c r="B23" s="2" t="s">
        <v>51</v>
      </c>
      <c r="C23" s="14">
        <v>853662674</v>
      </c>
      <c r="E23" s="2" t="s">
        <v>51</v>
      </c>
      <c r="F23" s="14">
        <v>853662674</v>
      </c>
    </row>
    <row r="24" spans="2:6" x14ac:dyDescent="0.3">
      <c r="B24" s="2" t="s">
        <v>52</v>
      </c>
      <c r="C24" s="14">
        <v>1116116183</v>
      </c>
      <c r="E24" s="2" t="s">
        <v>52</v>
      </c>
      <c r="F24" s="14">
        <v>1116116183</v>
      </c>
    </row>
    <row r="25" spans="2:6" x14ac:dyDescent="0.3">
      <c r="B25" s="2" t="s">
        <v>53</v>
      </c>
      <c r="C25" s="14">
        <v>685842338</v>
      </c>
      <c r="E25" s="2" t="s">
        <v>53</v>
      </c>
      <c r="F25" s="14">
        <v>685842338</v>
      </c>
    </row>
    <row r="26" spans="2:6" x14ac:dyDescent="0.3">
      <c r="B26" s="2" t="s">
        <v>54</v>
      </c>
      <c r="C26" s="14">
        <v>311210894</v>
      </c>
      <c r="E26" s="2" t="s">
        <v>54</v>
      </c>
      <c r="F26" s="14">
        <v>311210894</v>
      </c>
    </row>
    <row r="27" spans="2:6" x14ac:dyDescent="0.3">
      <c r="B27" s="2" t="s">
        <v>55</v>
      </c>
      <c r="C27" s="14">
        <v>525880047</v>
      </c>
      <c r="E27" s="2" t="s">
        <v>55</v>
      </c>
      <c r="F27" s="14">
        <v>525880047</v>
      </c>
    </row>
    <row r="28" spans="2:6" x14ac:dyDescent="0.3">
      <c r="B28" s="2" t="s">
        <v>56</v>
      </c>
      <c r="C28" s="14">
        <v>115791230</v>
      </c>
      <c r="E28" s="2" t="s">
        <v>56</v>
      </c>
      <c r="F28" s="14">
        <v>115791230</v>
      </c>
    </row>
    <row r="29" spans="2:6" x14ac:dyDescent="0.3">
      <c r="B29" s="2" t="s">
        <v>57</v>
      </c>
      <c r="C29" s="14">
        <v>164492411</v>
      </c>
      <c r="E29" s="2" t="s">
        <v>57</v>
      </c>
      <c r="F29" s="14">
        <v>164492411</v>
      </c>
    </row>
    <row r="30" spans="2:6" x14ac:dyDescent="0.3">
      <c r="B30" s="2" t="s">
        <v>58</v>
      </c>
      <c r="C30" s="14">
        <v>234546205</v>
      </c>
      <c r="E30" s="2" t="s">
        <v>58</v>
      </c>
      <c r="F30" s="14">
        <v>234546205</v>
      </c>
    </row>
    <row r="31" spans="2:6" x14ac:dyDescent="0.3">
      <c r="B31" s="2" t="s">
        <v>59</v>
      </c>
      <c r="C31" s="14">
        <v>121632165</v>
      </c>
      <c r="E31" s="2" t="s">
        <v>59</v>
      </c>
      <c r="F31" s="14">
        <v>121632165</v>
      </c>
    </row>
    <row r="32" spans="2:6" x14ac:dyDescent="0.3">
      <c r="B32" s="2" t="s">
        <v>60</v>
      </c>
      <c r="C32" s="14">
        <v>1081840110</v>
      </c>
      <c r="E32" s="2" t="s">
        <v>60</v>
      </c>
      <c r="F32" s="14">
        <v>1081840110</v>
      </c>
    </row>
    <row r="33" spans="2:6" x14ac:dyDescent="0.3">
      <c r="B33" s="2" t="s">
        <v>61</v>
      </c>
      <c r="C33" s="14">
        <v>267900264</v>
      </c>
      <c r="E33" s="2" t="s">
        <v>61</v>
      </c>
      <c r="F33" s="14">
        <v>267900264</v>
      </c>
    </row>
    <row r="34" spans="2:6" x14ac:dyDescent="0.3">
      <c r="B34" s="2" t="s">
        <v>62</v>
      </c>
      <c r="C34" s="14">
        <v>2919607547</v>
      </c>
      <c r="E34" s="2" t="s">
        <v>62</v>
      </c>
      <c r="F34" s="14">
        <v>2919607547</v>
      </c>
    </row>
    <row r="35" spans="2:6" x14ac:dyDescent="0.3">
      <c r="B35" s="2" t="s">
        <v>63</v>
      </c>
      <c r="C35" s="14">
        <v>869731319</v>
      </c>
      <c r="E35" s="2" t="s">
        <v>63</v>
      </c>
      <c r="F35" s="14">
        <v>869731319</v>
      </c>
    </row>
    <row r="36" spans="2:6" x14ac:dyDescent="0.3">
      <c r="B36" s="2" t="s">
        <v>64</v>
      </c>
      <c r="C36" s="14">
        <v>108761000</v>
      </c>
      <c r="E36" s="2" t="s">
        <v>64</v>
      </c>
      <c r="F36" s="14">
        <v>108761000</v>
      </c>
    </row>
    <row r="37" spans="2:6" x14ac:dyDescent="0.3">
      <c r="B37" s="2" t="s">
        <v>65</v>
      </c>
      <c r="C37" s="14">
        <v>1324741675</v>
      </c>
      <c r="E37" s="2" t="s">
        <v>65</v>
      </c>
      <c r="F37" s="14">
        <v>1324741675</v>
      </c>
    </row>
    <row r="38" spans="2:6" x14ac:dyDescent="0.3">
      <c r="B38" s="2" t="s">
        <v>66</v>
      </c>
      <c r="C38" s="14">
        <v>362527544</v>
      </c>
      <c r="E38" s="2" t="s">
        <v>66</v>
      </c>
      <c r="F38" s="14">
        <v>362527544</v>
      </c>
    </row>
    <row r="39" spans="2:6" x14ac:dyDescent="0.3">
      <c r="B39" s="2" t="s">
        <v>67</v>
      </c>
      <c r="C39" s="14">
        <v>505099027</v>
      </c>
      <c r="E39" s="2" t="s">
        <v>67</v>
      </c>
      <c r="F39" s="14">
        <v>505099027</v>
      </c>
    </row>
    <row r="40" spans="2:6" x14ac:dyDescent="0.3">
      <c r="B40" s="2" t="s">
        <v>68</v>
      </c>
      <c r="C40" s="14">
        <v>1365443071</v>
      </c>
      <c r="E40" s="2" t="s">
        <v>68</v>
      </c>
      <c r="F40" s="14">
        <v>1365443071</v>
      </c>
    </row>
    <row r="41" spans="2:6" x14ac:dyDescent="0.3">
      <c r="B41" s="2" t="s">
        <v>69</v>
      </c>
      <c r="C41" s="14">
        <v>138307618</v>
      </c>
      <c r="E41" s="2" t="s">
        <v>69</v>
      </c>
      <c r="F41" s="14">
        <v>138307618</v>
      </c>
    </row>
    <row r="42" spans="2:6" x14ac:dyDescent="0.3">
      <c r="B42" s="2" t="s">
        <v>70</v>
      </c>
      <c r="C42" s="14">
        <v>445925647</v>
      </c>
      <c r="E42" s="2" t="s">
        <v>70</v>
      </c>
      <c r="F42" s="14">
        <v>445925647</v>
      </c>
    </row>
    <row r="43" spans="2:6" x14ac:dyDescent="0.3">
      <c r="B43" s="2" t="s">
        <v>71</v>
      </c>
      <c r="C43" s="14">
        <v>76164060</v>
      </c>
      <c r="E43" s="2" t="s">
        <v>71</v>
      </c>
      <c r="F43" s="14">
        <v>76164060</v>
      </c>
    </row>
    <row r="44" spans="2:6" x14ac:dyDescent="0.3">
      <c r="B44" s="2" t="s">
        <v>72</v>
      </c>
      <c r="C44" s="14">
        <v>483026241</v>
      </c>
      <c r="E44" s="2" t="s">
        <v>72</v>
      </c>
      <c r="F44" s="14">
        <v>483026241</v>
      </c>
    </row>
    <row r="45" spans="2:6" x14ac:dyDescent="0.3">
      <c r="B45" s="2" t="s">
        <v>73</v>
      </c>
      <c r="C45" s="14">
        <v>1993033304</v>
      </c>
      <c r="E45" s="2" t="s">
        <v>73</v>
      </c>
      <c r="F45" s="14">
        <v>1993033304</v>
      </c>
    </row>
    <row r="46" spans="2:6" x14ac:dyDescent="0.3">
      <c r="B46" s="2" t="s">
        <v>74</v>
      </c>
      <c r="C46" s="14">
        <v>269503130</v>
      </c>
      <c r="E46" s="2" t="s">
        <v>74</v>
      </c>
      <c r="F46" s="14">
        <v>269503130</v>
      </c>
    </row>
    <row r="47" spans="2:6" x14ac:dyDescent="0.3">
      <c r="B47" s="2" t="s">
        <v>75</v>
      </c>
      <c r="C47" s="14">
        <v>88491449</v>
      </c>
      <c r="E47" s="2" t="s">
        <v>75</v>
      </c>
      <c r="F47" s="14">
        <v>88491449</v>
      </c>
    </row>
    <row r="48" spans="2:6" x14ac:dyDescent="0.3">
      <c r="B48" s="2" t="s">
        <v>76</v>
      </c>
      <c r="C48" s="14">
        <v>737907789</v>
      </c>
      <c r="E48" s="2" t="s">
        <v>76</v>
      </c>
      <c r="F48" s="14">
        <v>737907789</v>
      </c>
    </row>
    <row r="49" spans="2:6" x14ac:dyDescent="0.3">
      <c r="B49" s="2" t="s">
        <v>77</v>
      </c>
      <c r="C49" s="14">
        <v>783189525</v>
      </c>
      <c r="E49" s="2" t="s">
        <v>77</v>
      </c>
      <c r="F49" s="14">
        <v>783189525</v>
      </c>
    </row>
    <row r="50" spans="2:6" x14ac:dyDescent="0.3">
      <c r="B50" s="2" t="s">
        <v>78</v>
      </c>
      <c r="C50" s="14">
        <v>220535035</v>
      </c>
      <c r="E50" s="2" t="s">
        <v>78</v>
      </c>
      <c r="F50" s="14">
        <v>220535035</v>
      </c>
    </row>
    <row r="51" spans="2:6" x14ac:dyDescent="0.3">
      <c r="B51" s="2" t="s">
        <v>79</v>
      </c>
      <c r="C51" s="14">
        <v>647977620</v>
      </c>
      <c r="E51" s="2" t="s">
        <v>79</v>
      </c>
      <c r="F51" s="14">
        <v>647977620</v>
      </c>
    </row>
    <row r="52" spans="2:6" x14ac:dyDescent="0.3">
      <c r="B52" s="2" t="s">
        <v>80</v>
      </c>
      <c r="C52" s="14">
        <v>98108436</v>
      </c>
      <c r="E52" s="2" t="s">
        <v>80</v>
      </c>
      <c r="F52" s="14">
        <v>98108436</v>
      </c>
    </row>
    <row r="53" spans="2:6" x14ac:dyDescent="0.3">
      <c r="B53" s="2" t="s">
        <v>83</v>
      </c>
      <c r="C53" s="14">
        <v>32688849977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FA509-75E7-4E74-8CA8-5D43DF397966}">
  <dimension ref="B2:M88"/>
  <sheetViews>
    <sheetView topLeftCell="M20" workbookViewId="0">
      <selection activeCell="S69" sqref="S69"/>
    </sheetView>
  </sheetViews>
  <sheetFormatPr defaultRowHeight="14.4" x14ac:dyDescent="0.3"/>
  <cols>
    <col min="2" max="2" width="16.109375" bestFit="1" customWidth="1"/>
    <col min="3" max="3" width="26.21875" bestFit="1" customWidth="1"/>
    <col min="4" max="4" width="11" bestFit="1" customWidth="1"/>
    <col min="5" max="5" width="14.6640625" bestFit="1" customWidth="1"/>
    <col min="6" max="6" width="11" bestFit="1" customWidth="1"/>
    <col min="7" max="7" width="16.109375" bestFit="1" customWidth="1"/>
    <col min="8" max="8" width="14.6640625" bestFit="1" customWidth="1"/>
    <col min="9" max="9" width="16.109375" bestFit="1" customWidth="1"/>
    <col min="10" max="10" width="14.6640625" bestFit="1" customWidth="1"/>
    <col min="11" max="11" width="11" bestFit="1" customWidth="1"/>
    <col min="12" max="12" width="23.109375" bestFit="1" customWidth="1"/>
    <col min="13" max="13" width="20.21875" bestFit="1" customWidth="1"/>
    <col min="14" max="14" width="23.109375" bestFit="1" customWidth="1"/>
    <col min="15" max="15" width="26.21875" bestFit="1" customWidth="1"/>
    <col min="16" max="16" width="9.77734375" bestFit="1" customWidth="1"/>
    <col min="17" max="17" width="20.21875" bestFit="1" customWidth="1"/>
    <col min="18" max="18" width="23.109375" bestFit="1" customWidth="1"/>
    <col min="19" max="19" width="26.21875" bestFit="1" customWidth="1"/>
    <col min="20" max="20" width="10" bestFit="1" customWidth="1"/>
    <col min="21" max="21" width="20.21875" bestFit="1" customWidth="1"/>
    <col min="22" max="22" width="23.109375" bestFit="1" customWidth="1"/>
    <col min="23" max="23" width="26.21875" bestFit="1" customWidth="1"/>
    <col min="24" max="24" width="10" bestFit="1" customWidth="1"/>
    <col min="25" max="25" width="20.21875" bestFit="1" customWidth="1"/>
    <col min="26" max="26" width="23.109375" bestFit="1" customWidth="1"/>
    <col min="27" max="27" width="26.21875" bestFit="1" customWidth="1"/>
    <col min="28" max="28" width="10" bestFit="1" customWidth="1"/>
    <col min="29" max="29" width="20.21875" bestFit="1" customWidth="1"/>
    <col min="30" max="30" width="23.109375" bestFit="1" customWidth="1"/>
    <col min="31" max="31" width="26.21875" bestFit="1" customWidth="1"/>
    <col min="32" max="32" width="10" bestFit="1" customWidth="1"/>
    <col min="33" max="33" width="20.21875" bestFit="1" customWidth="1"/>
    <col min="34" max="34" width="23.109375" bestFit="1" customWidth="1"/>
    <col min="35" max="35" width="26.21875" bestFit="1" customWidth="1"/>
    <col min="36" max="36" width="10" bestFit="1" customWidth="1"/>
    <col min="37" max="37" width="20.21875" bestFit="1" customWidth="1"/>
    <col min="38" max="38" width="23.109375" bestFit="1" customWidth="1"/>
    <col min="39" max="39" width="26.21875" bestFit="1" customWidth="1"/>
    <col min="40" max="40" width="9.77734375" bestFit="1" customWidth="1"/>
    <col min="41" max="41" width="20.21875" bestFit="1" customWidth="1"/>
    <col min="42" max="42" width="23.109375" bestFit="1" customWidth="1"/>
    <col min="43" max="43" width="26.21875" bestFit="1" customWidth="1"/>
    <col min="44" max="44" width="10.6640625" bestFit="1" customWidth="1"/>
    <col min="45" max="45" width="20.21875" bestFit="1" customWidth="1"/>
    <col min="46" max="46" width="23.109375" bestFit="1" customWidth="1"/>
    <col min="47" max="47" width="26.21875" bestFit="1" customWidth="1"/>
    <col min="48" max="48" width="9.77734375" bestFit="1" customWidth="1"/>
    <col min="49" max="49" width="20.21875" bestFit="1" customWidth="1"/>
    <col min="50" max="50" width="23.109375" bestFit="1" customWidth="1"/>
    <col min="51" max="51" width="26.21875" bestFit="1" customWidth="1"/>
    <col min="52" max="52" width="10" bestFit="1" customWidth="1"/>
    <col min="53" max="53" width="20.21875" bestFit="1" customWidth="1"/>
    <col min="54" max="54" width="23.109375" bestFit="1" customWidth="1"/>
    <col min="55" max="55" width="26.21875" bestFit="1" customWidth="1"/>
    <col min="56" max="56" width="10.6640625" bestFit="1" customWidth="1"/>
    <col min="57" max="57" width="20.21875" bestFit="1" customWidth="1"/>
    <col min="58" max="58" width="23.109375" bestFit="1" customWidth="1"/>
    <col min="59" max="59" width="26.21875" bestFit="1" customWidth="1"/>
    <col min="60" max="60" width="10" bestFit="1" customWidth="1"/>
    <col min="61" max="61" width="20.21875" bestFit="1" customWidth="1"/>
    <col min="62" max="62" width="23.109375" bestFit="1" customWidth="1"/>
    <col min="63" max="63" width="26.21875" bestFit="1" customWidth="1"/>
    <col min="64" max="64" width="10" bestFit="1" customWidth="1"/>
    <col min="65" max="65" width="20.21875" bestFit="1" customWidth="1"/>
    <col min="66" max="66" width="23.109375" bestFit="1" customWidth="1"/>
    <col min="67" max="67" width="26.21875" bestFit="1" customWidth="1"/>
    <col min="68" max="68" width="9.77734375" bestFit="1" customWidth="1"/>
    <col min="69" max="69" width="20.21875" bestFit="1" customWidth="1"/>
    <col min="70" max="70" width="23.109375" bestFit="1" customWidth="1"/>
    <col min="71" max="71" width="26.21875" bestFit="1" customWidth="1"/>
    <col min="72" max="72" width="10.6640625" bestFit="1" customWidth="1"/>
    <col min="73" max="73" width="20.21875" bestFit="1" customWidth="1"/>
    <col min="74" max="74" width="23.109375" bestFit="1" customWidth="1"/>
    <col min="75" max="75" width="26.21875" bestFit="1" customWidth="1"/>
    <col min="76" max="76" width="10" bestFit="1" customWidth="1"/>
    <col min="77" max="77" width="20.21875" bestFit="1" customWidth="1"/>
    <col min="78" max="78" width="23.109375" bestFit="1" customWidth="1"/>
    <col min="79" max="79" width="26.21875" bestFit="1" customWidth="1"/>
    <col min="80" max="80" width="10" bestFit="1" customWidth="1"/>
    <col min="81" max="81" width="20.21875" bestFit="1" customWidth="1"/>
    <col min="82" max="82" width="23.109375" bestFit="1" customWidth="1"/>
    <col min="83" max="83" width="26.21875" bestFit="1" customWidth="1"/>
    <col min="84" max="84" width="10" bestFit="1" customWidth="1"/>
    <col min="85" max="85" width="25" bestFit="1" customWidth="1"/>
    <col min="86" max="86" width="27.88671875" bestFit="1" customWidth="1"/>
    <col min="87" max="87" width="31" bestFit="1" customWidth="1"/>
    <col min="88" max="88" width="14.5546875" bestFit="1" customWidth="1"/>
    <col min="89" max="89" width="20.21875" bestFit="1" customWidth="1"/>
    <col min="90" max="90" width="23.109375" bestFit="1" customWidth="1"/>
    <col min="91" max="91" width="26.21875" bestFit="1" customWidth="1"/>
    <col min="92" max="92" width="9.77734375" bestFit="1" customWidth="1"/>
    <col min="93" max="93" width="24.77734375" bestFit="1" customWidth="1"/>
    <col min="94" max="94" width="27.6640625" bestFit="1" customWidth="1"/>
    <col min="95" max="95" width="30.77734375" bestFit="1" customWidth="1"/>
    <col min="96" max="96" width="14.33203125" bestFit="1" customWidth="1"/>
    <col min="97" max="97" width="20.21875" bestFit="1" customWidth="1"/>
    <col min="98" max="98" width="23.109375" bestFit="1" customWidth="1"/>
    <col min="99" max="99" width="26.21875" bestFit="1" customWidth="1"/>
    <col min="100" max="100" width="10" bestFit="1" customWidth="1"/>
    <col min="101" max="101" width="24.77734375" bestFit="1" customWidth="1"/>
    <col min="102" max="102" width="27.6640625" bestFit="1" customWidth="1"/>
    <col min="103" max="103" width="30.77734375" bestFit="1" customWidth="1"/>
    <col min="104" max="104" width="14.33203125" bestFit="1" customWidth="1"/>
    <col min="105" max="105" width="20.21875" bestFit="1" customWidth="1"/>
    <col min="106" max="106" width="23.109375" bestFit="1" customWidth="1"/>
    <col min="107" max="107" width="26.21875" bestFit="1" customWidth="1"/>
    <col min="108" max="108" width="10.6640625" bestFit="1" customWidth="1"/>
    <col min="109" max="109" width="24.77734375" bestFit="1" customWidth="1"/>
    <col min="110" max="110" width="27.6640625" bestFit="1" customWidth="1"/>
    <col min="111" max="111" width="30.77734375" bestFit="1" customWidth="1"/>
    <col min="112" max="112" width="14.33203125" bestFit="1" customWidth="1"/>
    <col min="113" max="113" width="20.21875" bestFit="1" customWidth="1"/>
    <col min="114" max="114" width="23.109375" bestFit="1" customWidth="1"/>
    <col min="115" max="115" width="26.21875" bestFit="1" customWidth="1"/>
    <col min="116" max="116" width="10" bestFit="1" customWidth="1"/>
    <col min="117" max="117" width="24.77734375" bestFit="1" customWidth="1"/>
    <col min="118" max="118" width="27.6640625" bestFit="1" customWidth="1"/>
    <col min="119" max="119" width="30.77734375" bestFit="1" customWidth="1"/>
    <col min="120" max="120" width="14.33203125" bestFit="1" customWidth="1"/>
    <col min="121" max="121" width="20.21875" bestFit="1" customWidth="1"/>
    <col min="122" max="122" width="23.109375" bestFit="1" customWidth="1"/>
    <col min="123" max="123" width="26.21875" bestFit="1" customWidth="1"/>
    <col min="124" max="124" width="10" bestFit="1" customWidth="1"/>
    <col min="125" max="125" width="24.77734375" bestFit="1" customWidth="1"/>
    <col min="126" max="126" width="27.6640625" bestFit="1" customWidth="1"/>
    <col min="127" max="127" width="30.77734375" bestFit="1" customWidth="1"/>
    <col min="128" max="128" width="14.33203125" bestFit="1" customWidth="1"/>
    <col min="129" max="129" width="20.21875" bestFit="1" customWidth="1"/>
    <col min="130" max="130" width="23.109375" bestFit="1" customWidth="1"/>
    <col min="131" max="131" width="26.21875" bestFit="1" customWidth="1"/>
    <col min="132" max="132" width="9.77734375" bestFit="1" customWidth="1"/>
    <col min="133" max="133" width="24.77734375" bestFit="1" customWidth="1"/>
    <col min="134" max="134" width="27.6640625" bestFit="1" customWidth="1"/>
    <col min="135" max="135" width="30.77734375" bestFit="1" customWidth="1"/>
    <col min="136" max="136" width="14.33203125" bestFit="1" customWidth="1"/>
    <col min="137" max="137" width="20.21875" bestFit="1" customWidth="1"/>
    <col min="138" max="138" width="23.109375" bestFit="1" customWidth="1"/>
    <col min="139" max="139" width="26.21875" bestFit="1" customWidth="1"/>
    <col min="140" max="140" width="10.6640625" bestFit="1" customWidth="1"/>
    <col min="141" max="141" width="24.77734375" bestFit="1" customWidth="1"/>
    <col min="142" max="142" width="27.6640625" bestFit="1" customWidth="1"/>
    <col min="143" max="143" width="30.77734375" bestFit="1" customWidth="1"/>
    <col min="144" max="144" width="14.33203125" bestFit="1" customWidth="1"/>
    <col min="145" max="145" width="20.21875" bestFit="1" customWidth="1"/>
    <col min="146" max="146" width="23.109375" bestFit="1" customWidth="1"/>
    <col min="147" max="147" width="26.21875" bestFit="1" customWidth="1"/>
    <col min="148" max="148" width="10" bestFit="1" customWidth="1"/>
    <col min="149" max="149" width="24.77734375" bestFit="1" customWidth="1"/>
    <col min="150" max="150" width="27.6640625" bestFit="1" customWidth="1"/>
    <col min="151" max="151" width="30.77734375" bestFit="1" customWidth="1"/>
    <col min="152" max="152" width="14.33203125" bestFit="1" customWidth="1"/>
    <col min="153" max="153" width="20.21875" bestFit="1" customWidth="1"/>
    <col min="154" max="154" width="23.109375" bestFit="1" customWidth="1"/>
    <col min="155" max="155" width="26.21875" bestFit="1" customWidth="1"/>
    <col min="156" max="156" width="10" bestFit="1" customWidth="1"/>
    <col min="157" max="157" width="24.77734375" bestFit="1" customWidth="1"/>
    <col min="158" max="158" width="27.6640625" bestFit="1" customWidth="1"/>
    <col min="159" max="159" width="30.77734375" bestFit="1" customWidth="1"/>
    <col min="160" max="160" width="14.33203125" bestFit="1" customWidth="1"/>
    <col min="161" max="161" width="20.21875" bestFit="1" customWidth="1"/>
    <col min="162" max="162" width="23.109375" bestFit="1" customWidth="1"/>
    <col min="163" max="163" width="26.21875" bestFit="1" customWidth="1"/>
    <col min="164" max="164" width="10" bestFit="1" customWidth="1"/>
    <col min="165" max="165" width="24.77734375" bestFit="1" customWidth="1"/>
    <col min="166" max="166" width="27.6640625" bestFit="1" customWidth="1"/>
    <col min="167" max="167" width="30.77734375" bestFit="1" customWidth="1"/>
    <col min="168" max="168" width="14.33203125" bestFit="1" customWidth="1"/>
    <col min="169" max="169" width="25" bestFit="1" customWidth="1"/>
    <col min="170" max="170" width="27.88671875" bestFit="1" customWidth="1"/>
    <col min="171" max="171" width="31" bestFit="1" customWidth="1"/>
    <col min="172" max="172" width="14.5546875" bestFit="1" customWidth="1"/>
    <col min="173" max="173" width="24.44140625" bestFit="1" customWidth="1"/>
    <col min="174" max="174" width="27.33203125" bestFit="1" customWidth="1"/>
    <col min="175" max="175" width="30.44140625" bestFit="1" customWidth="1"/>
    <col min="176" max="176" width="14" bestFit="1" customWidth="1"/>
    <col min="177" max="177" width="24.77734375" bestFit="1" customWidth="1"/>
    <col min="178" max="178" width="27.6640625" bestFit="1" customWidth="1"/>
    <col min="179" max="179" width="30.77734375" bestFit="1" customWidth="1"/>
    <col min="180" max="180" width="14.33203125" bestFit="1" customWidth="1"/>
    <col min="181" max="181" width="20.21875" bestFit="1" customWidth="1"/>
    <col min="182" max="182" width="23.109375" bestFit="1" customWidth="1"/>
    <col min="183" max="183" width="26.21875" bestFit="1" customWidth="1"/>
    <col min="184" max="184" width="10" bestFit="1" customWidth="1"/>
    <col min="185" max="185" width="24.44140625" bestFit="1" customWidth="1"/>
    <col min="186" max="186" width="27.33203125" bestFit="1" customWidth="1"/>
    <col min="187" max="187" width="30.44140625" bestFit="1" customWidth="1"/>
    <col min="188" max="188" width="14" bestFit="1" customWidth="1"/>
    <col min="189" max="189" width="24.77734375" bestFit="1" customWidth="1"/>
    <col min="190" max="190" width="27.6640625" bestFit="1" customWidth="1"/>
    <col min="191" max="191" width="30.77734375" bestFit="1" customWidth="1"/>
    <col min="192" max="192" width="14.33203125" bestFit="1" customWidth="1"/>
    <col min="193" max="193" width="20.21875" bestFit="1" customWidth="1"/>
    <col min="194" max="194" width="23.109375" bestFit="1" customWidth="1"/>
    <col min="195" max="195" width="26.21875" bestFit="1" customWidth="1"/>
    <col min="196" max="196" width="9.77734375" bestFit="1" customWidth="1"/>
    <col min="197" max="197" width="24.44140625" bestFit="1" customWidth="1"/>
    <col min="198" max="198" width="27.33203125" bestFit="1" customWidth="1"/>
    <col min="199" max="199" width="30.44140625" bestFit="1" customWidth="1"/>
    <col min="200" max="200" width="14" bestFit="1" customWidth="1"/>
    <col min="201" max="201" width="24.77734375" bestFit="1" customWidth="1"/>
    <col min="202" max="202" width="27.6640625" bestFit="1" customWidth="1"/>
    <col min="203" max="203" width="30.77734375" bestFit="1" customWidth="1"/>
    <col min="204" max="204" width="14.33203125" bestFit="1" customWidth="1"/>
    <col min="205" max="205" width="20.21875" bestFit="1" customWidth="1"/>
    <col min="206" max="206" width="23.109375" bestFit="1" customWidth="1"/>
    <col min="207" max="207" width="26.21875" bestFit="1" customWidth="1"/>
    <col min="208" max="208" width="10.6640625" bestFit="1" customWidth="1"/>
    <col min="209" max="209" width="24.44140625" bestFit="1" customWidth="1"/>
    <col min="210" max="210" width="27.33203125" bestFit="1" customWidth="1"/>
    <col min="211" max="211" width="30.44140625" bestFit="1" customWidth="1"/>
    <col min="212" max="212" width="14" bestFit="1" customWidth="1"/>
    <col min="213" max="213" width="24.77734375" bestFit="1" customWidth="1"/>
    <col min="214" max="214" width="27.6640625" bestFit="1" customWidth="1"/>
    <col min="215" max="215" width="30.77734375" bestFit="1" customWidth="1"/>
    <col min="216" max="216" width="14.33203125" bestFit="1" customWidth="1"/>
    <col min="217" max="217" width="20.21875" bestFit="1" customWidth="1"/>
    <col min="218" max="218" width="23.109375" bestFit="1" customWidth="1"/>
    <col min="219" max="219" width="26.21875" bestFit="1" customWidth="1"/>
    <col min="220" max="220" width="10" bestFit="1" customWidth="1"/>
    <col min="221" max="221" width="24.44140625" bestFit="1" customWidth="1"/>
    <col min="222" max="222" width="27.33203125" bestFit="1" customWidth="1"/>
    <col min="223" max="223" width="30.44140625" bestFit="1" customWidth="1"/>
    <col min="224" max="224" width="14" bestFit="1" customWidth="1"/>
    <col min="225" max="225" width="24.77734375" bestFit="1" customWidth="1"/>
    <col min="226" max="226" width="27.6640625" bestFit="1" customWidth="1"/>
    <col min="227" max="227" width="30.77734375" bestFit="1" customWidth="1"/>
    <col min="228" max="228" width="14.33203125" bestFit="1" customWidth="1"/>
    <col min="229" max="229" width="20.21875" bestFit="1" customWidth="1"/>
    <col min="230" max="230" width="23.109375" bestFit="1" customWidth="1"/>
    <col min="231" max="231" width="26.21875" bestFit="1" customWidth="1"/>
    <col min="232" max="232" width="10" bestFit="1" customWidth="1"/>
    <col min="233" max="233" width="24.44140625" bestFit="1" customWidth="1"/>
    <col min="234" max="234" width="27.33203125" bestFit="1" customWidth="1"/>
    <col min="235" max="235" width="30.44140625" bestFit="1" customWidth="1"/>
    <col min="236" max="236" width="14" bestFit="1" customWidth="1"/>
    <col min="237" max="237" width="24.77734375" bestFit="1" customWidth="1"/>
    <col min="238" max="238" width="27.6640625" bestFit="1" customWidth="1"/>
    <col min="239" max="239" width="30.77734375" bestFit="1" customWidth="1"/>
    <col min="240" max="240" width="14.33203125" bestFit="1" customWidth="1"/>
    <col min="241" max="241" width="20.21875" bestFit="1" customWidth="1"/>
    <col min="242" max="242" width="23.109375" bestFit="1" customWidth="1"/>
    <col min="243" max="243" width="26.21875" bestFit="1" customWidth="1"/>
    <col min="244" max="244" width="10" bestFit="1" customWidth="1"/>
    <col min="245" max="245" width="24.44140625" bestFit="1" customWidth="1"/>
    <col min="246" max="246" width="27.33203125" bestFit="1" customWidth="1"/>
    <col min="247" max="247" width="30.44140625" bestFit="1" customWidth="1"/>
    <col min="248" max="248" width="14" bestFit="1" customWidth="1"/>
    <col min="249" max="249" width="24.77734375" bestFit="1" customWidth="1"/>
    <col min="250" max="250" width="27.6640625" bestFit="1" customWidth="1"/>
    <col min="251" max="251" width="30.77734375" bestFit="1" customWidth="1"/>
    <col min="252" max="252" width="14.33203125" bestFit="1" customWidth="1"/>
    <col min="253" max="253" width="25" bestFit="1" customWidth="1"/>
    <col min="254" max="254" width="27.88671875" bestFit="1" customWidth="1"/>
    <col min="255" max="255" width="31" bestFit="1" customWidth="1"/>
    <col min="256" max="256" width="14.5546875" bestFit="1" customWidth="1"/>
  </cols>
  <sheetData>
    <row r="2" spans="2:13" x14ac:dyDescent="0.3">
      <c r="B2" s="1" t="s">
        <v>82</v>
      </c>
      <c r="C2" t="s">
        <v>87</v>
      </c>
      <c r="D2" t="s">
        <v>130</v>
      </c>
      <c r="E2" t="s">
        <v>109</v>
      </c>
      <c r="H2" s="10"/>
      <c r="I2" s="10"/>
      <c r="J2" s="10"/>
      <c r="K2" s="10"/>
      <c r="L2" s="10"/>
    </row>
    <row r="3" spans="2:13" x14ac:dyDescent="0.3">
      <c r="B3" s="2" t="s">
        <v>31</v>
      </c>
      <c r="C3" s="14">
        <v>135145296</v>
      </c>
      <c r="D3" s="14">
        <v>4275866</v>
      </c>
      <c r="E3" s="14">
        <v>0.30370280266364114</v>
      </c>
      <c r="H3" s="2"/>
      <c r="I3" s="14"/>
      <c r="J3" s="14"/>
      <c r="K3" s="14"/>
      <c r="L3" s="14"/>
    </row>
    <row r="4" spans="2:13" x14ac:dyDescent="0.3">
      <c r="B4" s="2" t="s">
        <v>32</v>
      </c>
      <c r="C4" s="14">
        <v>103577659</v>
      </c>
      <c r="D4" s="14">
        <v>6897325</v>
      </c>
      <c r="E4" s="14">
        <v>0.55159925300973078</v>
      </c>
      <c r="H4" s="2"/>
      <c r="I4" s="14"/>
      <c r="J4" s="14"/>
      <c r="K4" s="14"/>
      <c r="L4" s="14"/>
    </row>
    <row r="5" spans="2:13" x14ac:dyDescent="0.3">
      <c r="B5" s="2" t="s">
        <v>33</v>
      </c>
      <c r="C5" s="14">
        <v>160071410</v>
      </c>
      <c r="D5" s="14">
        <v>44489083</v>
      </c>
      <c r="E5" s="14">
        <v>0.30770564225986952</v>
      </c>
      <c r="H5" s="2"/>
      <c r="I5" s="14"/>
      <c r="J5" s="14"/>
      <c r="K5" s="14"/>
      <c r="L5" s="14"/>
    </row>
    <row r="6" spans="2:13" x14ac:dyDescent="0.3">
      <c r="B6" s="2" t="s">
        <v>34</v>
      </c>
      <c r="C6" s="14">
        <v>77586538</v>
      </c>
      <c r="D6" s="14">
        <v>20400938</v>
      </c>
      <c r="E6" s="14">
        <v>0.25432885201896771</v>
      </c>
      <c r="J6" s="14"/>
      <c r="K6" s="14"/>
      <c r="L6" s="14"/>
    </row>
    <row r="7" spans="2:13" x14ac:dyDescent="0.3">
      <c r="B7" s="2" t="s">
        <v>35</v>
      </c>
      <c r="C7" s="14">
        <v>1968941160</v>
      </c>
      <c r="D7" s="14">
        <v>306269226</v>
      </c>
      <c r="E7" s="14">
        <v>0.41584749987561059</v>
      </c>
      <c r="J7" s="14"/>
      <c r="K7" s="14"/>
      <c r="L7" s="14"/>
    </row>
    <row r="8" spans="2:13" x14ac:dyDescent="0.3">
      <c r="B8" s="2" t="s">
        <v>36</v>
      </c>
      <c r="C8" s="14">
        <v>199364862</v>
      </c>
      <c r="D8" s="14">
        <v>21306968</v>
      </c>
      <c r="E8" s="14">
        <v>0.44455666164052943</v>
      </c>
      <c r="J8" s="14"/>
      <c r="K8" s="14"/>
      <c r="L8" s="14"/>
    </row>
    <row r="9" spans="2:13" x14ac:dyDescent="0.3">
      <c r="B9" s="2" t="s">
        <v>37</v>
      </c>
      <c r="C9" s="14">
        <v>521669448</v>
      </c>
      <c r="D9" s="14">
        <v>31837362</v>
      </c>
      <c r="E9" s="14">
        <v>1.1284489388785401</v>
      </c>
      <c r="J9" s="14"/>
      <c r="K9" s="14"/>
      <c r="L9" s="14"/>
    </row>
    <row r="10" spans="2:13" x14ac:dyDescent="0.3">
      <c r="B10" s="2" t="s">
        <v>38</v>
      </c>
      <c r="C10" s="14">
        <v>90655817</v>
      </c>
      <c r="D10" s="14">
        <v>6682774</v>
      </c>
      <c r="E10" s="14">
        <v>0.70301357423963107</v>
      </c>
      <c r="J10" s="14"/>
      <c r="K10" s="14"/>
      <c r="L10" s="14"/>
    </row>
    <row r="11" spans="2:13" x14ac:dyDescent="0.3">
      <c r="B11" s="2" t="s">
        <v>39</v>
      </c>
      <c r="C11" s="14">
        <v>489775176</v>
      </c>
      <c r="D11" s="14">
        <v>129309579</v>
      </c>
      <c r="E11" s="14">
        <v>0.35569463341245866</v>
      </c>
      <c r="J11" s="14"/>
      <c r="K11" s="14"/>
      <c r="L11" s="14"/>
    </row>
    <row r="12" spans="2:13" x14ac:dyDescent="0.3">
      <c r="B12" s="2" t="s">
        <v>40</v>
      </c>
      <c r="C12" s="14">
        <v>191312985</v>
      </c>
      <c r="D12" s="14">
        <v>38053309</v>
      </c>
      <c r="E12" s="14">
        <v>0.26483039716042456</v>
      </c>
      <c r="J12" s="14"/>
      <c r="K12" s="14"/>
      <c r="L12" s="14"/>
    </row>
    <row r="13" spans="2:13" x14ac:dyDescent="0.3">
      <c r="B13" s="2" t="s">
        <v>41</v>
      </c>
      <c r="C13" s="14">
        <v>142246756</v>
      </c>
      <c r="D13" s="14">
        <v>14343766</v>
      </c>
      <c r="E13" s="14">
        <v>0.71796431130760219</v>
      </c>
      <c r="L13" s="10" t="s">
        <v>82</v>
      </c>
      <c r="M13" s="10" t="s">
        <v>109</v>
      </c>
    </row>
    <row r="14" spans="2:13" hidden="1" x14ac:dyDescent="0.3">
      <c r="B14" s="2" t="s">
        <v>42</v>
      </c>
      <c r="C14" s="14">
        <v>52909745</v>
      </c>
      <c r="D14" s="14">
        <v>15597472</v>
      </c>
      <c r="E14" s="14">
        <v>0.3696136634905306</v>
      </c>
      <c r="L14" s="2" t="s">
        <v>31</v>
      </c>
      <c r="M14" s="14">
        <v>0.30370280266364114</v>
      </c>
    </row>
    <row r="15" spans="2:13" hidden="1" x14ac:dyDescent="0.3">
      <c r="B15" s="2" t="s">
        <v>43</v>
      </c>
      <c r="C15" s="14">
        <v>886718999</v>
      </c>
      <c r="D15" s="14">
        <v>38791686</v>
      </c>
      <c r="E15" s="14">
        <v>0.72735849500406591</v>
      </c>
      <c r="L15" s="2" t="s">
        <v>32</v>
      </c>
      <c r="M15" s="14">
        <v>0.55159925300973078</v>
      </c>
    </row>
    <row r="16" spans="2:13" hidden="1" x14ac:dyDescent="0.3">
      <c r="B16" s="2" t="s">
        <v>44</v>
      </c>
      <c r="C16" s="14">
        <v>276803115</v>
      </c>
      <c r="D16" s="14">
        <v>23331333</v>
      </c>
      <c r="E16" s="14">
        <v>0.48332080505288755</v>
      </c>
      <c r="L16" s="2" t="s">
        <v>33</v>
      </c>
      <c r="M16" s="14">
        <v>0.30770564225986952</v>
      </c>
    </row>
    <row r="17" spans="2:13" hidden="1" x14ac:dyDescent="0.3">
      <c r="B17" s="2" t="s">
        <v>45</v>
      </c>
      <c r="C17" s="14">
        <v>84129344</v>
      </c>
      <c r="D17" s="14">
        <v>39506074</v>
      </c>
      <c r="E17" s="14">
        <v>0.24034262698448017</v>
      </c>
      <c r="L17" s="2" t="s">
        <v>72</v>
      </c>
      <c r="M17" s="14">
        <v>0.19027544509740207</v>
      </c>
    </row>
    <row r="18" spans="2:13" hidden="1" x14ac:dyDescent="0.3">
      <c r="B18" s="2" t="s">
        <v>46</v>
      </c>
      <c r="C18" s="14">
        <v>79924814</v>
      </c>
      <c r="D18" s="14">
        <v>11448502</v>
      </c>
      <c r="E18" s="14">
        <v>0.30068168882777069</v>
      </c>
      <c r="L18" s="2" t="s">
        <v>35</v>
      </c>
      <c r="M18" s="14">
        <v>0.41584749987561059</v>
      </c>
    </row>
    <row r="19" spans="2:13" hidden="1" x14ac:dyDescent="0.3">
      <c r="B19" s="2" t="s">
        <v>47</v>
      </c>
      <c r="C19" s="14">
        <v>211380110</v>
      </c>
      <c r="D19" s="14">
        <v>5647185</v>
      </c>
      <c r="E19" s="14">
        <v>0.46502630355084579</v>
      </c>
      <c r="L19" s="2" t="s">
        <v>36</v>
      </c>
      <c r="M19" s="14">
        <v>0.44455666164052943</v>
      </c>
    </row>
    <row r="20" spans="2:13" x14ac:dyDescent="0.3">
      <c r="B20" s="2" t="s">
        <v>48</v>
      </c>
      <c r="C20" s="14">
        <v>256034751</v>
      </c>
      <c r="D20" s="14">
        <v>16008154</v>
      </c>
      <c r="E20" s="14">
        <v>0.53580577947313857</v>
      </c>
      <c r="L20" s="2" t="s">
        <v>51</v>
      </c>
      <c r="M20" s="14">
        <v>1.2438805459590705</v>
      </c>
    </row>
    <row r="21" spans="2:13" x14ac:dyDescent="0.3">
      <c r="B21" s="2" t="s">
        <v>49</v>
      </c>
      <c r="C21" s="14">
        <v>87553794</v>
      </c>
      <c r="D21" s="14">
        <v>11805331</v>
      </c>
      <c r="E21" s="14">
        <v>0.58479712129576722</v>
      </c>
      <c r="L21" s="2" t="s">
        <v>37</v>
      </c>
      <c r="M21" s="14">
        <v>1.1284489388785401</v>
      </c>
    </row>
    <row r="22" spans="2:13" hidden="1" x14ac:dyDescent="0.3">
      <c r="B22" s="2" t="s">
        <v>50</v>
      </c>
      <c r="C22" s="14">
        <v>358287830</v>
      </c>
      <c r="D22" s="14">
        <v>25816183</v>
      </c>
      <c r="E22" s="14">
        <v>0.5883793428435744</v>
      </c>
      <c r="L22" s="2" t="s">
        <v>39</v>
      </c>
      <c r="M22" s="14">
        <v>0.35569463341245866</v>
      </c>
    </row>
    <row r="23" spans="2:13" hidden="1" x14ac:dyDescent="0.3">
      <c r="B23" s="2" t="s">
        <v>51</v>
      </c>
      <c r="C23" s="14">
        <v>1061854393</v>
      </c>
      <c r="D23" s="14">
        <v>-5064916</v>
      </c>
      <c r="E23" s="14">
        <v>1.2438805459590705</v>
      </c>
      <c r="L23" s="2" t="s">
        <v>80</v>
      </c>
      <c r="M23" s="14">
        <v>0.20597982012474442</v>
      </c>
    </row>
    <row r="24" spans="2:13" x14ac:dyDescent="0.3">
      <c r="B24" s="2" t="s">
        <v>52</v>
      </c>
      <c r="C24" s="14">
        <v>467524007</v>
      </c>
      <c r="D24" s="14">
        <v>52750898</v>
      </c>
      <c r="E24" s="14">
        <v>0.41888471300841268</v>
      </c>
      <c r="L24" s="2" t="s">
        <v>59</v>
      </c>
      <c r="M24" s="14">
        <v>1.123690275512238</v>
      </c>
    </row>
    <row r="25" spans="2:13" hidden="1" x14ac:dyDescent="0.3">
      <c r="B25" s="2" t="s">
        <v>53</v>
      </c>
      <c r="C25" s="14">
        <v>194115291</v>
      </c>
      <c r="D25" s="14">
        <v>62363241</v>
      </c>
      <c r="E25" s="14">
        <v>0.28303194516405022</v>
      </c>
      <c r="L25" s="2" t="s">
        <v>42</v>
      </c>
      <c r="M25" s="14">
        <v>0.3696136634905306</v>
      </c>
    </row>
    <row r="26" spans="2:13" x14ac:dyDescent="0.3">
      <c r="B26" s="2" t="s">
        <v>54</v>
      </c>
      <c r="C26" s="14">
        <v>95833223</v>
      </c>
      <c r="D26" s="14">
        <v>15947282</v>
      </c>
      <c r="E26" s="14">
        <v>0.30793659491881414</v>
      </c>
      <c r="L26" s="2" t="s">
        <v>69</v>
      </c>
      <c r="M26" s="14">
        <v>1.0575088785058824</v>
      </c>
    </row>
    <row r="27" spans="2:13" hidden="1" x14ac:dyDescent="0.3">
      <c r="B27" s="2" t="s">
        <v>55</v>
      </c>
      <c r="C27" s="14">
        <v>272280950</v>
      </c>
      <c r="D27" s="14">
        <v>57069937</v>
      </c>
      <c r="E27" s="14">
        <v>0.51776246608573073</v>
      </c>
      <c r="L27" s="2" t="s">
        <v>44</v>
      </c>
      <c r="M27" s="14">
        <v>0.48332080505288755</v>
      </c>
    </row>
    <row r="28" spans="2:13" hidden="1" x14ac:dyDescent="0.3">
      <c r="B28" s="2" t="s">
        <v>56</v>
      </c>
      <c r="C28" s="14">
        <v>56191800</v>
      </c>
      <c r="D28" s="14">
        <v>13721100</v>
      </c>
      <c r="E28" s="14">
        <v>0.48528545728376837</v>
      </c>
      <c r="L28" s="2" t="s">
        <v>57</v>
      </c>
      <c r="M28" s="14">
        <v>0.23411739037614324</v>
      </c>
    </row>
    <row r="29" spans="2:13" hidden="1" x14ac:dyDescent="0.3">
      <c r="B29" s="2" t="s">
        <v>57</v>
      </c>
      <c r="C29" s="14">
        <v>38510534</v>
      </c>
      <c r="D29" s="14">
        <v>13927059</v>
      </c>
      <c r="E29" s="14">
        <v>0.23411739037614324</v>
      </c>
      <c r="L29" s="2" t="s">
        <v>46</v>
      </c>
      <c r="M29" s="14">
        <v>0.30068168882777069</v>
      </c>
    </row>
    <row r="30" spans="2:13" hidden="1" x14ac:dyDescent="0.3">
      <c r="B30" s="2" t="s">
        <v>58</v>
      </c>
      <c r="C30" s="14">
        <v>63262144</v>
      </c>
      <c r="D30" s="14">
        <v>40472807</v>
      </c>
      <c r="E30" s="14">
        <v>0.26972145637572775</v>
      </c>
      <c r="L30" s="2" t="s">
        <v>47</v>
      </c>
      <c r="M30" s="14">
        <v>0.46502630355084579</v>
      </c>
    </row>
    <row r="31" spans="2:13" hidden="1" x14ac:dyDescent="0.3">
      <c r="B31" s="2" t="s">
        <v>59</v>
      </c>
      <c r="C31" s="14">
        <v>136676881</v>
      </c>
      <c r="D31" s="14">
        <v>5387218</v>
      </c>
      <c r="E31" s="14">
        <v>1.123690275512238</v>
      </c>
      <c r="L31" s="2" t="s">
        <v>48</v>
      </c>
      <c r="M31" s="14">
        <v>0.53580577947313857</v>
      </c>
    </row>
    <row r="32" spans="2:13" hidden="1" x14ac:dyDescent="0.3">
      <c r="B32" s="2" t="s">
        <v>60</v>
      </c>
      <c r="C32" s="14">
        <v>885643084</v>
      </c>
      <c r="D32" s="14">
        <v>19882115</v>
      </c>
      <c r="E32" s="14">
        <v>0.81864508055631258</v>
      </c>
      <c r="L32" s="2" t="s">
        <v>49</v>
      </c>
      <c r="M32" s="14">
        <v>0.58479712129576722</v>
      </c>
    </row>
    <row r="33" spans="2:13" hidden="1" x14ac:dyDescent="0.3">
      <c r="B33" s="2" t="s">
        <v>61</v>
      </c>
      <c r="C33" s="14">
        <v>96660460</v>
      </c>
      <c r="D33" s="14">
        <v>8475775</v>
      </c>
      <c r="E33" s="14">
        <v>0.3608076325001307</v>
      </c>
      <c r="L33" s="2" t="s">
        <v>50</v>
      </c>
      <c r="M33" s="14">
        <v>0.5883793428435744</v>
      </c>
    </row>
    <row r="34" spans="2:13" x14ac:dyDescent="0.3">
      <c r="B34" s="2" t="s">
        <v>62</v>
      </c>
      <c r="C34" s="14">
        <v>2142743941</v>
      </c>
      <c r="D34" s="14">
        <v>124440823</v>
      </c>
      <c r="E34" s="14">
        <v>0.73391505759112907</v>
      </c>
      <c r="L34" s="2" t="s">
        <v>60</v>
      </c>
      <c r="M34" s="14">
        <v>0.81864508055631258</v>
      </c>
    </row>
    <row r="35" spans="2:13" hidden="1" x14ac:dyDescent="0.3">
      <c r="B35" s="2" t="s">
        <v>63</v>
      </c>
      <c r="C35" s="14">
        <v>235150929</v>
      </c>
      <c r="D35" s="14">
        <v>74980915</v>
      </c>
      <c r="E35" s="14">
        <v>0.27037192275698652</v>
      </c>
      <c r="L35" s="2" t="s">
        <v>52</v>
      </c>
      <c r="M35" s="14">
        <v>0.41888471300841268</v>
      </c>
    </row>
    <row r="36" spans="2:13" hidden="1" x14ac:dyDescent="0.3">
      <c r="B36" s="2" t="s">
        <v>64</v>
      </c>
      <c r="C36" s="14">
        <v>34918193</v>
      </c>
      <c r="D36" s="14">
        <v>16278977</v>
      </c>
      <c r="E36" s="14">
        <v>0.32105435772013863</v>
      </c>
      <c r="L36" s="2" t="s">
        <v>45</v>
      </c>
      <c r="M36" s="14">
        <v>0.24034262698448017</v>
      </c>
    </row>
    <row r="37" spans="2:13" hidden="1" x14ac:dyDescent="0.3">
      <c r="B37" s="2" t="s">
        <v>65</v>
      </c>
      <c r="C37" s="14">
        <v>465168864</v>
      </c>
      <c r="D37" s="14">
        <v>112678691</v>
      </c>
      <c r="E37" s="14">
        <v>0.35113929966761254</v>
      </c>
      <c r="L37" s="2" t="s">
        <v>54</v>
      </c>
      <c r="M37" s="14">
        <v>0.30793659491881414</v>
      </c>
    </row>
    <row r="38" spans="2:13" hidden="1" x14ac:dyDescent="0.3">
      <c r="B38" s="2" t="s">
        <v>66</v>
      </c>
      <c r="C38" s="14">
        <v>137352506</v>
      </c>
      <c r="D38" s="14">
        <v>25773663</v>
      </c>
      <c r="E38" s="14">
        <v>0.37887467662319196</v>
      </c>
      <c r="L38" s="2" t="s">
        <v>55</v>
      </c>
      <c r="M38" s="14">
        <v>0.51776246608573073</v>
      </c>
    </row>
    <row r="39" spans="2:13" hidden="1" x14ac:dyDescent="0.3">
      <c r="B39" s="2" t="s">
        <v>67</v>
      </c>
      <c r="C39" s="14">
        <v>196774835</v>
      </c>
      <c r="D39" s="14">
        <v>48653205</v>
      </c>
      <c r="E39" s="14">
        <v>0.38957674531414216</v>
      </c>
      <c r="L39" s="2" t="s">
        <v>56</v>
      </c>
      <c r="M39" s="14">
        <v>0.48528545728376837</v>
      </c>
    </row>
    <row r="40" spans="2:13" hidden="1" x14ac:dyDescent="0.3">
      <c r="B40" s="2" t="s">
        <v>68</v>
      </c>
      <c r="C40" s="14">
        <v>609108208</v>
      </c>
      <c r="D40" s="14">
        <v>22005338</v>
      </c>
      <c r="E40" s="14">
        <v>0.44608832175911345</v>
      </c>
      <c r="L40" s="2" t="s">
        <v>34</v>
      </c>
      <c r="M40" s="14">
        <v>0.25432885201896771</v>
      </c>
    </row>
    <row r="41" spans="2:13" hidden="1" x14ac:dyDescent="0.3">
      <c r="B41" s="2" t="s">
        <v>69</v>
      </c>
      <c r="C41" s="14">
        <v>146261534</v>
      </c>
      <c r="D41" s="14">
        <v>6437406</v>
      </c>
      <c r="E41" s="14">
        <v>1.0575088785058824</v>
      </c>
      <c r="L41" s="2" t="s">
        <v>40</v>
      </c>
      <c r="M41" s="14">
        <v>0.26483039716042456</v>
      </c>
    </row>
    <row r="42" spans="2:13" x14ac:dyDescent="0.3">
      <c r="B42" s="2" t="s">
        <v>70</v>
      </c>
      <c r="C42" s="14">
        <v>207160025</v>
      </c>
      <c r="D42" s="14">
        <v>3165824</v>
      </c>
      <c r="E42" s="14">
        <v>0.46456180843978234</v>
      </c>
      <c r="H42" s="15"/>
      <c r="I42" s="16"/>
      <c r="L42" s="2" t="s">
        <v>62</v>
      </c>
      <c r="M42" s="14">
        <v>0.73391505759112907</v>
      </c>
    </row>
    <row r="43" spans="2:13" x14ac:dyDescent="0.3">
      <c r="B43" s="2" t="s">
        <v>71</v>
      </c>
      <c r="C43" s="14">
        <v>54545794</v>
      </c>
      <c r="D43" s="14">
        <v>7508315</v>
      </c>
      <c r="E43" s="14">
        <v>0.71616184851490328</v>
      </c>
      <c r="H43" s="17"/>
      <c r="I43" s="18"/>
      <c r="L43" s="2" t="s">
        <v>43</v>
      </c>
      <c r="M43" s="14">
        <v>0.72735849500406591</v>
      </c>
    </row>
    <row r="44" spans="2:13" hidden="1" x14ac:dyDescent="0.3">
      <c r="B44" s="2" t="s">
        <v>72</v>
      </c>
      <c r="C44" s="14">
        <v>91908033</v>
      </c>
      <c r="D44" s="14">
        <v>22632573</v>
      </c>
      <c r="E44" s="14">
        <v>0.19027544509740207</v>
      </c>
      <c r="H44" s="19"/>
      <c r="I44" s="20"/>
      <c r="L44" s="2" t="s">
        <v>61</v>
      </c>
      <c r="M44" s="14">
        <v>0.3608076325001307</v>
      </c>
    </row>
    <row r="45" spans="2:13" x14ac:dyDescent="0.3">
      <c r="B45" s="2" t="s">
        <v>73</v>
      </c>
      <c r="C45" s="14">
        <v>567336151</v>
      </c>
      <c r="D45" s="14">
        <v>157201001</v>
      </c>
      <c r="E45" s="14">
        <v>0.28465964410196326</v>
      </c>
      <c r="H45" s="17"/>
      <c r="I45" s="18"/>
      <c r="L45" s="2" t="s">
        <v>41</v>
      </c>
      <c r="M45" s="14">
        <v>0.71796431130760219</v>
      </c>
    </row>
    <row r="46" spans="2:13" hidden="1" x14ac:dyDescent="0.3">
      <c r="B46" s="2" t="s">
        <v>74</v>
      </c>
      <c r="C46" s="14">
        <v>100942316</v>
      </c>
      <c r="D46" s="14">
        <v>17316482</v>
      </c>
      <c r="E46" s="14">
        <v>0.3745496981797577</v>
      </c>
      <c r="H46" s="19"/>
      <c r="I46" s="20"/>
      <c r="L46" s="2" t="s">
        <v>58</v>
      </c>
      <c r="M46" s="14">
        <v>0.26972145637572775</v>
      </c>
    </row>
    <row r="47" spans="2:13" hidden="1" x14ac:dyDescent="0.3">
      <c r="B47" s="2" t="s">
        <v>75</v>
      </c>
      <c r="C47" s="14">
        <v>53674889</v>
      </c>
      <c r="D47" s="14">
        <v>1132456</v>
      </c>
      <c r="E47" s="14">
        <v>0.60655452709334656</v>
      </c>
      <c r="H47" s="17"/>
      <c r="I47" s="18"/>
      <c r="L47" s="2" t="s">
        <v>64</v>
      </c>
      <c r="M47" s="14">
        <v>0.32105435772013863</v>
      </c>
    </row>
    <row r="48" spans="2:13" hidden="1" x14ac:dyDescent="0.3">
      <c r="B48" s="2" t="s">
        <v>76</v>
      </c>
      <c r="C48" s="14">
        <v>367010643</v>
      </c>
      <c r="D48" s="14">
        <v>42609116</v>
      </c>
      <c r="E48" s="14">
        <v>0.49736653884270082</v>
      </c>
      <c r="H48" s="19"/>
      <c r="I48" s="20"/>
      <c r="L48" s="2" t="s">
        <v>65</v>
      </c>
      <c r="M48" s="14">
        <v>0.35113929966761254</v>
      </c>
    </row>
    <row r="49" spans="2:13" hidden="1" x14ac:dyDescent="0.3">
      <c r="B49" s="2" t="s">
        <v>77</v>
      </c>
      <c r="C49" s="14">
        <v>399655235</v>
      </c>
      <c r="D49" s="14">
        <v>49178404</v>
      </c>
      <c r="E49" s="14">
        <v>0.51029185432478807</v>
      </c>
      <c r="H49" s="17"/>
      <c r="I49" s="18"/>
      <c r="L49" s="2" t="s">
        <v>66</v>
      </c>
      <c r="M49" s="14">
        <v>0.37887467662319196</v>
      </c>
    </row>
    <row r="50" spans="2:13" hidden="1" x14ac:dyDescent="0.3">
      <c r="B50" s="2" t="s">
        <v>78</v>
      </c>
      <c r="C50" s="14">
        <v>110853274</v>
      </c>
      <c r="D50" s="14">
        <v>9638255</v>
      </c>
      <c r="E50" s="14">
        <v>0.50265607004347401</v>
      </c>
      <c r="H50" s="19"/>
      <c r="I50" s="20"/>
      <c r="L50" s="2" t="s">
        <v>67</v>
      </c>
      <c r="M50" s="14">
        <v>0.38957674531414216</v>
      </c>
    </row>
    <row r="51" spans="2:13" hidden="1" x14ac:dyDescent="0.3">
      <c r="B51" s="2" t="s">
        <v>79</v>
      </c>
      <c r="C51" s="14">
        <v>325305024</v>
      </c>
      <c r="D51" s="14">
        <v>58795615</v>
      </c>
      <c r="E51" s="14">
        <v>0.50203126459830516</v>
      </c>
      <c r="H51" s="17"/>
      <c r="I51" s="18"/>
      <c r="L51" s="2" t="s">
        <v>68</v>
      </c>
      <c r="M51" s="14">
        <v>0.44608832175911345</v>
      </c>
    </row>
    <row r="52" spans="2:13" x14ac:dyDescent="0.3">
      <c r="B52" s="2" t="s">
        <v>80</v>
      </c>
      <c r="C52" s="14">
        <v>20208358</v>
      </c>
      <c r="D52" s="14">
        <v>18483970</v>
      </c>
      <c r="E52" s="14">
        <v>0.20597982012474442</v>
      </c>
      <c r="H52" s="19"/>
      <c r="I52" s="20"/>
      <c r="L52" s="2" t="s">
        <v>71</v>
      </c>
      <c r="M52" s="14">
        <v>0.71616184851490328</v>
      </c>
    </row>
    <row r="53" spans="2:13" hidden="1" x14ac:dyDescent="0.3">
      <c r="B53" s="2" t="s">
        <v>83</v>
      </c>
      <c r="C53" s="14">
        <v>16008721128</v>
      </c>
      <c r="D53" s="14">
        <v>1915661661</v>
      </c>
      <c r="E53" s="14">
        <v>0.48973032514951725</v>
      </c>
      <c r="L53" s="2" t="s">
        <v>70</v>
      </c>
      <c r="M53" s="14">
        <v>0.46456180843978234</v>
      </c>
    </row>
    <row r="54" spans="2:13" x14ac:dyDescent="0.3">
      <c r="L54" s="2" t="s">
        <v>38</v>
      </c>
      <c r="M54" s="14">
        <v>0.70301357423963107</v>
      </c>
    </row>
    <row r="55" spans="2:13" hidden="1" x14ac:dyDescent="0.3">
      <c r="L55" s="2" t="s">
        <v>63</v>
      </c>
      <c r="M55" s="14">
        <v>0.27037192275698652</v>
      </c>
    </row>
    <row r="56" spans="2:13" hidden="1" x14ac:dyDescent="0.3">
      <c r="L56" s="2" t="s">
        <v>53</v>
      </c>
      <c r="M56" s="14">
        <v>0.28303194516405022</v>
      </c>
    </row>
    <row r="57" spans="2:13" hidden="1" x14ac:dyDescent="0.3">
      <c r="L57" s="2" t="s">
        <v>74</v>
      </c>
      <c r="M57" s="14">
        <v>0.3745496981797577</v>
      </c>
    </row>
    <row r="58" spans="2:13" hidden="1" x14ac:dyDescent="0.3">
      <c r="L58" s="2" t="s">
        <v>75</v>
      </c>
      <c r="M58" s="14">
        <v>0.60655452709334656</v>
      </c>
    </row>
    <row r="59" spans="2:13" hidden="1" x14ac:dyDescent="0.3">
      <c r="L59" s="2" t="s">
        <v>76</v>
      </c>
      <c r="M59" s="14">
        <v>0.49736653884270082</v>
      </c>
    </row>
    <row r="60" spans="2:13" hidden="1" x14ac:dyDescent="0.3">
      <c r="L60" s="2" t="s">
        <v>77</v>
      </c>
      <c r="M60" s="14">
        <v>0.51029185432478807</v>
      </c>
    </row>
    <row r="61" spans="2:13" hidden="1" x14ac:dyDescent="0.3">
      <c r="L61" s="2" t="s">
        <v>78</v>
      </c>
      <c r="M61" s="14">
        <v>0.50265607004347401</v>
      </c>
    </row>
    <row r="62" spans="2:13" hidden="1" x14ac:dyDescent="0.3">
      <c r="L62" s="2" t="s">
        <v>79</v>
      </c>
      <c r="M62" s="14">
        <v>0.50203126459830516</v>
      </c>
    </row>
    <row r="63" spans="2:13" hidden="1" x14ac:dyDescent="0.3">
      <c r="L63" s="2" t="s">
        <v>73</v>
      </c>
      <c r="M63" s="14">
        <v>0.28465964410196326</v>
      </c>
    </row>
    <row r="79" spans="12:13" x14ac:dyDescent="0.3">
      <c r="L79" s="17" t="s">
        <v>72</v>
      </c>
      <c r="M79" s="18">
        <v>0.19027544509740207</v>
      </c>
    </row>
    <row r="80" spans="12:13" x14ac:dyDescent="0.3">
      <c r="L80" s="19" t="s">
        <v>80</v>
      </c>
      <c r="M80" s="20">
        <v>0.20597982012474442</v>
      </c>
    </row>
    <row r="81" spans="12:13" x14ac:dyDescent="0.3">
      <c r="L81" s="17" t="s">
        <v>57</v>
      </c>
      <c r="M81" s="18">
        <v>0.23411739037614324</v>
      </c>
    </row>
    <row r="82" spans="12:13" x14ac:dyDescent="0.3">
      <c r="L82" s="19" t="s">
        <v>45</v>
      </c>
      <c r="M82" s="20">
        <v>0.24034262698448017</v>
      </c>
    </row>
    <row r="83" spans="12:13" x14ac:dyDescent="0.3">
      <c r="L83" s="17" t="s">
        <v>34</v>
      </c>
      <c r="M83" s="18">
        <v>0.25432885201896771</v>
      </c>
    </row>
    <row r="84" spans="12:13" x14ac:dyDescent="0.3">
      <c r="L84" s="19" t="s">
        <v>40</v>
      </c>
      <c r="M84" s="20">
        <v>0.26483039716042456</v>
      </c>
    </row>
    <row r="85" spans="12:13" x14ac:dyDescent="0.3">
      <c r="L85" s="17" t="s">
        <v>58</v>
      </c>
      <c r="M85" s="18">
        <v>0.26972145637572775</v>
      </c>
    </row>
    <row r="86" spans="12:13" x14ac:dyDescent="0.3">
      <c r="L86" s="19" t="s">
        <v>63</v>
      </c>
      <c r="M86" s="20">
        <v>0.27037192275698652</v>
      </c>
    </row>
    <row r="87" spans="12:13" x14ac:dyDescent="0.3">
      <c r="L87" s="17" t="s">
        <v>53</v>
      </c>
      <c r="M87" s="18">
        <v>0.28303194516405022</v>
      </c>
    </row>
    <row r="88" spans="12:13" x14ac:dyDescent="0.3">
      <c r="L88" s="19" t="s">
        <v>73</v>
      </c>
      <c r="M88" s="20">
        <v>0.28465964410196326</v>
      </c>
    </row>
  </sheetData>
  <sortState xmlns:xlrd2="http://schemas.microsoft.com/office/spreadsheetml/2017/richdata2" ref="I13:K64">
    <sortCondition ref="K13"/>
  </sortState>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F49868CF-34F9-46B1-A006-BD694E8BE803}">
  <ds:schemaRefs>
    <ds:schemaRef ds:uri="http://www.w3.org/2001/XMLSchema"/>
    <ds:schemaRef ds:uri="http://microsoft.data.visualization.Client.Excel.CustomMapList/1.0"/>
  </ds:schemaRefs>
</ds:datastoreItem>
</file>

<file path=customXml/itemProps2.xml><?xml version="1.0" encoding="utf-8"?>
<ds:datastoreItem xmlns:ds="http://schemas.openxmlformats.org/officeDocument/2006/customXml" ds:itemID="{CB7041C4-1BC9-41F7-B4C2-D80C9A5CEAB1}">
  <ds:schemaRefs/>
</ds:datastoreItem>
</file>

<file path=customXml/itemProps3.xml><?xml version="1.0" encoding="utf-8"?>
<ds:datastoreItem xmlns:ds="http://schemas.openxmlformats.org/officeDocument/2006/customXml" ds:itemID="{EDB8D8CE-4A43-4C40-89F4-BE368144B37A}">
  <ds:schemaRefs/>
</ds:datastoreItem>
</file>

<file path=customXml/itemProps4.xml><?xml version="1.0" encoding="utf-8"?>
<ds:datastoreItem xmlns:ds="http://schemas.openxmlformats.org/officeDocument/2006/customXml" ds:itemID="{791F7BBE-800E-485A-B1EE-5AE95CB7664B}">
  <ds:schemaRefs/>
</ds:datastoreItem>
</file>

<file path=customXml/itemProps5.xml><?xml version="1.0" encoding="utf-8"?>
<ds:datastoreItem xmlns:ds="http://schemas.openxmlformats.org/officeDocument/2006/customXml" ds:itemID="{27252A70-97C1-4400-AFDF-A01C24F85B8D}">
  <ds:schemaRefs>
    <ds:schemaRef ds:uri="http://schemas.microsoft.com/DataMashup"/>
  </ds:schemaRefs>
</ds:datastoreItem>
</file>

<file path=customXml/itemProps6.xml><?xml version="1.0" encoding="utf-8"?>
<ds:datastoreItem xmlns:ds="http://schemas.openxmlformats.org/officeDocument/2006/customXml" ds:itemID="{5B6E02BD-8864-492B-A0A7-C690E07A65EA}">
  <ds:schemaRefs/>
</ds:datastoreItem>
</file>

<file path=customXml/itemProps7.xml><?xml version="1.0" encoding="utf-8"?>
<ds:datastoreItem xmlns:ds="http://schemas.openxmlformats.org/officeDocument/2006/customXml" ds:itemID="{AE95C14E-6C0E-4F18-82D2-CF7B89A46515}">
  <ds:schemaRefs/>
</ds:datastoreItem>
</file>

<file path=customXml/itemProps8.xml><?xml version="1.0" encoding="utf-8"?>
<ds:datastoreItem xmlns:ds="http://schemas.openxmlformats.org/officeDocument/2006/customXml" ds:itemID="{D8E21087-E555-4811-83B0-4AD865E8AB73}">
  <ds:schemaRefs>
    <ds:schemaRef ds:uri="http://www.w3.org/2001/XMLSchema"/>
    <ds:schemaRef ds:uri="http://microsoft.data.visualization.Client.Excel/1.0"/>
  </ds:schemaRefs>
</ds:datastoreItem>
</file>

<file path=customXml/itemProps9.xml><?xml version="1.0" encoding="utf-8"?>
<ds:datastoreItem xmlns:ds="http://schemas.openxmlformats.org/officeDocument/2006/customXml" ds:itemID="{D58EE254-2157-4B3C-AEF6-BD553A8280BC}">
  <ds:schemaRefs>
    <ds:schemaRef ds:uri="http://www.w3.org/2001/XMLSchema"/>
    <ds:schemaRef ds:uri="http://microsoft.data.visualization.Client.Excel.LState/1.0"/>
  </ds:schemaRefs>
</ds:datastoreItem>
</file>

<file path=customXml/itemProps10.xml><?xml version="1.0" encoding="utf-8"?>
<ds:datastoreItem xmlns:ds="http://schemas.openxmlformats.org/officeDocument/2006/customXml" ds:itemID="{D4280935-E966-46C7-A632-121E7B4B019F}">
  <ds:schemaRefs>
    <ds:schemaRef ds:uri="http://www.w3.org/2001/XMLSchema"/>
    <ds:schemaRef ds:uri="http://microsoft.data.visualization.engine.tours/1.0"/>
  </ds:schemaRefs>
</ds:datastoreItem>
</file>

<file path=customXml/itemProps11.xml><?xml version="1.0" encoding="utf-8"?>
<ds:datastoreItem xmlns:ds="http://schemas.openxmlformats.org/officeDocument/2006/customXml" ds:itemID="{6EE6D681-B893-42E4-847F-C26F26343EC1}">
  <ds:schemaRefs/>
</ds:datastoreItem>
</file>

<file path=customXml/itemProps12.xml><?xml version="1.0" encoding="utf-8"?>
<ds:datastoreItem xmlns:ds="http://schemas.openxmlformats.org/officeDocument/2006/customXml" ds:itemID="{F2EE0BCD-0C80-4D86-99FA-7CC56D0A635E}">
  <ds:schemaRefs/>
</ds:datastoreItem>
</file>

<file path=customXml/itemProps13.xml><?xml version="1.0" encoding="utf-8"?>
<ds:datastoreItem xmlns:ds="http://schemas.openxmlformats.org/officeDocument/2006/customXml" ds:itemID="{CA1458CC-7776-4128-AABB-4EA64C28DD5F}">
  <ds:schemaRefs/>
</ds:datastoreItem>
</file>

<file path=customXml/itemProps14.xml><?xml version="1.0" encoding="utf-8"?>
<ds:datastoreItem xmlns:ds="http://schemas.openxmlformats.org/officeDocument/2006/customXml" ds:itemID="{D8545589-B6DA-4D17-A7F3-CF6702233FD3}">
  <ds:schemaRefs/>
</ds:datastoreItem>
</file>

<file path=customXml/itemProps15.xml><?xml version="1.0" encoding="utf-8"?>
<ds:datastoreItem xmlns:ds="http://schemas.openxmlformats.org/officeDocument/2006/customXml" ds:itemID="{8226F25F-D439-4927-ADA5-B984E236A7C7}">
  <ds:schemaRefs/>
</ds:datastoreItem>
</file>

<file path=customXml/itemProps16.xml><?xml version="1.0" encoding="utf-8"?>
<ds:datastoreItem xmlns:ds="http://schemas.openxmlformats.org/officeDocument/2006/customXml" ds:itemID="{068280CD-1714-4E2F-A7D4-BC3E1BAFDD8B}">
  <ds:schemaRefs>
    <ds:schemaRef ds:uri="http://www.w3.org/2001/XMLSchema"/>
    <ds:schemaRef ds:uri="http://microsoft.data.visualization.Client.Excel.PState/1.0"/>
  </ds:schemaRefs>
</ds:datastoreItem>
</file>

<file path=customXml/itemProps17.xml><?xml version="1.0" encoding="utf-8"?>
<ds:datastoreItem xmlns:ds="http://schemas.openxmlformats.org/officeDocument/2006/customXml" ds:itemID="{6466469B-0360-4148-952F-E7486EB0443D}">
  <ds:schemaRefs/>
</ds:datastoreItem>
</file>

<file path=customXml/itemProps18.xml><?xml version="1.0" encoding="utf-8"?>
<ds:datastoreItem xmlns:ds="http://schemas.openxmlformats.org/officeDocument/2006/customXml" ds:itemID="{BE91D04A-D01C-4D90-AECF-D06897E40CAB}">
  <ds:schemaRefs/>
</ds:datastoreItem>
</file>

<file path=customXml/itemProps19.xml><?xml version="1.0" encoding="utf-8"?>
<ds:datastoreItem xmlns:ds="http://schemas.openxmlformats.org/officeDocument/2006/customXml" ds:itemID="{0EAF948F-2EE0-44C0-972B-6A4836F1E7AA}">
  <ds:schemaRefs/>
</ds:datastoreItem>
</file>

<file path=customXml/itemProps20.xml><?xml version="1.0" encoding="utf-8"?>
<ds:datastoreItem xmlns:ds="http://schemas.openxmlformats.org/officeDocument/2006/customXml" ds:itemID="{0A7A4FF6-87CB-4000-8088-C55A7E58F48D}">
  <ds:schemaRefs/>
</ds:datastoreItem>
</file>

<file path=customXml/itemProps21.xml><?xml version="1.0" encoding="utf-8"?>
<ds:datastoreItem xmlns:ds="http://schemas.openxmlformats.org/officeDocument/2006/customXml" ds:itemID="{355B36B8-B59F-49C7-942B-A325E7E6B302}">
  <ds:schemaRefs/>
</ds:datastoreItem>
</file>

<file path=customXml/itemProps22.xml><?xml version="1.0" encoding="utf-8"?>
<ds:datastoreItem xmlns:ds="http://schemas.openxmlformats.org/officeDocument/2006/customXml" ds:itemID="{E202E2F5-1CE6-4756-9B38-BDBE4BDC2BD5}">
  <ds:schemaRefs/>
</ds:datastoreItem>
</file>

<file path=customXml/itemProps23.xml><?xml version="1.0" encoding="utf-8"?>
<ds:datastoreItem xmlns:ds="http://schemas.openxmlformats.org/officeDocument/2006/customXml" ds:itemID="{5FE177BB-F476-45D0-97F9-DBEEC4AD068A}">
  <ds:schemaRefs/>
</ds:datastoreItem>
</file>

<file path=customXml/itemProps24.xml><?xml version="1.0" encoding="utf-8"?>
<ds:datastoreItem xmlns:ds="http://schemas.openxmlformats.org/officeDocument/2006/customXml" ds:itemID="{558F147F-E7E3-4C90-A8CD-6E4780E383D9}">
  <ds:schemaRefs/>
</ds:datastoreItem>
</file>

<file path=customXml/itemProps25.xml><?xml version="1.0" encoding="utf-8"?>
<ds:datastoreItem xmlns:ds="http://schemas.openxmlformats.org/officeDocument/2006/customXml" ds:itemID="{9F91722D-0C92-4011-86A9-51C7D4EBF8BE}">
  <ds:schemaRefs/>
</ds:datastoreItem>
</file>

<file path=customXml/itemProps26.xml><?xml version="1.0" encoding="utf-8"?>
<ds:datastoreItem xmlns:ds="http://schemas.openxmlformats.org/officeDocument/2006/customXml" ds:itemID="{E2258795-CC61-4547-8D60-DC6B4A8F5BE1}">
  <ds:schemaRefs/>
</ds:datastoreItem>
</file>

<file path=customXml/itemProps27.xml><?xml version="1.0" encoding="utf-8"?>
<ds:datastoreItem xmlns:ds="http://schemas.openxmlformats.org/officeDocument/2006/customXml" ds:itemID="{20AAB981-5E1B-48BA-9709-72A4B083B02B}">
  <ds:schemaRefs/>
</ds:datastoreItem>
</file>

<file path=customXml/itemProps28.xml><?xml version="1.0" encoding="utf-8"?>
<ds:datastoreItem xmlns:ds="http://schemas.openxmlformats.org/officeDocument/2006/customXml" ds:itemID="{9D071164-500B-4547-A08A-D65D73044508}">
  <ds:schemaRefs/>
</ds:datastoreItem>
</file>

<file path=customXml/itemProps29.xml><?xml version="1.0" encoding="utf-8"?>
<ds:datastoreItem xmlns:ds="http://schemas.openxmlformats.org/officeDocument/2006/customXml" ds:itemID="{32D3C40F-5A0C-43E1-9443-C2C957FCEED7}">
  <ds:schemaRefs/>
</ds:datastoreItem>
</file>

<file path=customXml/itemProps30.xml><?xml version="1.0" encoding="utf-8"?>
<ds:datastoreItem xmlns:ds="http://schemas.openxmlformats.org/officeDocument/2006/customXml" ds:itemID="{B92F5F92-1418-4456-ACFE-EF6DBD2D06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finance</vt:lpstr>
      <vt:lpstr>KPI</vt:lpstr>
      <vt:lpstr>Charts</vt:lpstr>
      <vt:lpstr>Map</vt:lpstr>
      <vt:lpstr>Fin health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Tamgadge</dc:creator>
  <cp:lastModifiedBy>Himanshu Tamgadge</cp:lastModifiedBy>
  <dcterms:created xsi:type="dcterms:W3CDTF">2025-04-30T10:37:51Z</dcterms:created>
  <dcterms:modified xsi:type="dcterms:W3CDTF">2025-05-02T09:54:01Z</dcterms:modified>
</cp:coreProperties>
</file>