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28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Character" sheetId="1" r:id="rId4"/>
    <sheet state="visible" name="Normal Enemy" sheetId="2" r:id="rId5"/>
    <sheet state="visible" name="Dungeon Enemy" sheetId="3" r:id="rId6"/>
    <sheet state="visible" name="Boss" sheetId="4" r:id="rId7"/>
  </sheets>
  <definedNames/>
  <calcPr/>
</workbook>
</file>

<file path=xl/sharedStrings.xml><?xml version="1.0" encoding="utf-8"?>
<sst xmlns="http://schemas.openxmlformats.org/spreadsheetml/2006/main" count="29" uniqueCount="9">
  <si>
    <t>Level</t>
  </si>
  <si>
    <t>Exp</t>
  </si>
  <si>
    <t>Strength</t>
  </si>
  <si>
    <t>Dexterity</t>
  </si>
  <si>
    <t>Intelligence</t>
  </si>
  <si>
    <t>Health</t>
  </si>
  <si>
    <t>Mana</t>
  </si>
  <si>
    <t>Total EXP:</t>
  </si>
  <si>
    <t>EXP Reward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</si>
</sst>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434343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/>
    </xf>
    <xf borderId="0" fillId="3" fontId="2" numFmtId="0" xfId="0" applyAlignment="1" applyFill="1" applyFont="1">
      <alignment horizontal="right" readingOrder="0"/>
    </xf>
    <xf borderId="0" fillId="4" fontId="2" numFmtId="0" xfId="0" applyAlignment="1" applyFill="1" applyFont="1">
      <alignment horizontal="right" readingOrder="0"/>
    </xf>
    <xf borderId="0" fillId="5" fontId="2" numFmtId="0" xfId="0" applyAlignment="1" applyFill="1" applyFont="1">
      <alignment horizontal="right" readingOrder="0"/>
    </xf>
    <xf borderId="0" fillId="6" fontId="2" numFmtId="0" xfId="0" applyAlignment="1" applyFill="1" applyFont="1">
      <alignment horizontal="right" readingOrder="0"/>
    </xf>
    <xf borderId="0" fillId="7" fontId="2" numFmtId="0" xfId="0" applyAlignment="1" applyFill="1" applyFont="1">
      <alignment horizontal="right" readingOrder="0"/>
    </xf>
    <xf borderId="0" fillId="8" fontId="1" numFmtId="0" xfId="0" applyAlignment="1" applyFill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8" fontId="2" numFmtId="0" xfId="0" applyAlignment="1" applyFont="1">
      <alignment horizontal="right"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9" fontId="1" numFmtId="0" xfId="0" applyFont="1"/>
    <xf borderId="0" fillId="9" fontId="3" numFmtId="0" xfId="0" applyAlignment="1" applyFont="1">
      <alignment readingOrder="0"/>
    </xf>
  </cellXfs>
  <cellStyles count="1">
    <cellStyle xfId="0" name="Normal" builtinId="0"/>
  </cellStyles>
  <dxfs count="17">
    <dxf>
      <font/>
      <fill>
        <patternFill patternType="none"/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</dxfs>
  <tableStyles count="28">
    <tableStyle count="3" pivot="0" name="Main Character-style">
      <tableStyleElement dxfId="1" type="headerRow"/>
      <tableStyleElement dxfId="2" type="firstRowStripe"/>
      <tableStyleElement dxfId="3" type="secondRowStripe"/>
    </tableStyle>
    <tableStyle count="3" pivot="0" name="Main Character-style 2">
      <tableStyleElement dxfId="4" type="headerRow"/>
      <tableStyleElement dxfId="2" type="firstRowStripe"/>
      <tableStyleElement dxfId="5" type="secondRowStripe"/>
    </tableStyle>
    <tableStyle count="3" pivot="0" name="Main Character-style 3">
      <tableStyleElement dxfId="6" type="headerRow"/>
      <tableStyleElement dxfId="2" type="firstRowStripe"/>
      <tableStyleElement dxfId="7" type="secondRowStripe"/>
    </tableStyle>
    <tableStyle count="3" pivot="0" name="Main Character-style 4">
      <tableStyleElement dxfId="8" type="headerRow"/>
      <tableStyleElement dxfId="2" type="firstRowStripe"/>
      <tableStyleElement dxfId="9" type="secondRowStripe"/>
    </tableStyle>
    <tableStyle count="3" pivot="0" name="Main Character-style 5">
      <tableStyleElement dxfId="10" type="headerRow"/>
      <tableStyleElement dxfId="2" type="firstRowStripe"/>
      <tableStyleElement dxfId="11" type="secondRowStripe"/>
    </tableStyle>
    <tableStyle count="3" pivot="0" name="Main Character-style 6">
      <tableStyleElement dxfId="12" type="headerRow"/>
      <tableStyleElement dxfId="2" type="firstRowStripe"/>
      <tableStyleElement dxfId="3" type="secondRowStripe"/>
    </tableStyle>
    <tableStyle count="3" pivot="0" name="Main Character-style 7">
      <tableStyleElement dxfId="13" type="headerRow"/>
      <tableStyleElement dxfId="2" type="firstRowStripe"/>
      <tableStyleElement dxfId="14" type="secondRowStripe"/>
    </tableStyle>
    <tableStyle count="3" pivot="0" name="Normal Enemy-style">
      <tableStyleElement dxfId="8" type="headerRow"/>
      <tableStyleElement dxfId="2" type="firstRowStripe"/>
      <tableStyleElement dxfId="9" type="secondRowStripe"/>
    </tableStyle>
    <tableStyle count="3" pivot="0" name="Normal Enemy-style 2">
      <tableStyleElement dxfId="6" type="headerRow"/>
      <tableStyleElement dxfId="2" type="firstRowStripe"/>
      <tableStyleElement dxfId="7" type="secondRowStripe"/>
    </tableStyle>
    <tableStyle count="3" pivot="0" name="Normal Enemy-style 3">
      <tableStyleElement dxfId="15" type="headerRow"/>
      <tableStyleElement dxfId="2" type="firstRowStripe"/>
      <tableStyleElement dxfId="16" type="secondRowStripe"/>
    </tableStyle>
    <tableStyle count="3" pivot="0" name="Normal Enemy-style 4">
      <tableStyleElement dxfId="4" type="headerRow"/>
      <tableStyleElement dxfId="2" type="firstRowStripe"/>
      <tableStyleElement dxfId="5" type="secondRowStripe"/>
    </tableStyle>
    <tableStyle count="3" pivot="0" name="Normal Enemy-style 5">
      <tableStyleElement dxfId="10" type="headerRow"/>
      <tableStyleElement dxfId="2" type="firstRowStripe"/>
      <tableStyleElement dxfId="11" type="secondRowStripe"/>
    </tableStyle>
    <tableStyle count="3" pivot="0" name="Normal Enemy-style 6">
      <tableStyleElement dxfId="1" type="headerRow"/>
      <tableStyleElement dxfId="2" type="firstRowStripe"/>
      <tableStyleElement dxfId="3" type="secondRowStripe"/>
    </tableStyle>
    <tableStyle count="3" pivot="0" name="Normal Enemy-style 7">
      <tableStyleElement dxfId="13" type="headerRow"/>
      <tableStyleElement dxfId="2" type="firstRowStripe"/>
      <tableStyleElement dxfId="14" type="secondRowStripe"/>
    </tableStyle>
    <tableStyle count="3" pivot="0" name="Dungeon Enemy-style">
      <tableStyleElement dxfId="4" type="headerRow"/>
      <tableStyleElement dxfId="2" type="firstRowStripe"/>
      <tableStyleElement dxfId="5" type="secondRowStripe"/>
    </tableStyle>
    <tableStyle count="3" pivot="0" name="Dungeon Enemy-style 2">
      <tableStyleElement dxfId="15" type="headerRow"/>
      <tableStyleElement dxfId="2" type="firstRowStripe"/>
      <tableStyleElement dxfId="16" type="secondRowStripe"/>
    </tableStyle>
    <tableStyle count="3" pivot="0" name="Dungeon Enemy-style 3">
      <tableStyleElement dxfId="8" type="headerRow"/>
      <tableStyleElement dxfId="2" type="firstRowStripe"/>
      <tableStyleElement dxfId="9" type="secondRowStripe"/>
    </tableStyle>
    <tableStyle count="3" pivot="0" name="Dungeon Enemy-style 4">
      <tableStyleElement dxfId="6" type="headerRow"/>
      <tableStyleElement dxfId="2" type="firstRowStripe"/>
      <tableStyleElement dxfId="7" type="secondRowStripe"/>
    </tableStyle>
    <tableStyle count="3" pivot="0" name="Dungeon Enemy-style 5">
      <tableStyleElement dxfId="13" type="headerRow"/>
      <tableStyleElement dxfId="2" type="firstRowStripe"/>
      <tableStyleElement dxfId="14" type="secondRowStripe"/>
    </tableStyle>
    <tableStyle count="3" pivot="0" name="Dungeon Enemy-style 6">
      <tableStyleElement dxfId="1" type="headerRow"/>
      <tableStyleElement dxfId="2" type="firstRowStripe"/>
      <tableStyleElement dxfId="3" type="secondRowStripe"/>
    </tableStyle>
    <tableStyle count="3" pivot="0" name="Dungeon Enemy-style 7">
      <tableStyleElement dxfId="10" type="headerRow"/>
      <tableStyleElement dxfId="2" type="firstRowStripe"/>
      <tableStyleElement dxfId="11" type="secondRowStripe"/>
    </tableStyle>
    <tableStyle count="3" pivot="0" name="Boss-style">
      <tableStyleElement dxfId="15" type="headerRow"/>
      <tableStyleElement dxfId="2" type="firstRowStripe"/>
      <tableStyleElement dxfId="16" type="secondRowStripe"/>
    </tableStyle>
    <tableStyle count="3" pivot="0" name="Boss-style 2">
      <tableStyleElement dxfId="4" type="headerRow"/>
      <tableStyleElement dxfId="2" type="firstRowStripe"/>
      <tableStyleElement dxfId="5" type="secondRowStripe"/>
    </tableStyle>
    <tableStyle count="3" pivot="0" name="Boss-style 3">
      <tableStyleElement dxfId="1" type="headerRow"/>
      <tableStyleElement dxfId="2" type="firstRowStripe"/>
      <tableStyleElement dxfId="3" type="secondRowStripe"/>
    </tableStyle>
    <tableStyle count="3" pivot="0" name="Boss-style 4">
      <tableStyleElement dxfId="8" type="headerRow"/>
      <tableStyleElement dxfId="2" type="firstRowStripe"/>
      <tableStyleElement dxfId="9" type="secondRowStripe"/>
    </tableStyle>
    <tableStyle count="3" pivot="0" name="Boss-style 5">
      <tableStyleElement dxfId="13" type="headerRow"/>
      <tableStyleElement dxfId="2" type="firstRowStripe"/>
      <tableStyleElement dxfId="14" type="secondRowStripe"/>
    </tableStyle>
    <tableStyle count="3" pivot="0" name="Boss-style 6">
      <tableStyleElement dxfId="10" type="headerRow"/>
      <tableStyleElement dxfId="2" type="firstRowStripe"/>
      <tableStyleElement dxfId="11" type="secondRowStripe"/>
    </tableStyle>
    <tableStyle count="3" pivot="0" name="Boss-style 7">
      <tableStyleElement dxfId="6" type="headerRow"/>
      <tableStyleElement dxfId="2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Level progress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'Main Character'!$D$5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'Main Character'!$C$6:$C$32</c:f>
            </c:strRef>
          </c:cat>
          <c:val>
            <c:numRef>
              <c:f>'Main Character'!$D$6:$D$32</c:f>
              <c:numCache/>
            </c:numRef>
          </c:val>
          <c:smooth val="0"/>
        </c:ser>
        <c:axId val="1930828962"/>
        <c:axId val="2033022900"/>
      </c:lineChart>
      <c:catAx>
        <c:axId val="1930828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3022900"/>
      </c:catAx>
      <c:valAx>
        <c:axId val="2033022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8289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Stats progress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'Main Character'!$E$5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'Main Character'!$C$6:$C$32</c:f>
            </c:strRef>
          </c:cat>
          <c:val>
            <c:numRef>
              <c:f>'Main Character'!$E$6:$E$32</c:f>
              <c:numCache/>
            </c:numRef>
          </c:val>
          <c:smooth val="0"/>
        </c:ser>
        <c:ser>
          <c:idx val="1"/>
          <c:order val="1"/>
          <c:tx>
            <c:strRef>
              <c:f>'Main Character'!$F$5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'Main Character'!$C$6:$C$32</c:f>
            </c:strRef>
          </c:cat>
          <c:val>
            <c:numRef>
              <c:f>'Main Character'!$F$6:$F$32</c:f>
              <c:numCache/>
            </c:numRef>
          </c:val>
          <c:smooth val="0"/>
        </c:ser>
        <c:ser>
          <c:idx val="2"/>
          <c:order val="2"/>
          <c:tx>
            <c:strRef>
              <c:f>'Main Character'!$G$5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'Main Character'!$C$6:$C$32</c:f>
            </c:strRef>
          </c:cat>
          <c:val>
            <c:numRef>
              <c:f>'Main Character'!$G$6:$G$32</c:f>
              <c:numCache/>
            </c:numRef>
          </c:val>
          <c:smooth val="0"/>
        </c:ser>
        <c:ser>
          <c:idx val="3"/>
          <c:order val="3"/>
          <c:tx>
            <c:strRef>
              <c:f>'Main Character'!$H$5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'Main Character'!$C$6:$C$32</c:f>
            </c:strRef>
          </c:cat>
          <c:val>
            <c:numRef>
              <c:f>'Main Character'!$H$6:$H$32</c:f>
              <c:numCache/>
            </c:numRef>
          </c:val>
          <c:smooth val="0"/>
        </c:ser>
        <c:ser>
          <c:idx val="4"/>
          <c:order val="4"/>
          <c:tx>
            <c:strRef>
              <c:f>'Main Character'!$I$5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'Main Character'!$C$6:$C$32</c:f>
            </c:strRef>
          </c:cat>
          <c:val>
            <c:numRef>
              <c:f>'Main Character'!$I$6:$I$32</c:f>
              <c:numCache/>
            </c:numRef>
          </c:val>
          <c:smooth val="0"/>
        </c:ser>
        <c:axId val="1153484086"/>
        <c:axId val="2144205609"/>
      </c:lineChart>
      <c:catAx>
        <c:axId val="1153484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205609"/>
      </c:catAx>
      <c:valAx>
        <c:axId val="2144205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484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Stats progress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'Normal Enemy'!$D$5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'Normal Enemy'!$C$6:$C$95</c:f>
            </c:strRef>
          </c:cat>
          <c:val>
            <c:numRef>
              <c:f>'Normal Enemy'!$D$6:$D$95</c:f>
              <c:numCache/>
            </c:numRef>
          </c:val>
          <c:smooth val="0"/>
        </c:ser>
        <c:ser>
          <c:idx val="1"/>
          <c:order val="1"/>
          <c:tx>
            <c:strRef>
              <c:f>'Normal Enemy'!$E$5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'Normal Enemy'!$C$6:$C$95</c:f>
            </c:strRef>
          </c:cat>
          <c:val>
            <c:numRef>
              <c:f>'Normal Enemy'!$E$6:$E$95</c:f>
              <c:numCache/>
            </c:numRef>
          </c:val>
          <c:smooth val="0"/>
        </c:ser>
        <c:ser>
          <c:idx val="2"/>
          <c:order val="2"/>
          <c:tx>
            <c:strRef>
              <c:f>'Normal Enemy'!$F$5</c:f>
            </c:strRef>
          </c:tx>
          <c:spPr>
            <a:ln cmpd="sng">
              <a:solidFill>
                <a:srgbClr val="63D297"/>
              </a:solidFill>
            </a:ln>
          </c:spPr>
          <c:marker>
            <c:symbol val="none"/>
          </c:marker>
          <c:cat>
            <c:strRef>
              <c:f>'Normal Enemy'!$C$6:$C$95</c:f>
            </c:strRef>
          </c:cat>
          <c:val>
            <c:numRef>
              <c:f>'Normal Enemy'!$F$6:$F$95</c:f>
              <c:numCache/>
            </c:numRef>
          </c:val>
          <c:smooth val="0"/>
        </c:ser>
        <c:ser>
          <c:idx val="3"/>
          <c:order val="3"/>
          <c:tx>
            <c:strRef>
              <c:f>'Normal Enemy'!$G$5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'Normal Enemy'!$C$6:$C$95</c:f>
            </c:strRef>
          </c:cat>
          <c:val>
            <c:numRef>
              <c:f>'Normal Enemy'!$G$6:$G$95</c:f>
              <c:numCache/>
            </c:numRef>
          </c:val>
          <c:smooth val="0"/>
        </c:ser>
        <c:ser>
          <c:idx val="4"/>
          <c:order val="4"/>
          <c:tx>
            <c:strRef>
              <c:f>'Normal Enemy'!$H$5</c:f>
            </c:strRef>
          </c:tx>
          <c:spPr>
            <a:ln cmpd="sng">
              <a:solidFill>
                <a:srgbClr val="8989EB"/>
              </a:solidFill>
            </a:ln>
          </c:spPr>
          <c:marker>
            <c:symbol val="none"/>
          </c:marker>
          <c:cat>
            <c:strRef>
              <c:f>'Normal Enemy'!$C$6:$C$95</c:f>
            </c:strRef>
          </c:cat>
          <c:val>
            <c:numRef>
              <c:f>'Normal Enemy'!$H$6:$H$95</c:f>
              <c:numCache/>
            </c:numRef>
          </c:val>
          <c:smooth val="0"/>
        </c:ser>
        <c:axId val="847462922"/>
        <c:axId val="1211547873"/>
      </c:lineChart>
      <c:catAx>
        <c:axId val="847462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547873"/>
      </c:catAx>
      <c:valAx>
        <c:axId val="1211547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462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 Reward progression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'Normal Enemy'!$I$5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'Normal Enemy'!$C$6:$C$95</c:f>
            </c:strRef>
          </c:cat>
          <c:val>
            <c:numRef>
              <c:f>'Normal Enemy'!$I$6:$I$95</c:f>
              <c:numCache/>
            </c:numRef>
          </c:val>
          <c:smooth val="0"/>
        </c:ser>
        <c:axId val="1395171048"/>
        <c:axId val="1829557673"/>
      </c:lineChart>
      <c:catAx>
        <c:axId val="139517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9557673"/>
      </c:catAx>
      <c:valAx>
        <c:axId val="1829557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EXP Reward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1710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Stats progress</a:t>
            </a:r>
          </a:p>
        </c:rich>
      </c:tx>
      <c:layout>
        <c:manualLayout>
          <c:xMode val="edge"/>
          <c:yMode val="edge"/>
          <c:x val="0.034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'Dungeon Enemy'!$D$5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'Dungeon Enemy'!$C$6:$C$95</c:f>
            </c:strRef>
          </c:cat>
          <c:val>
            <c:numRef>
              <c:f>'Dungeon Enemy'!$D$6:$D$95</c:f>
              <c:numCache/>
            </c:numRef>
          </c:val>
          <c:smooth val="0"/>
        </c:ser>
        <c:ser>
          <c:idx val="1"/>
          <c:order val="1"/>
          <c:tx>
            <c:strRef>
              <c:f>'Dungeon Enemy'!$E$5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'Dungeon Enemy'!$C$6:$C$95</c:f>
            </c:strRef>
          </c:cat>
          <c:val>
            <c:numRef>
              <c:f>'Dungeon Enemy'!$E$6:$E$95</c:f>
              <c:numCache/>
            </c:numRef>
          </c:val>
          <c:smooth val="0"/>
        </c:ser>
        <c:ser>
          <c:idx val="2"/>
          <c:order val="2"/>
          <c:tx>
            <c:strRef>
              <c:f>'Dungeon Enemy'!$F$5</c:f>
            </c:strRef>
          </c:tx>
          <c:spPr>
            <a:ln cmpd="sng">
              <a:solidFill>
                <a:srgbClr val="63D297"/>
              </a:solidFill>
            </a:ln>
          </c:spPr>
          <c:marker>
            <c:symbol val="none"/>
          </c:marker>
          <c:cat>
            <c:strRef>
              <c:f>'Dungeon Enemy'!$C$6:$C$95</c:f>
            </c:strRef>
          </c:cat>
          <c:val>
            <c:numRef>
              <c:f>'Dungeon Enemy'!$F$6:$F$95</c:f>
              <c:numCache/>
            </c:numRef>
          </c:val>
          <c:smooth val="0"/>
        </c:ser>
        <c:ser>
          <c:idx val="3"/>
          <c:order val="3"/>
          <c:tx>
            <c:strRef>
              <c:f>'Dungeon Enemy'!$G$5</c:f>
            </c:strRef>
          </c:tx>
          <c:spPr>
            <a:ln cmpd="sng">
              <a:solidFill>
                <a:srgbClr val="8BC34A"/>
              </a:solidFill>
            </a:ln>
          </c:spPr>
          <c:marker>
            <c:symbol val="none"/>
          </c:marker>
          <c:cat>
            <c:strRef>
              <c:f>'Dungeon Enemy'!$C$6:$C$95</c:f>
            </c:strRef>
          </c:cat>
          <c:val>
            <c:numRef>
              <c:f>'Dungeon Enemy'!$G$6:$G$95</c:f>
              <c:numCache/>
            </c:numRef>
          </c:val>
          <c:smooth val="0"/>
        </c:ser>
        <c:ser>
          <c:idx val="4"/>
          <c:order val="4"/>
          <c:tx>
            <c:strRef>
              <c:f>'Dungeon Enemy'!$H$5</c:f>
            </c:strRef>
          </c:tx>
          <c:spPr>
            <a:ln cmpd="sng">
              <a:solidFill>
                <a:srgbClr val="8989EB"/>
              </a:solidFill>
            </a:ln>
          </c:spPr>
          <c:marker>
            <c:symbol val="none"/>
          </c:marker>
          <c:cat>
            <c:strRef>
              <c:f>'Dungeon Enemy'!$C$6:$C$95</c:f>
            </c:strRef>
          </c:cat>
          <c:val>
            <c:numRef>
              <c:f>'Dungeon Enemy'!$H$6:$H$95</c:f>
              <c:numCache/>
            </c:numRef>
          </c:val>
          <c:smooth val="0"/>
        </c:ser>
        <c:axId val="467038217"/>
        <c:axId val="891422334"/>
      </c:lineChart>
      <c:catAx>
        <c:axId val="467038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1422334"/>
      </c:catAx>
      <c:valAx>
        <c:axId val="891422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0382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Stats progress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Boss!$D$5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Boss!$C$6:$C$95</c:f>
            </c:strRef>
          </c:cat>
          <c:val>
            <c:numRef>
              <c:f>Boss!$D$6:$D$95</c:f>
              <c:numCache/>
            </c:numRef>
          </c:val>
          <c:smooth val="0"/>
        </c:ser>
        <c:ser>
          <c:idx val="1"/>
          <c:order val="1"/>
          <c:tx>
            <c:strRef>
              <c:f>Boss!$E$5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Boss!$C$6:$C$95</c:f>
            </c:strRef>
          </c:cat>
          <c:val>
            <c:numRef>
              <c:f>Boss!$E$6:$E$95</c:f>
              <c:numCache/>
            </c:numRef>
          </c:val>
          <c:smooth val="0"/>
        </c:ser>
        <c:ser>
          <c:idx val="2"/>
          <c:order val="2"/>
          <c:tx>
            <c:strRef>
              <c:f>Boss!$F$5</c:f>
            </c:strRef>
          </c:tx>
          <c:spPr>
            <a:ln cmpd="sng">
              <a:solidFill>
                <a:srgbClr val="63D297"/>
              </a:solidFill>
            </a:ln>
          </c:spPr>
          <c:marker>
            <c:symbol val="none"/>
          </c:marker>
          <c:cat>
            <c:strRef>
              <c:f>Boss!$C$6:$C$95</c:f>
            </c:strRef>
          </c:cat>
          <c:val>
            <c:numRef>
              <c:f>Boss!$F$6:$F$95</c:f>
              <c:numCache/>
            </c:numRef>
          </c:val>
          <c:smooth val="0"/>
        </c:ser>
        <c:ser>
          <c:idx val="3"/>
          <c:order val="3"/>
          <c:tx>
            <c:strRef>
              <c:f>Boss!$G$5</c:f>
            </c:strRef>
          </c:tx>
          <c:spPr>
            <a:ln cmpd="sng">
              <a:solidFill>
                <a:srgbClr val="8BC34A"/>
              </a:solidFill>
            </a:ln>
          </c:spPr>
          <c:marker>
            <c:symbol val="none"/>
          </c:marker>
          <c:cat>
            <c:strRef>
              <c:f>Boss!$C$6:$C$95</c:f>
            </c:strRef>
          </c:cat>
          <c:val>
            <c:numRef>
              <c:f>Boss!$G$6:$G$95</c:f>
              <c:numCache/>
            </c:numRef>
          </c:val>
          <c:smooth val="0"/>
        </c:ser>
        <c:ser>
          <c:idx val="4"/>
          <c:order val="4"/>
          <c:tx>
            <c:strRef>
              <c:f>Boss!$H$5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Boss!$C$6:$C$95</c:f>
            </c:strRef>
          </c:cat>
          <c:val>
            <c:numRef>
              <c:f>Boss!$H$6:$H$95</c:f>
              <c:numCache/>
            </c:numRef>
          </c:val>
          <c:smooth val="0"/>
        </c:ser>
        <c:axId val="1863729856"/>
        <c:axId val="2006568073"/>
      </c:lineChart>
      <c:catAx>
        <c:axId val="186372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568073"/>
      </c:catAx>
      <c:valAx>
        <c:axId val="2006568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37298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 Reward progress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Boss!$I$5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Boss!$C$6:$C$95</c:f>
            </c:strRef>
          </c:cat>
          <c:val>
            <c:numRef>
              <c:f>Boss!$I$6:$I$95</c:f>
              <c:numCache/>
            </c:numRef>
          </c:val>
          <c:smooth val="0"/>
        </c:ser>
        <c:axId val="2109776458"/>
        <c:axId val="498962200"/>
      </c:lineChart>
      <c:catAx>
        <c:axId val="2109776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8962200"/>
      </c:catAx>
      <c:valAx>
        <c:axId val="498962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EXP Reward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97764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933450</xdr:colOff>
      <xdr:row>3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933450</xdr:colOff>
      <xdr:row>22</xdr:row>
      <xdr:rowOff>180975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923925</xdr:colOff>
      <xdr:row>4</xdr:row>
      <xdr:rowOff>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923925</xdr:colOff>
      <xdr:row>22</xdr:row>
      <xdr:rowOff>171450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952500</xdr:colOff>
      <xdr:row>3</xdr:row>
      <xdr:rowOff>190500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4</xdr:row>
      <xdr:rowOff>0</xdr:rowOff>
    </xdr:from>
    <xdr:ext cx="5715000" cy="3533775"/>
    <xdr:graphicFrame>
      <xdr:nvGraphicFramePr>
        <xdr:cNvPr id="6" name="Chart 6" title="Stats progres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0</xdr:colOff>
      <xdr:row>22</xdr:row>
      <xdr:rowOff>161925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C5:C106" displayName="Table_1" id="1">
  <tableColumns count="1">
    <tableColumn name="Level" id="1"/>
  </tableColumns>
  <tableStyleInfo name="Main Character-style" showColumnStripes="0" showFirstColumn="1" showLastColumn="1" showRowStripes="1"/>
</table>
</file>

<file path=xl/tables/table10.xml><?xml version="1.0" encoding="utf-8"?>
<table xmlns="http://schemas.openxmlformats.org/spreadsheetml/2006/main" ref="I5:I95" displayName="Table_10" id="10">
  <tableColumns count="1">
    <tableColumn name="EXP Reward" id="1"/>
  </tableColumns>
  <tableStyleInfo name="Normal Enemy-style 3" showColumnStripes="0" showFirstColumn="1" showLastColumn="1" showRowStripes="1"/>
</table>
</file>

<file path=xl/tables/table11.xml><?xml version="1.0" encoding="utf-8"?>
<table xmlns="http://schemas.openxmlformats.org/spreadsheetml/2006/main" ref="D5:D95" displayName="Table_11" id="11">
  <tableColumns count="1">
    <tableColumn name="Strength" id="1"/>
  </tableColumns>
  <tableStyleInfo name="Normal Enemy-style 4" showColumnStripes="0" showFirstColumn="1" showLastColumn="1" showRowStripes="1"/>
</table>
</file>

<file path=xl/tables/table12.xml><?xml version="1.0" encoding="utf-8"?>
<table xmlns="http://schemas.openxmlformats.org/spreadsheetml/2006/main" ref="E5:E95" displayName="Table_12" id="12">
  <tableColumns count="1">
    <tableColumn name="Dexterity" id="1"/>
  </tableColumns>
  <tableStyleInfo name="Normal Enemy-style 5" showColumnStripes="0" showFirstColumn="1" showLastColumn="1" showRowStripes="1"/>
</table>
</file>

<file path=xl/tables/table13.xml><?xml version="1.0" encoding="utf-8"?>
<table xmlns="http://schemas.openxmlformats.org/spreadsheetml/2006/main" ref="C5:C105" displayName="Table_13" id="13">
  <tableColumns count="1">
    <tableColumn name="Level" id="1"/>
  </tableColumns>
  <tableStyleInfo name="Normal Enemy-style 6" showColumnStripes="0" showFirstColumn="1" showLastColumn="1" showRowStripes="1"/>
</table>
</file>

<file path=xl/tables/table14.xml><?xml version="1.0" encoding="utf-8"?>
<table xmlns="http://schemas.openxmlformats.org/spreadsheetml/2006/main" ref="G5:G95" displayName="Table_14" id="14">
  <tableColumns count="1">
    <tableColumn name="Health" id="1"/>
  </tableColumns>
  <tableStyleInfo name="Normal Enemy-style 7" showColumnStripes="0" showFirstColumn="1" showLastColumn="1" showRowStripes="1"/>
</table>
</file>

<file path=xl/tables/table15.xml><?xml version="1.0" encoding="utf-8"?>
<table xmlns="http://schemas.openxmlformats.org/spreadsheetml/2006/main" ref="D5:D95" displayName="Table_15" id="15">
  <tableColumns count="1">
    <tableColumn name="Strength" id="1"/>
  </tableColumns>
  <tableStyleInfo name="Dungeon Enemy-style" showColumnStripes="0" showFirstColumn="1" showLastColumn="1" showRowStripes="1"/>
</table>
</file>

<file path=xl/tables/table16.xml><?xml version="1.0" encoding="utf-8"?>
<table xmlns="http://schemas.openxmlformats.org/spreadsheetml/2006/main" ref="I5:I95" displayName="Table_16" id="16">
  <tableColumns count="1">
    <tableColumn name="EXP Reward" id="1"/>
  </tableColumns>
  <tableStyleInfo name="Dungeon Enemy-style 2" showColumnStripes="0" showFirstColumn="1" showLastColumn="1" showRowStripes="1"/>
</table>
</file>

<file path=xl/tables/table17.xml><?xml version="1.0" encoding="utf-8"?>
<table xmlns="http://schemas.openxmlformats.org/spreadsheetml/2006/main" ref="H5:H95" displayName="Table_17" id="17">
  <tableColumns count="1">
    <tableColumn name="Mana" id="1"/>
  </tableColumns>
  <tableStyleInfo name="Dungeon Enemy-style 3" showColumnStripes="0" showFirstColumn="1" showLastColumn="1" showRowStripes="1"/>
</table>
</file>

<file path=xl/tables/table18.xml><?xml version="1.0" encoding="utf-8"?>
<table xmlns="http://schemas.openxmlformats.org/spreadsheetml/2006/main" ref="F5:F95" displayName="Table_18" id="18">
  <tableColumns count="1">
    <tableColumn name="Intelligence" id="1"/>
  </tableColumns>
  <tableStyleInfo name="Dungeon Enemy-style 4" showColumnStripes="0" showFirstColumn="1" showLastColumn="1" showRowStripes="1"/>
</table>
</file>

<file path=xl/tables/table19.xml><?xml version="1.0" encoding="utf-8"?>
<table xmlns="http://schemas.openxmlformats.org/spreadsheetml/2006/main" ref="G5:G95" displayName="Table_19" id="19">
  <tableColumns count="1">
    <tableColumn name="Health" id="1"/>
  </tableColumns>
  <tableStyleInfo name="Dungeon Enemy-style 5" showColumnStripes="0" showFirstColumn="1" showLastColumn="1" showRowStripes="1"/>
</table>
</file>

<file path=xl/tables/table2.xml><?xml version="1.0" encoding="utf-8"?>
<table xmlns="http://schemas.openxmlformats.org/spreadsheetml/2006/main" ref="E5:E105" displayName="Table_2" id="2">
  <tableColumns count="1">
    <tableColumn name="Strength" id="1"/>
  </tableColumns>
  <tableStyleInfo name="Main Character-style 2" showColumnStripes="0" showFirstColumn="1" showLastColumn="1" showRowStripes="1"/>
</table>
</file>

<file path=xl/tables/table20.xml><?xml version="1.0" encoding="utf-8"?>
<table xmlns="http://schemas.openxmlformats.org/spreadsheetml/2006/main" ref="C5:C95" displayName="Table_20" id="20">
  <tableColumns count="1">
    <tableColumn name="Level" id="1"/>
  </tableColumns>
  <tableStyleInfo name="Dungeon Enemy-style 6" showColumnStripes="0" showFirstColumn="1" showLastColumn="1" showRowStripes="1"/>
</table>
</file>

<file path=xl/tables/table21.xml><?xml version="1.0" encoding="utf-8"?>
<table xmlns="http://schemas.openxmlformats.org/spreadsheetml/2006/main" ref="E5:E95" displayName="Table_21" id="21">
  <tableColumns count="1">
    <tableColumn name="Dexterity" id="1"/>
  </tableColumns>
  <tableStyleInfo name="Dungeon Enemy-style 7" showColumnStripes="0" showFirstColumn="1" showLastColumn="1" showRowStripes="1"/>
</table>
</file>

<file path=xl/tables/table22.xml><?xml version="1.0" encoding="utf-8"?>
<table xmlns="http://schemas.openxmlformats.org/spreadsheetml/2006/main" ref="I5:I95" displayName="Table_22" id="22">
  <tableColumns count="1">
    <tableColumn name="EXP Reward" id="1"/>
  </tableColumns>
  <tableStyleInfo name="Boss-style" showColumnStripes="0" showFirstColumn="1" showLastColumn="1" showRowStripes="1"/>
</table>
</file>

<file path=xl/tables/table23.xml><?xml version="1.0" encoding="utf-8"?>
<table xmlns="http://schemas.openxmlformats.org/spreadsheetml/2006/main" ref="D5:D95" displayName="Table_23" id="23">
  <tableColumns count="1">
    <tableColumn name="Strength" id="1"/>
  </tableColumns>
  <tableStyleInfo name="Boss-style 2" showColumnStripes="0" showFirstColumn="1" showLastColumn="1" showRowStripes="1"/>
</table>
</file>

<file path=xl/tables/table24.xml><?xml version="1.0" encoding="utf-8"?>
<table xmlns="http://schemas.openxmlformats.org/spreadsheetml/2006/main" ref="C5:C95" displayName="Table_24" id="24">
  <tableColumns count="1">
    <tableColumn name="Level" id="1"/>
  </tableColumns>
  <tableStyleInfo name="Boss-style 3" showColumnStripes="0" showFirstColumn="1" showLastColumn="1" showRowStripes="1"/>
</table>
</file>

<file path=xl/tables/table25.xml><?xml version="1.0" encoding="utf-8"?>
<table xmlns="http://schemas.openxmlformats.org/spreadsheetml/2006/main" ref="H5:H95" displayName="Table_25" id="25">
  <tableColumns count="1">
    <tableColumn name="Mana" id="1"/>
  </tableColumns>
  <tableStyleInfo name="Boss-style 4" showColumnStripes="0" showFirstColumn="1" showLastColumn="1" showRowStripes="1"/>
</table>
</file>

<file path=xl/tables/table26.xml><?xml version="1.0" encoding="utf-8"?>
<table xmlns="http://schemas.openxmlformats.org/spreadsheetml/2006/main" ref="G5:G95" displayName="Table_26" id="26">
  <tableColumns count="1">
    <tableColumn name="Health" id="1"/>
  </tableColumns>
  <tableStyleInfo name="Boss-style 5" showColumnStripes="0" showFirstColumn="1" showLastColumn="1" showRowStripes="1"/>
</table>
</file>

<file path=xl/tables/table27.xml><?xml version="1.0" encoding="utf-8"?>
<table xmlns="http://schemas.openxmlformats.org/spreadsheetml/2006/main" ref="E5:E95" displayName="Table_27" id="27">
  <tableColumns count="1">
    <tableColumn name="Dexterity" id="1"/>
  </tableColumns>
  <tableStyleInfo name="Boss-style 6" showColumnStripes="0" showFirstColumn="1" showLastColumn="1" showRowStripes="1"/>
</table>
</file>

<file path=xl/tables/table28.xml><?xml version="1.0" encoding="utf-8"?>
<table xmlns="http://schemas.openxmlformats.org/spreadsheetml/2006/main" ref="F5:F95" displayName="Table_28" id="28">
  <tableColumns count="1">
    <tableColumn name="Intelligence" id="1"/>
  </tableColumns>
  <tableStyleInfo name="Boss-style 7" showColumnStripes="0" showFirstColumn="1" showLastColumn="1" showRowStripes="1"/>
</table>
</file>

<file path=xl/tables/table3.xml><?xml version="1.0" encoding="utf-8"?>
<table xmlns="http://schemas.openxmlformats.org/spreadsheetml/2006/main" ref="G5:G105" displayName="Table_3" id="3">
  <tableColumns count="1">
    <tableColumn name="Intelligence" id="1"/>
  </tableColumns>
  <tableStyleInfo name="Main Character-style 3" showColumnStripes="0" showFirstColumn="1" showLastColumn="1" showRowStripes="1"/>
</table>
</file>

<file path=xl/tables/table4.xml><?xml version="1.0" encoding="utf-8"?>
<table xmlns="http://schemas.openxmlformats.org/spreadsheetml/2006/main" ref="I5:I105" displayName="Table_4" id="4">
  <tableColumns count="1">
    <tableColumn name="Mana" id="1"/>
  </tableColumns>
  <tableStyleInfo name="Main Character-style 4" showColumnStripes="0" showFirstColumn="1" showLastColumn="1" showRowStripes="1"/>
</table>
</file>

<file path=xl/tables/table5.xml><?xml version="1.0" encoding="utf-8"?>
<table xmlns="http://schemas.openxmlformats.org/spreadsheetml/2006/main" ref="F5:F105" displayName="Table_5" id="5">
  <tableColumns count="1">
    <tableColumn name="Dexterity" id="1"/>
  </tableColumns>
  <tableStyleInfo name="Main Character-style 5" showColumnStripes="0" showFirstColumn="1" showLastColumn="1" showRowStripes="1"/>
</table>
</file>

<file path=xl/tables/table6.xml><?xml version="1.0" encoding="utf-8"?>
<table xmlns="http://schemas.openxmlformats.org/spreadsheetml/2006/main" ref="D5:D106" displayName="Table_6" id="6">
  <tableColumns count="1">
    <tableColumn name="Exp" id="1"/>
  </tableColumns>
  <tableStyleInfo name="Main Character-style 6" showColumnStripes="0" showFirstColumn="1" showLastColumn="1" showRowStripes="1"/>
</table>
</file>

<file path=xl/tables/table7.xml><?xml version="1.0" encoding="utf-8"?>
<table xmlns="http://schemas.openxmlformats.org/spreadsheetml/2006/main" ref="H5:H105" displayName="Table_7" id="7">
  <tableColumns count="1">
    <tableColumn name="Health" id="1"/>
  </tableColumns>
  <tableStyleInfo name="Main Character-style 7" showColumnStripes="0" showFirstColumn="1" showLastColumn="1" showRowStripes="1"/>
</table>
</file>

<file path=xl/tables/table8.xml><?xml version="1.0" encoding="utf-8"?>
<table xmlns="http://schemas.openxmlformats.org/spreadsheetml/2006/main" ref="H5:H95" displayName="Table_8" id="8">
  <tableColumns count="1">
    <tableColumn name="Mana" id="1"/>
  </tableColumns>
  <tableStyleInfo name="Normal Enemy-style" showColumnStripes="0" showFirstColumn="1" showLastColumn="1" showRowStripes="1"/>
</table>
</file>

<file path=xl/tables/table9.xml><?xml version="1.0" encoding="utf-8"?>
<table xmlns="http://schemas.openxmlformats.org/spreadsheetml/2006/main" ref="F5:F95" displayName="Table_9" id="9">
  <tableColumns count="1">
    <tableColumn name="Intelligence" id="1"/>
  </tableColumns>
  <tableStyleInfo name="Normal Enemy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Relationship Id="rId15" Type="http://schemas.openxmlformats.org/officeDocument/2006/relationships/table" Target="../tables/table7.xml"/><Relationship Id="rId14" Type="http://schemas.openxmlformats.org/officeDocument/2006/relationships/table" Target="../tables/table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10.xml"/><Relationship Id="rId10" Type="http://schemas.openxmlformats.org/officeDocument/2006/relationships/table" Target="../tables/table9.xml"/><Relationship Id="rId13" Type="http://schemas.openxmlformats.org/officeDocument/2006/relationships/table" Target="../tables/table12.xml"/><Relationship Id="rId12" Type="http://schemas.openxmlformats.org/officeDocument/2006/relationships/table" Target="../tables/table11.xml"/><Relationship Id="rId9" Type="http://schemas.openxmlformats.org/officeDocument/2006/relationships/table" Target="../tables/table8.xml"/><Relationship Id="rId15" Type="http://schemas.openxmlformats.org/officeDocument/2006/relationships/table" Target="../tables/table14.xml"/><Relationship Id="rId14" Type="http://schemas.openxmlformats.org/officeDocument/2006/relationships/table" Target="../tables/table1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11" Type="http://schemas.openxmlformats.org/officeDocument/2006/relationships/table" Target="../tables/table17.xml"/><Relationship Id="rId10" Type="http://schemas.openxmlformats.org/officeDocument/2006/relationships/table" Target="../tables/table16.xml"/><Relationship Id="rId13" Type="http://schemas.openxmlformats.org/officeDocument/2006/relationships/table" Target="../tables/table19.xml"/><Relationship Id="rId12" Type="http://schemas.openxmlformats.org/officeDocument/2006/relationships/table" Target="../tables/table18.xml"/><Relationship Id="rId9" Type="http://schemas.openxmlformats.org/officeDocument/2006/relationships/table" Target="../tables/table15.xml"/><Relationship Id="rId15" Type="http://schemas.openxmlformats.org/officeDocument/2006/relationships/table" Target="../tables/table21.xml"/><Relationship Id="rId14" Type="http://schemas.openxmlformats.org/officeDocument/2006/relationships/table" Target="../tables/table20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11" Type="http://schemas.openxmlformats.org/officeDocument/2006/relationships/table" Target="../tables/table24.xml"/><Relationship Id="rId10" Type="http://schemas.openxmlformats.org/officeDocument/2006/relationships/table" Target="../tables/table23.xml"/><Relationship Id="rId13" Type="http://schemas.openxmlformats.org/officeDocument/2006/relationships/table" Target="../tables/table26.xml"/><Relationship Id="rId12" Type="http://schemas.openxmlformats.org/officeDocument/2006/relationships/table" Target="../tables/table25.xml"/><Relationship Id="rId9" Type="http://schemas.openxmlformats.org/officeDocument/2006/relationships/table" Target="../tables/table22.xml"/><Relationship Id="rId15" Type="http://schemas.openxmlformats.org/officeDocument/2006/relationships/table" Target="../tables/table28.xml"/><Relationship Id="rId14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.86"/>
    <col customWidth="1" min="5" max="5" width="16.57"/>
    <col customWidth="1" min="6" max="6" width="14.71"/>
  </cols>
  <sheetData>
    <row r="2">
      <c r="A2" s="1"/>
      <c r="B2" s="1"/>
    </row>
    <row r="5">
      <c r="C5" s="2" t="s">
        <v>0</v>
      </c>
      <c r="D5" s="2" t="s">
        <v>1</v>
      </c>
      <c r="E5" s="3" t="s">
        <v>2</v>
      </c>
      <c r="F5" s="4" t="s">
        <v>3</v>
      </c>
      <c r="G5" s="5" t="s">
        <v>4</v>
      </c>
      <c r="H5" s="6" t="s">
        <v>5</v>
      </c>
      <c r="I5" s="7" t="s">
        <v>6</v>
      </c>
    </row>
    <row r="6">
      <c r="C6" s="8">
        <v>1.0</v>
      </c>
      <c r="D6" s="9">
        <f t="shared" ref="D6:D105" si="1">0.04 * (C6 ^ 3) + 0.8 * (C6 ^ 2) + 2 * C6</f>
        <v>2.84</v>
      </c>
      <c r="E6" s="9">
        <f t="shared" ref="E6:E105" si="2"> 5 * C6 * 0.6 + 10</f>
        <v>13</v>
      </c>
      <c r="F6" s="10">
        <f t="shared" ref="F6:F105" si="3"> 5 * C6 * 0.4 + 10</f>
        <v>12</v>
      </c>
      <c r="G6" s="9">
        <f t="shared" ref="G6:G105" si="4"> 5 * C6 * 0.2 + 10</f>
        <v>11</v>
      </c>
      <c r="H6" s="9">
        <f t="shared" ref="H6:H105" si="5"> 5 * ((E6 * 0.5) + (F6 * 0.39) + (G6 * 0.23))</f>
        <v>68.55</v>
      </c>
      <c r="I6" s="11">
        <f t="shared" ref="I6:I105" si="6">5 * ((E6 * 0.01) + (F6 * 0.12) + (G6 * 0.87))</f>
        <v>55.7</v>
      </c>
    </row>
    <row r="7">
      <c r="C7" s="8">
        <f t="shared" ref="C7:C105" si="7">C6+1</f>
        <v>2</v>
      </c>
      <c r="D7" s="9">
        <f t="shared" si="1"/>
        <v>7.52</v>
      </c>
      <c r="E7" s="9">
        <f t="shared" si="2"/>
        <v>16</v>
      </c>
      <c r="F7" s="10">
        <f t="shared" si="3"/>
        <v>14</v>
      </c>
      <c r="G7" s="9">
        <f t="shared" si="4"/>
        <v>12</v>
      </c>
      <c r="H7" s="9">
        <f t="shared" si="5"/>
        <v>81.1</v>
      </c>
      <c r="I7" s="11">
        <f t="shared" si="6"/>
        <v>61.4</v>
      </c>
    </row>
    <row r="8">
      <c r="C8" s="8">
        <f t="shared" si="7"/>
        <v>3</v>
      </c>
      <c r="D8" s="9">
        <f t="shared" si="1"/>
        <v>14.28</v>
      </c>
      <c r="E8" s="9">
        <f t="shared" si="2"/>
        <v>19</v>
      </c>
      <c r="F8" s="10">
        <f t="shared" si="3"/>
        <v>16</v>
      </c>
      <c r="G8" s="9">
        <f t="shared" si="4"/>
        <v>13</v>
      </c>
      <c r="H8" s="9">
        <f t="shared" si="5"/>
        <v>93.65</v>
      </c>
      <c r="I8" s="11">
        <f t="shared" si="6"/>
        <v>67.1</v>
      </c>
    </row>
    <row r="9">
      <c r="C9" s="8">
        <f t="shared" si="7"/>
        <v>4</v>
      </c>
      <c r="D9" s="9">
        <f t="shared" si="1"/>
        <v>23.36</v>
      </c>
      <c r="E9" s="9">
        <f t="shared" si="2"/>
        <v>22</v>
      </c>
      <c r="F9" s="10">
        <f t="shared" si="3"/>
        <v>18</v>
      </c>
      <c r="G9" s="9">
        <f t="shared" si="4"/>
        <v>14</v>
      </c>
      <c r="H9" s="9">
        <f t="shared" si="5"/>
        <v>106.2</v>
      </c>
      <c r="I9" s="11">
        <f t="shared" si="6"/>
        <v>72.8</v>
      </c>
    </row>
    <row r="10">
      <c r="C10" s="8">
        <f t="shared" si="7"/>
        <v>5</v>
      </c>
      <c r="D10" s="9">
        <f t="shared" si="1"/>
        <v>35</v>
      </c>
      <c r="E10" s="9">
        <f t="shared" si="2"/>
        <v>25</v>
      </c>
      <c r="F10" s="10">
        <f t="shared" si="3"/>
        <v>20</v>
      </c>
      <c r="G10" s="9">
        <f t="shared" si="4"/>
        <v>15</v>
      </c>
      <c r="H10" s="9">
        <f t="shared" si="5"/>
        <v>118.75</v>
      </c>
      <c r="I10" s="11">
        <f t="shared" si="6"/>
        <v>78.5</v>
      </c>
    </row>
    <row r="11">
      <c r="C11" s="8">
        <f t="shared" si="7"/>
        <v>6</v>
      </c>
      <c r="D11" s="9">
        <f t="shared" si="1"/>
        <v>49.44</v>
      </c>
      <c r="E11" s="9">
        <f t="shared" si="2"/>
        <v>28</v>
      </c>
      <c r="F11" s="10">
        <f t="shared" si="3"/>
        <v>22</v>
      </c>
      <c r="G11" s="9">
        <f t="shared" si="4"/>
        <v>16</v>
      </c>
      <c r="H11" s="9">
        <f t="shared" si="5"/>
        <v>131.3</v>
      </c>
      <c r="I11" s="11">
        <f t="shared" si="6"/>
        <v>84.2</v>
      </c>
    </row>
    <row r="12">
      <c r="C12" s="8">
        <f t="shared" si="7"/>
        <v>7</v>
      </c>
      <c r="D12" s="9">
        <f t="shared" si="1"/>
        <v>66.92</v>
      </c>
      <c r="E12" s="9">
        <f t="shared" si="2"/>
        <v>31</v>
      </c>
      <c r="F12" s="10">
        <f t="shared" si="3"/>
        <v>24</v>
      </c>
      <c r="G12" s="9">
        <f t="shared" si="4"/>
        <v>17</v>
      </c>
      <c r="H12" s="9">
        <f t="shared" si="5"/>
        <v>143.85</v>
      </c>
      <c r="I12" s="11">
        <f t="shared" si="6"/>
        <v>89.9</v>
      </c>
    </row>
    <row r="13">
      <c r="C13" s="8">
        <f t="shared" si="7"/>
        <v>8</v>
      </c>
      <c r="D13" s="9">
        <f t="shared" si="1"/>
        <v>87.68</v>
      </c>
      <c r="E13" s="9">
        <f t="shared" si="2"/>
        <v>34</v>
      </c>
      <c r="F13" s="10">
        <f t="shared" si="3"/>
        <v>26</v>
      </c>
      <c r="G13" s="9">
        <f t="shared" si="4"/>
        <v>18</v>
      </c>
      <c r="H13" s="9">
        <f t="shared" si="5"/>
        <v>156.4</v>
      </c>
      <c r="I13" s="11">
        <f t="shared" si="6"/>
        <v>95.6</v>
      </c>
    </row>
    <row r="14">
      <c r="C14" s="8">
        <f t="shared" si="7"/>
        <v>9</v>
      </c>
      <c r="D14" s="9">
        <f t="shared" si="1"/>
        <v>111.96</v>
      </c>
      <c r="E14" s="9">
        <f t="shared" si="2"/>
        <v>37</v>
      </c>
      <c r="F14" s="10">
        <f t="shared" si="3"/>
        <v>28</v>
      </c>
      <c r="G14" s="9">
        <f t="shared" si="4"/>
        <v>19</v>
      </c>
      <c r="H14" s="9">
        <f t="shared" si="5"/>
        <v>168.95</v>
      </c>
      <c r="I14" s="11">
        <f t="shared" si="6"/>
        <v>101.3</v>
      </c>
    </row>
    <row r="15">
      <c r="C15" s="8">
        <f t="shared" si="7"/>
        <v>10</v>
      </c>
      <c r="D15" s="9">
        <f t="shared" si="1"/>
        <v>140</v>
      </c>
      <c r="E15" s="9">
        <f t="shared" si="2"/>
        <v>40</v>
      </c>
      <c r="F15" s="10">
        <f t="shared" si="3"/>
        <v>30</v>
      </c>
      <c r="G15" s="9">
        <f t="shared" si="4"/>
        <v>20</v>
      </c>
      <c r="H15" s="9">
        <f t="shared" si="5"/>
        <v>181.5</v>
      </c>
      <c r="I15" s="11">
        <f t="shared" si="6"/>
        <v>107</v>
      </c>
    </row>
    <row r="16">
      <c r="C16" s="8">
        <f t="shared" si="7"/>
        <v>11</v>
      </c>
      <c r="D16" s="9">
        <f t="shared" si="1"/>
        <v>172.04</v>
      </c>
      <c r="E16" s="9">
        <f t="shared" si="2"/>
        <v>43</v>
      </c>
      <c r="F16" s="10">
        <f t="shared" si="3"/>
        <v>32</v>
      </c>
      <c r="G16" s="9">
        <f t="shared" si="4"/>
        <v>21</v>
      </c>
      <c r="H16" s="9">
        <f t="shared" si="5"/>
        <v>194.05</v>
      </c>
      <c r="I16" s="11">
        <f t="shared" si="6"/>
        <v>112.7</v>
      </c>
    </row>
    <row r="17">
      <c r="C17" s="8">
        <f t="shared" si="7"/>
        <v>12</v>
      </c>
      <c r="D17" s="9">
        <f t="shared" si="1"/>
        <v>208.32</v>
      </c>
      <c r="E17" s="9">
        <f t="shared" si="2"/>
        <v>46</v>
      </c>
      <c r="F17" s="10">
        <f t="shared" si="3"/>
        <v>34</v>
      </c>
      <c r="G17" s="9">
        <f t="shared" si="4"/>
        <v>22</v>
      </c>
      <c r="H17" s="9">
        <f t="shared" si="5"/>
        <v>206.6</v>
      </c>
      <c r="I17" s="11">
        <f t="shared" si="6"/>
        <v>118.4</v>
      </c>
    </row>
    <row r="18">
      <c r="C18" s="8">
        <f t="shared" si="7"/>
        <v>13</v>
      </c>
      <c r="D18" s="9">
        <f t="shared" si="1"/>
        <v>249.08</v>
      </c>
      <c r="E18" s="9">
        <f t="shared" si="2"/>
        <v>49</v>
      </c>
      <c r="F18" s="10">
        <f t="shared" si="3"/>
        <v>36</v>
      </c>
      <c r="G18" s="9">
        <f t="shared" si="4"/>
        <v>23</v>
      </c>
      <c r="H18" s="9">
        <f t="shared" si="5"/>
        <v>219.15</v>
      </c>
      <c r="I18" s="11">
        <f t="shared" si="6"/>
        <v>124.1</v>
      </c>
    </row>
    <row r="19">
      <c r="C19" s="8">
        <f t="shared" si="7"/>
        <v>14</v>
      </c>
      <c r="D19" s="9">
        <f t="shared" si="1"/>
        <v>294.56</v>
      </c>
      <c r="E19" s="9">
        <f t="shared" si="2"/>
        <v>52</v>
      </c>
      <c r="F19" s="10">
        <f t="shared" si="3"/>
        <v>38</v>
      </c>
      <c r="G19" s="9">
        <f t="shared" si="4"/>
        <v>24</v>
      </c>
      <c r="H19" s="9">
        <f t="shared" si="5"/>
        <v>231.7</v>
      </c>
      <c r="I19" s="11">
        <f t="shared" si="6"/>
        <v>129.8</v>
      </c>
    </row>
    <row r="20">
      <c r="C20" s="8">
        <f t="shared" si="7"/>
        <v>15</v>
      </c>
      <c r="D20" s="9">
        <f t="shared" si="1"/>
        <v>345</v>
      </c>
      <c r="E20" s="9">
        <f t="shared" si="2"/>
        <v>55</v>
      </c>
      <c r="F20" s="10">
        <f t="shared" si="3"/>
        <v>40</v>
      </c>
      <c r="G20" s="9">
        <f t="shared" si="4"/>
        <v>25</v>
      </c>
      <c r="H20" s="9">
        <f t="shared" si="5"/>
        <v>244.25</v>
      </c>
      <c r="I20" s="11">
        <f t="shared" si="6"/>
        <v>135.5</v>
      </c>
    </row>
    <row r="21">
      <c r="C21" s="8">
        <f t="shared" si="7"/>
        <v>16</v>
      </c>
      <c r="D21" s="9">
        <f t="shared" si="1"/>
        <v>400.64</v>
      </c>
      <c r="E21" s="9">
        <f t="shared" si="2"/>
        <v>58</v>
      </c>
      <c r="F21" s="10">
        <f t="shared" si="3"/>
        <v>42</v>
      </c>
      <c r="G21" s="9">
        <f t="shared" si="4"/>
        <v>26</v>
      </c>
      <c r="H21" s="9">
        <f t="shared" si="5"/>
        <v>256.8</v>
      </c>
      <c r="I21" s="11">
        <f t="shared" si="6"/>
        <v>141.2</v>
      </c>
    </row>
    <row r="22">
      <c r="C22" s="8">
        <f t="shared" si="7"/>
        <v>17</v>
      </c>
      <c r="D22" s="9">
        <f t="shared" si="1"/>
        <v>461.72</v>
      </c>
      <c r="E22" s="9">
        <f t="shared" si="2"/>
        <v>61</v>
      </c>
      <c r="F22" s="10">
        <f t="shared" si="3"/>
        <v>44</v>
      </c>
      <c r="G22" s="9">
        <f t="shared" si="4"/>
        <v>27</v>
      </c>
      <c r="H22" s="9">
        <f t="shared" si="5"/>
        <v>269.35</v>
      </c>
      <c r="I22" s="11">
        <f t="shared" si="6"/>
        <v>146.9</v>
      </c>
    </row>
    <row r="23">
      <c r="C23" s="8">
        <f t="shared" si="7"/>
        <v>18</v>
      </c>
      <c r="D23" s="9">
        <f t="shared" si="1"/>
        <v>528.48</v>
      </c>
      <c r="E23" s="9">
        <f t="shared" si="2"/>
        <v>64</v>
      </c>
      <c r="F23" s="10">
        <f t="shared" si="3"/>
        <v>46</v>
      </c>
      <c r="G23" s="9">
        <f t="shared" si="4"/>
        <v>28</v>
      </c>
      <c r="H23" s="9">
        <f t="shared" si="5"/>
        <v>281.9</v>
      </c>
      <c r="I23" s="11">
        <f t="shared" si="6"/>
        <v>152.6</v>
      </c>
    </row>
    <row r="24">
      <c r="C24" s="8">
        <f t="shared" si="7"/>
        <v>19</v>
      </c>
      <c r="D24" s="9">
        <f t="shared" si="1"/>
        <v>601.16</v>
      </c>
      <c r="E24" s="9">
        <f t="shared" si="2"/>
        <v>67</v>
      </c>
      <c r="F24" s="10">
        <f t="shared" si="3"/>
        <v>48</v>
      </c>
      <c r="G24" s="9">
        <f t="shared" si="4"/>
        <v>29</v>
      </c>
      <c r="H24" s="9">
        <f t="shared" si="5"/>
        <v>294.45</v>
      </c>
      <c r="I24" s="11">
        <f t="shared" si="6"/>
        <v>158.3</v>
      </c>
    </row>
    <row r="25">
      <c r="C25" s="8">
        <f t="shared" si="7"/>
        <v>20</v>
      </c>
      <c r="D25" s="9">
        <f t="shared" si="1"/>
        <v>680</v>
      </c>
      <c r="E25" s="9">
        <f t="shared" si="2"/>
        <v>70</v>
      </c>
      <c r="F25" s="10">
        <f t="shared" si="3"/>
        <v>50</v>
      </c>
      <c r="G25" s="9">
        <f t="shared" si="4"/>
        <v>30</v>
      </c>
      <c r="H25" s="9">
        <f t="shared" si="5"/>
        <v>307</v>
      </c>
      <c r="I25" s="11">
        <f t="shared" si="6"/>
        <v>164</v>
      </c>
    </row>
    <row r="26">
      <c r="C26" s="8">
        <f t="shared" si="7"/>
        <v>21</v>
      </c>
      <c r="D26" s="9">
        <f t="shared" si="1"/>
        <v>765.24</v>
      </c>
      <c r="E26" s="9">
        <f t="shared" si="2"/>
        <v>73</v>
      </c>
      <c r="F26" s="10">
        <f t="shared" si="3"/>
        <v>52</v>
      </c>
      <c r="G26" s="9">
        <f t="shared" si="4"/>
        <v>31</v>
      </c>
      <c r="H26" s="9">
        <f t="shared" si="5"/>
        <v>319.55</v>
      </c>
      <c r="I26" s="11">
        <f t="shared" si="6"/>
        <v>169.7</v>
      </c>
    </row>
    <row r="27">
      <c r="C27" s="8">
        <f t="shared" si="7"/>
        <v>22</v>
      </c>
      <c r="D27" s="9">
        <f t="shared" si="1"/>
        <v>857.12</v>
      </c>
      <c r="E27" s="9">
        <f t="shared" si="2"/>
        <v>76</v>
      </c>
      <c r="F27" s="10">
        <f t="shared" si="3"/>
        <v>54</v>
      </c>
      <c r="G27" s="9">
        <f t="shared" si="4"/>
        <v>32</v>
      </c>
      <c r="H27" s="9">
        <f t="shared" si="5"/>
        <v>332.1</v>
      </c>
      <c r="I27" s="11">
        <f t="shared" si="6"/>
        <v>175.4</v>
      </c>
    </row>
    <row r="28">
      <c r="C28" s="8">
        <f t="shared" si="7"/>
        <v>23</v>
      </c>
      <c r="D28" s="9">
        <f t="shared" si="1"/>
        <v>955.88</v>
      </c>
      <c r="E28" s="9">
        <f t="shared" si="2"/>
        <v>79</v>
      </c>
      <c r="F28" s="10">
        <f t="shared" si="3"/>
        <v>56</v>
      </c>
      <c r="G28" s="9">
        <f t="shared" si="4"/>
        <v>33</v>
      </c>
      <c r="H28" s="9">
        <f t="shared" si="5"/>
        <v>344.65</v>
      </c>
      <c r="I28" s="11">
        <f t="shared" si="6"/>
        <v>181.1</v>
      </c>
    </row>
    <row r="29">
      <c r="C29" s="8">
        <f t="shared" si="7"/>
        <v>24</v>
      </c>
      <c r="D29" s="9">
        <f t="shared" si="1"/>
        <v>1061.76</v>
      </c>
      <c r="E29" s="9">
        <f t="shared" si="2"/>
        <v>82</v>
      </c>
      <c r="F29" s="10">
        <f t="shared" si="3"/>
        <v>58</v>
      </c>
      <c r="G29" s="9">
        <f t="shared" si="4"/>
        <v>34</v>
      </c>
      <c r="H29" s="9">
        <f t="shared" si="5"/>
        <v>357.2</v>
      </c>
      <c r="I29" s="11">
        <f t="shared" si="6"/>
        <v>186.8</v>
      </c>
    </row>
    <row r="30">
      <c r="C30" s="8">
        <f t="shared" si="7"/>
        <v>25</v>
      </c>
      <c r="D30" s="9">
        <f t="shared" si="1"/>
        <v>1175</v>
      </c>
      <c r="E30" s="9">
        <f t="shared" si="2"/>
        <v>85</v>
      </c>
      <c r="F30" s="10">
        <f t="shared" si="3"/>
        <v>60</v>
      </c>
      <c r="G30" s="9">
        <f t="shared" si="4"/>
        <v>35</v>
      </c>
      <c r="H30" s="9">
        <f t="shared" si="5"/>
        <v>369.75</v>
      </c>
      <c r="I30" s="11">
        <f t="shared" si="6"/>
        <v>192.5</v>
      </c>
    </row>
    <row r="31">
      <c r="C31" s="8">
        <f t="shared" si="7"/>
        <v>26</v>
      </c>
      <c r="D31" s="9">
        <f t="shared" si="1"/>
        <v>1295.84</v>
      </c>
      <c r="E31" s="9">
        <f t="shared" si="2"/>
        <v>88</v>
      </c>
      <c r="F31" s="10">
        <f t="shared" si="3"/>
        <v>62</v>
      </c>
      <c r="G31" s="9">
        <f t="shared" si="4"/>
        <v>36</v>
      </c>
      <c r="H31" s="9">
        <f t="shared" si="5"/>
        <v>382.3</v>
      </c>
      <c r="I31" s="11">
        <f t="shared" si="6"/>
        <v>198.2</v>
      </c>
    </row>
    <row r="32">
      <c r="C32" s="8">
        <f t="shared" si="7"/>
        <v>27</v>
      </c>
      <c r="D32" s="9">
        <f t="shared" si="1"/>
        <v>1424.52</v>
      </c>
      <c r="E32" s="9">
        <f t="shared" si="2"/>
        <v>91</v>
      </c>
      <c r="F32" s="10">
        <f t="shared" si="3"/>
        <v>64</v>
      </c>
      <c r="G32" s="9">
        <f t="shared" si="4"/>
        <v>37</v>
      </c>
      <c r="H32" s="9">
        <f t="shared" si="5"/>
        <v>394.85</v>
      </c>
      <c r="I32" s="11">
        <f t="shared" si="6"/>
        <v>203.9</v>
      </c>
    </row>
    <row r="33">
      <c r="C33" s="8">
        <f t="shared" si="7"/>
        <v>28</v>
      </c>
      <c r="D33" s="9">
        <f t="shared" si="1"/>
        <v>1561.28</v>
      </c>
      <c r="E33" s="9">
        <f t="shared" si="2"/>
        <v>94</v>
      </c>
      <c r="F33" s="10">
        <f t="shared" si="3"/>
        <v>66</v>
      </c>
      <c r="G33" s="9">
        <f t="shared" si="4"/>
        <v>38</v>
      </c>
      <c r="H33" s="9">
        <f t="shared" si="5"/>
        <v>407.4</v>
      </c>
      <c r="I33" s="11">
        <f t="shared" si="6"/>
        <v>209.6</v>
      </c>
    </row>
    <row r="34">
      <c r="C34" s="8">
        <f t="shared" si="7"/>
        <v>29</v>
      </c>
      <c r="D34" s="9">
        <f t="shared" si="1"/>
        <v>1706.36</v>
      </c>
      <c r="E34" s="9">
        <f t="shared" si="2"/>
        <v>97</v>
      </c>
      <c r="F34" s="10">
        <f t="shared" si="3"/>
        <v>68</v>
      </c>
      <c r="G34" s="9">
        <f t="shared" si="4"/>
        <v>39</v>
      </c>
      <c r="H34" s="9">
        <f t="shared" si="5"/>
        <v>419.95</v>
      </c>
      <c r="I34" s="11">
        <f t="shared" si="6"/>
        <v>215.3</v>
      </c>
    </row>
    <row r="35">
      <c r="C35" s="8">
        <f t="shared" si="7"/>
        <v>30</v>
      </c>
      <c r="D35" s="9">
        <f t="shared" si="1"/>
        <v>1860</v>
      </c>
      <c r="E35" s="9">
        <f t="shared" si="2"/>
        <v>100</v>
      </c>
      <c r="F35" s="10">
        <f t="shared" si="3"/>
        <v>70</v>
      </c>
      <c r="G35" s="9">
        <f t="shared" si="4"/>
        <v>40</v>
      </c>
      <c r="H35" s="9">
        <f t="shared" si="5"/>
        <v>432.5</v>
      </c>
      <c r="I35" s="11">
        <f t="shared" si="6"/>
        <v>221</v>
      </c>
    </row>
    <row r="36">
      <c r="C36" s="8">
        <f t="shared" si="7"/>
        <v>31</v>
      </c>
      <c r="D36" s="9">
        <f t="shared" si="1"/>
        <v>2022.44</v>
      </c>
      <c r="E36" s="9">
        <f t="shared" si="2"/>
        <v>103</v>
      </c>
      <c r="F36" s="10">
        <f t="shared" si="3"/>
        <v>72</v>
      </c>
      <c r="G36" s="9">
        <f t="shared" si="4"/>
        <v>41</v>
      </c>
      <c r="H36" s="9">
        <f t="shared" si="5"/>
        <v>445.05</v>
      </c>
      <c r="I36" s="11">
        <f t="shared" si="6"/>
        <v>226.7</v>
      </c>
    </row>
    <row r="37">
      <c r="C37" s="8">
        <f t="shared" si="7"/>
        <v>32</v>
      </c>
      <c r="D37" s="9">
        <f t="shared" si="1"/>
        <v>2193.92</v>
      </c>
      <c r="E37" s="9">
        <f t="shared" si="2"/>
        <v>106</v>
      </c>
      <c r="F37" s="10">
        <f t="shared" si="3"/>
        <v>74</v>
      </c>
      <c r="G37" s="9">
        <f t="shared" si="4"/>
        <v>42</v>
      </c>
      <c r="H37" s="9">
        <f t="shared" si="5"/>
        <v>457.6</v>
      </c>
      <c r="I37" s="11">
        <f t="shared" si="6"/>
        <v>232.4</v>
      </c>
    </row>
    <row r="38">
      <c r="C38" s="8">
        <f t="shared" si="7"/>
        <v>33</v>
      </c>
      <c r="D38" s="9">
        <f t="shared" si="1"/>
        <v>2374.68</v>
      </c>
      <c r="E38" s="9">
        <f t="shared" si="2"/>
        <v>109</v>
      </c>
      <c r="F38" s="10">
        <f t="shared" si="3"/>
        <v>76</v>
      </c>
      <c r="G38" s="9">
        <f t="shared" si="4"/>
        <v>43</v>
      </c>
      <c r="H38" s="9">
        <f t="shared" si="5"/>
        <v>470.15</v>
      </c>
      <c r="I38" s="11">
        <f t="shared" si="6"/>
        <v>238.1</v>
      </c>
    </row>
    <row r="39">
      <c r="C39" s="8">
        <f t="shared" si="7"/>
        <v>34</v>
      </c>
      <c r="D39" s="9">
        <f t="shared" si="1"/>
        <v>2564.96</v>
      </c>
      <c r="E39" s="9">
        <f t="shared" si="2"/>
        <v>112</v>
      </c>
      <c r="F39" s="10">
        <f t="shared" si="3"/>
        <v>78</v>
      </c>
      <c r="G39" s="9">
        <f t="shared" si="4"/>
        <v>44</v>
      </c>
      <c r="H39" s="9">
        <f t="shared" si="5"/>
        <v>482.7</v>
      </c>
      <c r="I39" s="11">
        <f t="shared" si="6"/>
        <v>243.8</v>
      </c>
    </row>
    <row r="40">
      <c r="C40" s="8">
        <f t="shared" si="7"/>
        <v>35</v>
      </c>
      <c r="D40" s="9">
        <f t="shared" si="1"/>
        <v>2765</v>
      </c>
      <c r="E40" s="9">
        <f t="shared" si="2"/>
        <v>115</v>
      </c>
      <c r="F40" s="10">
        <f t="shared" si="3"/>
        <v>80</v>
      </c>
      <c r="G40" s="9">
        <f t="shared" si="4"/>
        <v>45</v>
      </c>
      <c r="H40" s="9">
        <f t="shared" si="5"/>
        <v>495.25</v>
      </c>
      <c r="I40" s="11">
        <f t="shared" si="6"/>
        <v>249.5</v>
      </c>
    </row>
    <row r="41">
      <c r="C41" s="8">
        <f t="shared" si="7"/>
        <v>36</v>
      </c>
      <c r="D41" s="9">
        <f t="shared" si="1"/>
        <v>2975.04</v>
      </c>
      <c r="E41" s="9">
        <f t="shared" si="2"/>
        <v>118</v>
      </c>
      <c r="F41" s="10">
        <f t="shared" si="3"/>
        <v>82</v>
      </c>
      <c r="G41" s="9">
        <f t="shared" si="4"/>
        <v>46</v>
      </c>
      <c r="H41" s="9">
        <f t="shared" si="5"/>
        <v>507.8</v>
      </c>
      <c r="I41" s="11">
        <f t="shared" si="6"/>
        <v>255.2</v>
      </c>
    </row>
    <row r="42">
      <c r="C42" s="8">
        <f t="shared" si="7"/>
        <v>37</v>
      </c>
      <c r="D42" s="9">
        <f t="shared" si="1"/>
        <v>3195.32</v>
      </c>
      <c r="E42" s="9">
        <f t="shared" si="2"/>
        <v>121</v>
      </c>
      <c r="F42" s="10">
        <f t="shared" si="3"/>
        <v>84</v>
      </c>
      <c r="G42" s="9">
        <f t="shared" si="4"/>
        <v>47</v>
      </c>
      <c r="H42" s="9">
        <f t="shared" si="5"/>
        <v>520.35</v>
      </c>
      <c r="I42" s="11">
        <f t="shared" si="6"/>
        <v>260.9</v>
      </c>
    </row>
    <row r="43">
      <c r="C43" s="8">
        <f t="shared" si="7"/>
        <v>38</v>
      </c>
      <c r="D43" s="9">
        <f t="shared" si="1"/>
        <v>3426.08</v>
      </c>
      <c r="E43" s="9">
        <f t="shared" si="2"/>
        <v>124</v>
      </c>
      <c r="F43" s="10">
        <f t="shared" si="3"/>
        <v>86</v>
      </c>
      <c r="G43" s="9">
        <f t="shared" si="4"/>
        <v>48</v>
      </c>
      <c r="H43" s="9">
        <f t="shared" si="5"/>
        <v>532.9</v>
      </c>
      <c r="I43" s="11">
        <f t="shared" si="6"/>
        <v>266.6</v>
      </c>
    </row>
    <row r="44">
      <c r="C44" s="8">
        <f t="shared" si="7"/>
        <v>39</v>
      </c>
      <c r="D44" s="9">
        <f t="shared" si="1"/>
        <v>3667.56</v>
      </c>
      <c r="E44" s="9">
        <f t="shared" si="2"/>
        <v>127</v>
      </c>
      <c r="F44" s="10">
        <f t="shared" si="3"/>
        <v>88</v>
      </c>
      <c r="G44" s="9">
        <f t="shared" si="4"/>
        <v>49</v>
      </c>
      <c r="H44" s="9">
        <f t="shared" si="5"/>
        <v>545.45</v>
      </c>
      <c r="I44" s="11">
        <f t="shared" si="6"/>
        <v>272.3</v>
      </c>
    </row>
    <row r="45">
      <c r="C45" s="8">
        <f t="shared" si="7"/>
        <v>40</v>
      </c>
      <c r="D45" s="9">
        <f t="shared" si="1"/>
        <v>3920</v>
      </c>
      <c r="E45" s="9">
        <f t="shared" si="2"/>
        <v>130</v>
      </c>
      <c r="F45" s="10">
        <f t="shared" si="3"/>
        <v>90</v>
      </c>
      <c r="G45" s="9">
        <f t="shared" si="4"/>
        <v>50</v>
      </c>
      <c r="H45" s="9">
        <f t="shared" si="5"/>
        <v>558</v>
      </c>
      <c r="I45" s="11">
        <f t="shared" si="6"/>
        <v>278</v>
      </c>
    </row>
    <row r="46">
      <c r="C46" s="8">
        <f t="shared" si="7"/>
        <v>41</v>
      </c>
      <c r="D46" s="9">
        <f t="shared" si="1"/>
        <v>4183.64</v>
      </c>
      <c r="E46" s="9">
        <f t="shared" si="2"/>
        <v>133</v>
      </c>
      <c r="F46" s="10">
        <f t="shared" si="3"/>
        <v>92</v>
      </c>
      <c r="G46" s="9">
        <f t="shared" si="4"/>
        <v>51</v>
      </c>
      <c r="H46" s="9">
        <f t="shared" si="5"/>
        <v>570.55</v>
      </c>
      <c r="I46" s="11">
        <f t="shared" si="6"/>
        <v>283.7</v>
      </c>
    </row>
    <row r="47">
      <c r="C47" s="8">
        <f t="shared" si="7"/>
        <v>42</v>
      </c>
      <c r="D47" s="9">
        <f t="shared" si="1"/>
        <v>4458.72</v>
      </c>
      <c r="E47" s="9">
        <f t="shared" si="2"/>
        <v>136</v>
      </c>
      <c r="F47" s="10">
        <f t="shared" si="3"/>
        <v>94</v>
      </c>
      <c r="G47" s="9">
        <f t="shared" si="4"/>
        <v>52</v>
      </c>
      <c r="H47" s="9">
        <f t="shared" si="5"/>
        <v>583.1</v>
      </c>
      <c r="I47" s="11">
        <f t="shared" si="6"/>
        <v>289.4</v>
      </c>
    </row>
    <row r="48">
      <c r="C48" s="8">
        <f t="shared" si="7"/>
        <v>43</v>
      </c>
      <c r="D48" s="9">
        <f t="shared" si="1"/>
        <v>4745.48</v>
      </c>
      <c r="E48" s="9">
        <f t="shared" si="2"/>
        <v>139</v>
      </c>
      <c r="F48" s="10">
        <f t="shared" si="3"/>
        <v>96</v>
      </c>
      <c r="G48" s="9">
        <f t="shared" si="4"/>
        <v>53</v>
      </c>
      <c r="H48" s="9">
        <f t="shared" si="5"/>
        <v>595.65</v>
      </c>
      <c r="I48" s="11">
        <f t="shared" si="6"/>
        <v>295.1</v>
      </c>
    </row>
    <row r="49">
      <c r="C49" s="8">
        <f t="shared" si="7"/>
        <v>44</v>
      </c>
      <c r="D49" s="9">
        <f t="shared" si="1"/>
        <v>5044.16</v>
      </c>
      <c r="E49" s="9">
        <f t="shared" si="2"/>
        <v>142</v>
      </c>
      <c r="F49" s="10">
        <f t="shared" si="3"/>
        <v>98</v>
      </c>
      <c r="G49" s="9">
        <f t="shared" si="4"/>
        <v>54</v>
      </c>
      <c r="H49" s="9">
        <f t="shared" si="5"/>
        <v>608.2</v>
      </c>
      <c r="I49" s="11">
        <f t="shared" si="6"/>
        <v>300.8</v>
      </c>
    </row>
    <row r="50">
      <c r="C50" s="8">
        <f t="shared" si="7"/>
        <v>45</v>
      </c>
      <c r="D50" s="9">
        <f t="shared" si="1"/>
        <v>5355</v>
      </c>
      <c r="E50" s="9">
        <f t="shared" si="2"/>
        <v>145</v>
      </c>
      <c r="F50" s="10">
        <f t="shared" si="3"/>
        <v>100</v>
      </c>
      <c r="G50" s="9">
        <f t="shared" si="4"/>
        <v>55</v>
      </c>
      <c r="H50" s="9">
        <f t="shared" si="5"/>
        <v>620.75</v>
      </c>
      <c r="I50" s="11">
        <f t="shared" si="6"/>
        <v>306.5</v>
      </c>
    </row>
    <row r="51">
      <c r="C51" s="8">
        <f t="shared" si="7"/>
        <v>46</v>
      </c>
      <c r="D51" s="9">
        <f t="shared" si="1"/>
        <v>5678.24</v>
      </c>
      <c r="E51" s="9">
        <f t="shared" si="2"/>
        <v>148</v>
      </c>
      <c r="F51" s="10">
        <f t="shared" si="3"/>
        <v>102</v>
      </c>
      <c r="G51" s="9">
        <f t="shared" si="4"/>
        <v>56</v>
      </c>
      <c r="H51" s="9">
        <f t="shared" si="5"/>
        <v>633.3</v>
      </c>
      <c r="I51" s="11">
        <f t="shared" si="6"/>
        <v>312.2</v>
      </c>
    </row>
    <row r="52">
      <c r="C52" s="8">
        <f t="shared" si="7"/>
        <v>47</v>
      </c>
      <c r="D52" s="9">
        <f t="shared" si="1"/>
        <v>6014.12</v>
      </c>
      <c r="E52" s="9">
        <f t="shared" si="2"/>
        <v>151</v>
      </c>
      <c r="F52" s="10">
        <f t="shared" si="3"/>
        <v>104</v>
      </c>
      <c r="G52" s="9">
        <f t="shared" si="4"/>
        <v>57</v>
      </c>
      <c r="H52" s="9">
        <f t="shared" si="5"/>
        <v>645.85</v>
      </c>
      <c r="I52" s="11">
        <f t="shared" si="6"/>
        <v>317.9</v>
      </c>
    </row>
    <row r="53">
      <c r="C53" s="8">
        <f t="shared" si="7"/>
        <v>48</v>
      </c>
      <c r="D53" s="9">
        <f t="shared" si="1"/>
        <v>6362.88</v>
      </c>
      <c r="E53" s="9">
        <f t="shared" si="2"/>
        <v>154</v>
      </c>
      <c r="F53" s="10">
        <f t="shared" si="3"/>
        <v>106</v>
      </c>
      <c r="G53" s="9">
        <f t="shared" si="4"/>
        <v>58</v>
      </c>
      <c r="H53" s="9">
        <f t="shared" si="5"/>
        <v>658.4</v>
      </c>
      <c r="I53" s="11">
        <f t="shared" si="6"/>
        <v>323.6</v>
      </c>
    </row>
    <row r="54">
      <c r="C54" s="8">
        <f t="shared" si="7"/>
        <v>49</v>
      </c>
      <c r="D54" s="9">
        <f t="shared" si="1"/>
        <v>6724.76</v>
      </c>
      <c r="E54" s="9">
        <f t="shared" si="2"/>
        <v>157</v>
      </c>
      <c r="F54" s="10">
        <f t="shared" si="3"/>
        <v>108</v>
      </c>
      <c r="G54" s="9">
        <f t="shared" si="4"/>
        <v>59</v>
      </c>
      <c r="H54" s="9">
        <f t="shared" si="5"/>
        <v>670.95</v>
      </c>
      <c r="I54" s="11">
        <f t="shared" si="6"/>
        <v>329.3</v>
      </c>
    </row>
    <row r="55">
      <c r="C55" s="8">
        <f t="shared" si="7"/>
        <v>50</v>
      </c>
      <c r="D55" s="9">
        <f t="shared" si="1"/>
        <v>7100</v>
      </c>
      <c r="E55" s="9">
        <f t="shared" si="2"/>
        <v>160</v>
      </c>
      <c r="F55" s="10">
        <f t="shared" si="3"/>
        <v>110</v>
      </c>
      <c r="G55" s="9">
        <f t="shared" si="4"/>
        <v>60</v>
      </c>
      <c r="H55" s="9">
        <f t="shared" si="5"/>
        <v>683.5</v>
      </c>
      <c r="I55" s="11">
        <f t="shared" si="6"/>
        <v>335</v>
      </c>
    </row>
    <row r="56">
      <c r="C56" s="8">
        <f t="shared" si="7"/>
        <v>51</v>
      </c>
      <c r="D56" s="9">
        <f t="shared" si="1"/>
        <v>7488.84</v>
      </c>
      <c r="E56" s="9">
        <f t="shared" si="2"/>
        <v>163</v>
      </c>
      <c r="F56" s="10">
        <f t="shared" si="3"/>
        <v>112</v>
      </c>
      <c r="G56" s="9">
        <f t="shared" si="4"/>
        <v>61</v>
      </c>
      <c r="H56" s="9">
        <f t="shared" si="5"/>
        <v>696.05</v>
      </c>
      <c r="I56" s="11">
        <f t="shared" si="6"/>
        <v>340.7</v>
      </c>
    </row>
    <row r="57">
      <c r="C57" s="8">
        <f t="shared" si="7"/>
        <v>52</v>
      </c>
      <c r="D57" s="9">
        <f t="shared" si="1"/>
        <v>7891.52</v>
      </c>
      <c r="E57" s="9">
        <f t="shared" si="2"/>
        <v>166</v>
      </c>
      <c r="F57" s="10">
        <f t="shared" si="3"/>
        <v>114</v>
      </c>
      <c r="G57" s="9">
        <f t="shared" si="4"/>
        <v>62</v>
      </c>
      <c r="H57" s="9">
        <f t="shared" si="5"/>
        <v>708.6</v>
      </c>
      <c r="I57" s="11">
        <f t="shared" si="6"/>
        <v>346.4</v>
      </c>
    </row>
    <row r="58">
      <c r="C58" s="8">
        <f t="shared" si="7"/>
        <v>53</v>
      </c>
      <c r="D58" s="9">
        <f t="shared" si="1"/>
        <v>8308.28</v>
      </c>
      <c r="E58" s="9">
        <f t="shared" si="2"/>
        <v>169</v>
      </c>
      <c r="F58" s="10">
        <f t="shared" si="3"/>
        <v>116</v>
      </c>
      <c r="G58" s="9">
        <f t="shared" si="4"/>
        <v>63</v>
      </c>
      <c r="H58" s="9">
        <f t="shared" si="5"/>
        <v>721.15</v>
      </c>
      <c r="I58" s="11">
        <f t="shared" si="6"/>
        <v>352.1</v>
      </c>
    </row>
    <row r="59">
      <c r="C59" s="8">
        <f t="shared" si="7"/>
        <v>54</v>
      </c>
      <c r="D59" s="9">
        <f t="shared" si="1"/>
        <v>8739.36</v>
      </c>
      <c r="E59" s="9">
        <f t="shared" si="2"/>
        <v>172</v>
      </c>
      <c r="F59" s="10">
        <f t="shared" si="3"/>
        <v>118</v>
      </c>
      <c r="G59" s="9">
        <f t="shared" si="4"/>
        <v>64</v>
      </c>
      <c r="H59" s="9">
        <f t="shared" si="5"/>
        <v>733.7</v>
      </c>
      <c r="I59" s="11">
        <f t="shared" si="6"/>
        <v>357.8</v>
      </c>
    </row>
    <row r="60">
      <c r="C60" s="8">
        <f t="shared" si="7"/>
        <v>55</v>
      </c>
      <c r="D60" s="9">
        <f t="shared" si="1"/>
        <v>9185</v>
      </c>
      <c r="E60" s="9">
        <f t="shared" si="2"/>
        <v>175</v>
      </c>
      <c r="F60" s="10">
        <f t="shared" si="3"/>
        <v>120</v>
      </c>
      <c r="G60" s="9">
        <f t="shared" si="4"/>
        <v>65</v>
      </c>
      <c r="H60" s="9">
        <f t="shared" si="5"/>
        <v>746.25</v>
      </c>
      <c r="I60" s="11">
        <f t="shared" si="6"/>
        <v>363.5</v>
      </c>
    </row>
    <row r="61">
      <c r="C61" s="8">
        <f t="shared" si="7"/>
        <v>56</v>
      </c>
      <c r="D61" s="9">
        <f t="shared" si="1"/>
        <v>9645.44</v>
      </c>
      <c r="E61" s="9">
        <f t="shared" si="2"/>
        <v>178</v>
      </c>
      <c r="F61" s="10">
        <f t="shared" si="3"/>
        <v>122</v>
      </c>
      <c r="G61" s="9">
        <f t="shared" si="4"/>
        <v>66</v>
      </c>
      <c r="H61" s="9">
        <f t="shared" si="5"/>
        <v>758.8</v>
      </c>
      <c r="I61" s="11">
        <f t="shared" si="6"/>
        <v>369.2</v>
      </c>
    </row>
    <row r="62">
      <c r="C62" s="8">
        <f t="shared" si="7"/>
        <v>57</v>
      </c>
      <c r="D62" s="9">
        <f t="shared" si="1"/>
        <v>10120.92</v>
      </c>
      <c r="E62" s="9">
        <f t="shared" si="2"/>
        <v>181</v>
      </c>
      <c r="F62" s="10">
        <f t="shared" si="3"/>
        <v>124</v>
      </c>
      <c r="G62" s="9">
        <f t="shared" si="4"/>
        <v>67</v>
      </c>
      <c r="H62" s="9">
        <f t="shared" si="5"/>
        <v>771.35</v>
      </c>
      <c r="I62" s="11">
        <f t="shared" si="6"/>
        <v>374.9</v>
      </c>
    </row>
    <row r="63">
      <c r="C63" s="8">
        <f t="shared" si="7"/>
        <v>58</v>
      </c>
      <c r="D63" s="9">
        <f t="shared" si="1"/>
        <v>10611.68</v>
      </c>
      <c r="E63" s="9">
        <f t="shared" si="2"/>
        <v>184</v>
      </c>
      <c r="F63" s="10">
        <f t="shared" si="3"/>
        <v>126</v>
      </c>
      <c r="G63" s="9">
        <f t="shared" si="4"/>
        <v>68</v>
      </c>
      <c r="H63" s="9">
        <f t="shared" si="5"/>
        <v>783.9</v>
      </c>
      <c r="I63" s="11">
        <f t="shared" si="6"/>
        <v>380.6</v>
      </c>
    </row>
    <row r="64">
      <c r="C64" s="8">
        <f t="shared" si="7"/>
        <v>59</v>
      </c>
      <c r="D64" s="9">
        <f t="shared" si="1"/>
        <v>11117.96</v>
      </c>
      <c r="E64" s="9">
        <f t="shared" si="2"/>
        <v>187</v>
      </c>
      <c r="F64" s="10">
        <f t="shared" si="3"/>
        <v>128</v>
      </c>
      <c r="G64" s="9">
        <f t="shared" si="4"/>
        <v>69</v>
      </c>
      <c r="H64" s="9">
        <f t="shared" si="5"/>
        <v>796.45</v>
      </c>
      <c r="I64" s="11">
        <f t="shared" si="6"/>
        <v>386.3</v>
      </c>
    </row>
    <row r="65">
      <c r="C65" s="8">
        <f t="shared" si="7"/>
        <v>60</v>
      </c>
      <c r="D65" s="9">
        <f t="shared" si="1"/>
        <v>11640</v>
      </c>
      <c r="E65" s="9">
        <f t="shared" si="2"/>
        <v>190</v>
      </c>
      <c r="F65" s="10">
        <f t="shared" si="3"/>
        <v>130</v>
      </c>
      <c r="G65" s="9">
        <f t="shared" si="4"/>
        <v>70</v>
      </c>
      <c r="H65" s="9">
        <f t="shared" si="5"/>
        <v>809</v>
      </c>
      <c r="I65" s="11">
        <f t="shared" si="6"/>
        <v>392</v>
      </c>
    </row>
    <row r="66">
      <c r="C66" s="8">
        <f t="shared" si="7"/>
        <v>61</v>
      </c>
      <c r="D66" s="9">
        <f t="shared" si="1"/>
        <v>12178.04</v>
      </c>
      <c r="E66" s="9">
        <f t="shared" si="2"/>
        <v>193</v>
      </c>
      <c r="F66" s="10">
        <f t="shared" si="3"/>
        <v>132</v>
      </c>
      <c r="G66" s="9">
        <f t="shared" si="4"/>
        <v>71</v>
      </c>
      <c r="H66" s="9">
        <f t="shared" si="5"/>
        <v>821.55</v>
      </c>
      <c r="I66" s="11">
        <f t="shared" si="6"/>
        <v>397.7</v>
      </c>
    </row>
    <row r="67">
      <c r="C67" s="8">
        <f t="shared" si="7"/>
        <v>62</v>
      </c>
      <c r="D67" s="9">
        <f t="shared" si="1"/>
        <v>12732.32</v>
      </c>
      <c r="E67" s="9">
        <f t="shared" si="2"/>
        <v>196</v>
      </c>
      <c r="F67" s="10">
        <f t="shared" si="3"/>
        <v>134</v>
      </c>
      <c r="G67" s="9">
        <f t="shared" si="4"/>
        <v>72</v>
      </c>
      <c r="H67" s="9">
        <f t="shared" si="5"/>
        <v>834.1</v>
      </c>
      <c r="I67" s="11">
        <f t="shared" si="6"/>
        <v>403.4</v>
      </c>
    </row>
    <row r="68">
      <c r="C68" s="8">
        <f t="shared" si="7"/>
        <v>63</v>
      </c>
      <c r="D68" s="9">
        <f t="shared" si="1"/>
        <v>13303.08</v>
      </c>
      <c r="E68" s="9">
        <f t="shared" si="2"/>
        <v>199</v>
      </c>
      <c r="F68" s="10">
        <f t="shared" si="3"/>
        <v>136</v>
      </c>
      <c r="G68" s="9">
        <f t="shared" si="4"/>
        <v>73</v>
      </c>
      <c r="H68" s="9">
        <f t="shared" si="5"/>
        <v>846.65</v>
      </c>
      <c r="I68" s="11">
        <f t="shared" si="6"/>
        <v>409.1</v>
      </c>
    </row>
    <row r="69">
      <c r="C69" s="8">
        <f t="shared" si="7"/>
        <v>64</v>
      </c>
      <c r="D69" s="9">
        <f t="shared" si="1"/>
        <v>13890.56</v>
      </c>
      <c r="E69" s="9">
        <f t="shared" si="2"/>
        <v>202</v>
      </c>
      <c r="F69" s="10">
        <f t="shared" si="3"/>
        <v>138</v>
      </c>
      <c r="G69" s="9">
        <f t="shared" si="4"/>
        <v>74</v>
      </c>
      <c r="H69" s="9">
        <f t="shared" si="5"/>
        <v>859.2</v>
      </c>
      <c r="I69" s="11">
        <f t="shared" si="6"/>
        <v>414.8</v>
      </c>
    </row>
    <row r="70">
      <c r="C70" s="8">
        <f t="shared" si="7"/>
        <v>65</v>
      </c>
      <c r="D70" s="9">
        <f t="shared" si="1"/>
        <v>14495</v>
      </c>
      <c r="E70" s="9">
        <f t="shared" si="2"/>
        <v>205</v>
      </c>
      <c r="F70" s="10">
        <f t="shared" si="3"/>
        <v>140</v>
      </c>
      <c r="G70" s="9">
        <f t="shared" si="4"/>
        <v>75</v>
      </c>
      <c r="H70" s="9">
        <f t="shared" si="5"/>
        <v>871.75</v>
      </c>
      <c r="I70" s="11">
        <f t="shared" si="6"/>
        <v>420.5</v>
      </c>
    </row>
    <row r="71">
      <c r="C71" s="8">
        <f t="shared" si="7"/>
        <v>66</v>
      </c>
      <c r="D71" s="9">
        <f t="shared" si="1"/>
        <v>15116.64</v>
      </c>
      <c r="E71" s="9">
        <f t="shared" si="2"/>
        <v>208</v>
      </c>
      <c r="F71" s="10">
        <f t="shared" si="3"/>
        <v>142</v>
      </c>
      <c r="G71" s="9">
        <f t="shared" si="4"/>
        <v>76</v>
      </c>
      <c r="H71" s="9">
        <f t="shared" si="5"/>
        <v>884.3</v>
      </c>
      <c r="I71" s="11">
        <f t="shared" si="6"/>
        <v>426.2</v>
      </c>
    </row>
    <row r="72">
      <c r="C72" s="8">
        <f t="shared" si="7"/>
        <v>67</v>
      </c>
      <c r="D72" s="9">
        <f t="shared" si="1"/>
        <v>15755.72</v>
      </c>
      <c r="E72" s="9">
        <f t="shared" si="2"/>
        <v>211</v>
      </c>
      <c r="F72" s="10">
        <f t="shared" si="3"/>
        <v>144</v>
      </c>
      <c r="G72" s="9">
        <f t="shared" si="4"/>
        <v>77</v>
      </c>
      <c r="H72" s="9">
        <f t="shared" si="5"/>
        <v>896.85</v>
      </c>
      <c r="I72" s="11">
        <f t="shared" si="6"/>
        <v>431.9</v>
      </c>
    </row>
    <row r="73">
      <c r="C73" s="8">
        <f t="shared" si="7"/>
        <v>68</v>
      </c>
      <c r="D73" s="9">
        <f t="shared" si="1"/>
        <v>16412.48</v>
      </c>
      <c r="E73" s="9">
        <f t="shared" si="2"/>
        <v>214</v>
      </c>
      <c r="F73" s="10">
        <f t="shared" si="3"/>
        <v>146</v>
      </c>
      <c r="G73" s="9">
        <f t="shared" si="4"/>
        <v>78</v>
      </c>
      <c r="H73" s="9">
        <f t="shared" si="5"/>
        <v>909.4</v>
      </c>
      <c r="I73" s="11">
        <f t="shared" si="6"/>
        <v>437.6</v>
      </c>
    </row>
    <row r="74">
      <c r="C74" s="8">
        <f t="shared" si="7"/>
        <v>69</v>
      </c>
      <c r="D74" s="9">
        <f t="shared" si="1"/>
        <v>17087.16</v>
      </c>
      <c r="E74" s="9">
        <f t="shared" si="2"/>
        <v>217</v>
      </c>
      <c r="F74" s="10">
        <f t="shared" si="3"/>
        <v>148</v>
      </c>
      <c r="G74" s="9">
        <f t="shared" si="4"/>
        <v>79</v>
      </c>
      <c r="H74" s="9">
        <f t="shared" si="5"/>
        <v>921.95</v>
      </c>
      <c r="I74" s="11">
        <f t="shared" si="6"/>
        <v>443.3</v>
      </c>
    </row>
    <row r="75">
      <c r="C75" s="8">
        <f t="shared" si="7"/>
        <v>70</v>
      </c>
      <c r="D75" s="9">
        <f t="shared" si="1"/>
        <v>17780</v>
      </c>
      <c r="E75" s="9">
        <f t="shared" si="2"/>
        <v>220</v>
      </c>
      <c r="F75" s="10">
        <f t="shared" si="3"/>
        <v>150</v>
      </c>
      <c r="G75" s="9">
        <f t="shared" si="4"/>
        <v>80</v>
      </c>
      <c r="H75" s="9">
        <f t="shared" si="5"/>
        <v>934.5</v>
      </c>
      <c r="I75" s="11">
        <f t="shared" si="6"/>
        <v>449</v>
      </c>
    </row>
    <row r="76">
      <c r="C76" s="8">
        <f t="shared" si="7"/>
        <v>71</v>
      </c>
      <c r="D76" s="9">
        <f t="shared" si="1"/>
        <v>18491.24</v>
      </c>
      <c r="E76" s="9">
        <f t="shared" si="2"/>
        <v>223</v>
      </c>
      <c r="F76" s="10">
        <f t="shared" si="3"/>
        <v>152</v>
      </c>
      <c r="G76" s="9">
        <f t="shared" si="4"/>
        <v>81</v>
      </c>
      <c r="H76" s="9">
        <f t="shared" si="5"/>
        <v>947.05</v>
      </c>
      <c r="I76" s="11">
        <f t="shared" si="6"/>
        <v>454.7</v>
      </c>
    </row>
    <row r="77">
      <c r="C77" s="8">
        <f t="shared" si="7"/>
        <v>72</v>
      </c>
      <c r="D77" s="9">
        <f t="shared" si="1"/>
        <v>19221.12</v>
      </c>
      <c r="E77" s="9">
        <f t="shared" si="2"/>
        <v>226</v>
      </c>
      <c r="F77" s="10">
        <f t="shared" si="3"/>
        <v>154</v>
      </c>
      <c r="G77" s="9">
        <f t="shared" si="4"/>
        <v>82</v>
      </c>
      <c r="H77" s="9">
        <f t="shared" si="5"/>
        <v>959.6</v>
      </c>
      <c r="I77" s="11">
        <f t="shared" si="6"/>
        <v>460.4</v>
      </c>
    </row>
    <row r="78">
      <c r="C78" s="8">
        <f t="shared" si="7"/>
        <v>73</v>
      </c>
      <c r="D78" s="9">
        <f t="shared" si="1"/>
        <v>19969.88</v>
      </c>
      <c r="E78" s="9">
        <f t="shared" si="2"/>
        <v>229</v>
      </c>
      <c r="F78" s="10">
        <f t="shared" si="3"/>
        <v>156</v>
      </c>
      <c r="G78" s="9">
        <f t="shared" si="4"/>
        <v>83</v>
      </c>
      <c r="H78" s="9">
        <f t="shared" si="5"/>
        <v>972.15</v>
      </c>
      <c r="I78" s="11">
        <f t="shared" si="6"/>
        <v>466.1</v>
      </c>
    </row>
    <row r="79">
      <c r="C79" s="8">
        <f t="shared" si="7"/>
        <v>74</v>
      </c>
      <c r="D79" s="9">
        <f t="shared" si="1"/>
        <v>20737.76</v>
      </c>
      <c r="E79" s="9">
        <f t="shared" si="2"/>
        <v>232</v>
      </c>
      <c r="F79" s="10">
        <f t="shared" si="3"/>
        <v>158</v>
      </c>
      <c r="G79" s="9">
        <f t="shared" si="4"/>
        <v>84</v>
      </c>
      <c r="H79" s="9">
        <f t="shared" si="5"/>
        <v>984.7</v>
      </c>
      <c r="I79" s="11">
        <f t="shared" si="6"/>
        <v>471.8</v>
      </c>
    </row>
    <row r="80">
      <c r="C80" s="8">
        <f t="shared" si="7"/>
        <v>75</v>
      </c>
      <c r="D80" s="9">
        <f t="shared" si="1"/>
        <v>21525</v>
      </c>
      <c r="E80" s="9">
        <f t="shared" si="2"/>
        <v>235</v>
      </c>
      <c r="F80" s="10">
        <f t="shared" si="3"/>
        <v>160</v>
      </c>
      <c r="G80" s="9">
        <f t="shared" si="4"/>
        <v>85</v>
      </c>
      <c r="H80" s="9">
        <f t="shared" si="5"/>
        <v>997.25</v>
      </c>
      <c r="I80" s="11">
        <f t="shared" si="6"/>
        <v>477.5</v>
      </c>
    </row>
    <row r="81">
      <c r="C81" s="8">
        <f t="shared" si="7"/>
        <v>76</v>
      </c>
      <c r="D81" s="9">
        <f t="shared" si="1"/>
        <v>22331.84</v>
      </c>
      <c r="E81" s="9">
        <f t="shared" si="2"/>
        <v>238</v>
      </c>
      <c r="F81" s="10">
        <f t="shared" si="3"/>
        <v>162</v>
      </c>
      <c r="G81" s="9">
        <f t="shared" si="4"/>
        <v>86</v>
      </c>
      <c r="H81" s="9">
        <f t="shared" si="5"/>
        <v>1009.8</v>
      </c>
      <c r="I81" s="11">
        <f t="shared" si="6"/>
        <v>483.2</v>
      </c>
    </row>
    <row r="82">
      <c r="C82" s="8">
        <f t="shared" si="7"/>
        <v>77</v>
      </c>
      <c r="D82" s="9">
        <f t="shared" si="1"/>
        <v>23158.52</v>
      </c>
      <c r="E82" s="9">
        <f t="shared" si="2"/>
        <v>241</v>
      </c>
      <c r="F82" s="10">
        <f t="shared" si="3"/>
        <v>164</v>
      </c>
      <c r="G82" s="9">
        <f t="shared" si="4"/>
        <v>87</v>
      </c>
      <c r="H82" s="9">
        <f t="shared" si="5"/>
        <v>1022.35</v>
      </c>
      <c r="I82" s="11">
        <f t="shared" si="6"/>
        <v>488.9</v>
      </c>
    </row>
    <row r="83">
      <c r="C83" s="8">
        <f t="shared" si="7"/>
        <v>78</v>
      </c>
      <c r="D83" s="9">
        <f t="shared" si="1"/>
        <v>24005.28</v>
      </c>
      <c r="E83" s="9">
        <f t="shared" si="2"/>
        <v>244</v>
      </c>
      <c r="F83" s="10">
        <f t="shared" si="3"/>
        <v>166</v>
      </c>
      <c r="G83" s="9">
        <f t="shared" si="4"/>
        <v>88</v>
      </c>
      <c r="H83" s="9">
        <f t="shared" si="5"/>
        <v>1034.9</v>
      </c>
      <c r="I83" s="11">
        <f t="shared" si="6"/>
        <v>494.6</v>
      </c>
    </row>
    <row r="84">
      <c r="C84" s="8">
        <f t="shared" si="7"/>
        <v>79</v>
      </c>
      <c r="D84" s="9">
        <f t="shared" si="1"/>
        <v>24872.36</v>
      </c>
      <c r="E84" s="9">
        <f t="shared" si="2"/>
        <v>247</v>
      </c>
      <c r="F84" s="10">
        <f t="shared" si="3"/>
        <v>168</v>
      </c>
      <c r="G84" s="9">
        <f t="shared" si="4"/>
        <v>89</v>
      </c>
      <c r="H84" s="9">
        <f t="shared" si="5"/>
        <v>1047.45</v>
      </c>
      <c r="I84" s="11">
        <f t="shared" si="6"/>
        <v>500.3</v>
      </c>
    </row>
    <row r="85">
      <c r="C85" s="8">
        <f t="shared" si="7"/>
        <v>80</v>
      </c>
      <c r="D85" s="9">
        <f t="shared" si="1"/>
        <v>25760</v>
      </c>
      <c r="E85" s="9">
        <f t="shared" si="2"/>
        <v>250</v>
      </c>
      <c r="F85" s="10">
        <f t="shared" si="3"/>
        <v>170</v>
      </c>
      <c r="G85" s="9">
        <f t="shared" si="4"/>
        <v>90</v>
      </c>
      <c r="H85" s="9">
        <f t="shared" si="5"/>
        <v>1060</v>
      </c>
      <c r="I85" s="11">
        <f t="shared" si="6"/>
        <v>506</v>
      </c>
    </row>
    <row r="86">
      <c r="C86" s="8">
        <f t="shared" si="7"/>
        <v>81</v>
      </c>
      <c r="D86" s="9">
        <f t="shared" si="1"/>
        <v>26668.44</v>
      </c>
      <c r="E86" s="9">
        <f t="shared" si="2"/>
        <v>253</v>
      </c>
      <c r="F86" s="10">
        <f t="shared" si="3"/>
        <v>172</v>
      </c>
      <c r="G86" s="9">
        <f t="shared" si="4"/>
        <v>91</v>
      </c>
      <c r="H86" s="9">
        <f t="shared" si="5"/>
        <v>1072.55</v>
      </c>
      <c r="I86" s="11">
        <f t="shared" si="6"/>
        <v>511.7</v>
      </c>
    </row>
    <row r="87">
      <c r="C87" s="8">
        <f t="shared" si="7"/>
        <v>82</v>
      </c>
      <c r="D87" s="9">
        <f t="shared" si="1"/>
        <v>27597.92</v>
      </c>
      <c r="E87" s="9">
        <f t="shared" si="2"/>
        <v>256</v>
      </c>
      <c r="F87" s="10">
        <f t="shared" si="3"/>
        <v>174</v>
      </c>
      <c r="G87" s="9">
        <f t="shared" si="4"/>
        <v>92</v>
      </c>
      <c r="H87" s="9">
        <f t="shared" si="5"/>
        <v>1085.1</v>
      </c>
      <c r="I87" s="11">
        <f t="shared" si="6"/>
        <v>517.4</v>
      </c>
    </row>
    <row r="88">
      <c r="C88" s="8">
        <f t="shared" si="7"/>
        <v>83</v>
      </c>
      <c r="D88" s="9">
        <f t="shared" si="1"/>
        <v>28548.68</v>
      </c>
      <c r="E88" s="9">
        <f t="shared" si="2"/>
        <v>259</v>
      </c>
      <c r="F88" s="10">
        <f t="shared" si="3"/>
        <v>176</v>
      </c>
      <c r="G88" s="9">
        <f t="shared" si="4"/>
        <v>93</v>
      </c>
      <c r="H88" s="9">
        <f t="shared" si="5"/>
        <v>1097.65</v>
      </c>
      <c r="I88" s="11">
        <f t="shared" si="6"/>
        <v>523.1</v>
      </c>
    </row>
    <row r="89">
      <c r="C89" s="8">
        <f t="shared" si="7"/>
        <v>84</v>
      </c>
      <c r="D89" s="9">
        <f t="shared" si="1"/>
        <v>29520.96</v>
      </c>
      <c r="E89" s="9">
        <f t="shared" si="2"/>
        <v>262</v>
      </c>
      <c r="F89" s="10">
        <f t="shared" si="3"/>
        <v>178</v>
      </c>
      <c r="G89" s="9">
        <f t="shared" si="4"/>
        <v>94</v>
      </c>
      <c r="H89" s="9">
        <f t="shared" si="5"/>
        <v>1110.2</v>
      </c>
      <c r="I89" s="11">
        <f t="shared" si="6"/>
        <v>528.8</v>
      </c>
    </row>
    <row r="90">
      <c r="C90" s="8">
        <f t="shared" si="7"/>
        <v>85</v>
      </c>
      <c r="D90" s="9">
        <f t="shared" si="1"/>
        <v>30515</v>
      </c>
      <c r="E90" s="9">
        <f t="shared" si="2"/>
        <v>265</v>
      </c>
      <c r="F90" s="10">
        <f t="shared" si="3"/>
        <v>180</v>
      </c>
      <c r="G90" s="9">
        <f t="shared" si="4"/>
        <v>95</v>
      </c>
      <c r="H90" s="9">
        <f t="shared" si="5"/>
        <v>1122.75</v>
      </c>
      <c r="I90" s="11">
        <f t="shared" si="6"/>
        <v>534.5</v>
      </c>
    </row>
    <row r="91">
      <c r="C91" s="8">
        <f t="shared" si="7"/>
        <v>86</v>
      </c>
      <c r="D91" s="9">
        <f t="shared" si="1"/>
        <v>31531.04</v>
      </c>
      <c r="E91" s="9">
        <f t="shared" si="2"/>
        <v>268</v>
      </c>
      <c r="F91" s="10">
        <f t="shared" si="3"/>
        <v>182</v>
      </c>
      <c r="G91" s="9">
        <f t="shared" si="4"/>
        <v>96</v>
      </c>
      <c r="H91" s="9">
        <f t="shared" si="5"/>
        <v>1135.3</v>
      </c>
      <c r="I91" s="11">
        <f t="shared" si="6"/>
        <v>540.2</v>
      </c>
    </row>
    <row r="92">
      <c r="C92" s="8">
        <f t="shared" si="7"/>
        <v>87</v>
      </c>
      <c r="D92" s="9">
        <f t="shared" si="1"/>
        <v>32569.32</v>
      </c>
      <c r="E92" s="9">
        <f t="shared" si="2"/>
        <v>271</v>
      </c>
      <c r="F92" s="10">
        <f t="shared" si="3"/>
        <v>184</v>
      </c>
      <c r="G92" s="9">
        <f t="shared" si="4"/>
        <v>97</v>
      </c>
      <c r="H92" s="9">
        <f t="shared" si="5"/>
        <v>1147.85</v>
      </c>
      <c r="I92" s="11">
        <f t="shared" si="6"/>
        <v>545.9</v>
      </c>
    </row>
    <row r="93">
      <c r="C93" s="8">
        <f t="shared" si="7"/>
        <v>88</v>
      </c>
      <c r="D93" s="9">
        <f t="shared" si="1"/>
        <v>33630.08</v>
      </c>
      <c r="E93" s="9">
        <f t="shared" si="2"/>
        <v>274</v>
      </c>
      <c r="F93" s="10">
        <f t="shared" si="3"/>
        <v>186</v>
      </c>
      <c r="G93" s="9">
        <f t="shared" si="4"/>
        <v>98</v>
      </c>
      <c r="H93" s="9">
        <f t="shared" si="5"/>
        <v>1160.4</v>
      </c>
      <c r="I93" s="11">
        <f t="shared" si="6"/>
        <v>551.6</v>
      </c>
    </row>
    <row r="94">
      <c r="C94" s="8">
        <f t="shared" si="7"/>
        <v>89</v>
      </c>
      <c r="D94" s="9">
        <f t="shared" si="1"/>
        <v>34713.56</v>
      </c>
      <c r="E94" s="9">
        <f t="shared" si="2"/>
        <v>277</v>
      </c>
      <c r="F94" s="10">
        <f t="shared" si="3"/>
        <v>188</v>
      </c>
      <c r="G94" s="9">
        <f t="shared" si="4"/>
        <v>99</v>
      </c>
      <c r="H94" s="9">
        <f t="shared" si="5"/>
        <v>1172.95</v>
      </c>
      <c r="I94" s="11">
        <f t="shared" si="6"/>
        <v>557.3</v>
      </c>
    </row>
    <row r="95">
      <c r="C95" s="8">
        <f t="shared" si="7"/>
        <v>90</v>
      </c>
      <c r="D95" s="9">
        <f t="shared" si="1"/>
        <v>35820</v>
      </c>
      <c r="E95" s="9">
        <f t="shared" si="2"/>
        <v>280</v>
      </c>
      <c r="F95" s="10">
        <f t="shared" si="3"/>
        <v>190</v>
      </c>
      <c r="G95" s="9">
        <f t="shared" si="4"/>
        <v>100</v>
      </c>
      <c r="H95" s="9">
        <f t="shared" si="5"/>
        <v>1185.5</v>
      </c>
      <c r="I95" s="11">
        <f t="shared" si="6"/>
        <v>563</v>
      </c>
    </row>
    <row r="96">
      <c r="C96" s="8">
        <f t="shared" si="7"/>
        <v>91</v>
      </c>
      <c r="D96" s="9">
        <f t="shared" si="1"/>
        <v>36949.64</v>
      </c>
      <c r="E96" s="9">
        <f t="shared" si="2"/>
        <v>283</v>
      </c>
      <c r="F96" s="10">
        <f t="shared" si="3"/>
        <v>192</v>
      </c>
      <c r="G96" s="9">
        <f t="shared" si="4"/>
        <v>101</v>
      </c>
      <c r="H96" s="9">
        <f t="shared" si="5"/>
        <v>1198.05</v>
      </c>
      <c r="I96" s="11">
        <f t="shared" si="6"/>
        <v>568.7</v>
      </c>
    </row>
    <row r="97">
      <c r="C97" s="8">
        <f t="shared" si="7"/>
        <v>92</v>
      </c>
      <c r="D97" s="9">
        <f t="shared" si="1"/>
        <v>38102.72</v>
      </c>
      <c r="E97" s="9">
        <f t="shared" si="2"/>
        <v>286</v>
      </c>
      <c r="F97" s="10">
        <f t="shared" si="3"/>
        <v>194</v>
      </c>
      <c r="G97" s="9">
        <f t="shared" si="4"/>
        <v>102</v>
      </c>
      <c r="H97" s="9">
        <f t="shared" si="5"/>
        <v>1210.6</v>
      </c>
      <c r="I97" s="11">
        <f t="shared" si="6"/>
        <v>574.4</v>
      </c>
    </row>
    <row r="98">
      <c r="C98" s="8">
        <f t="shared" si="7"/>
        <v>93</v>
      </c>
      <c r="D98" s="9">
        <f t="shared" si="1"/>
        <v>39279.48</v>
      </c>
      <c r="E98" s="9">
        <f t="shared" si="2"/>
        <v>289</v>
      </c>
      <c r="F98" s="10">
        <f t="shared" si="3"/>
        <v>196</v>
      </c>
      <c r="G98" s="9">
        <f t="shared" si="4"/>
        <v>103</v>
      </c>
      <c r="H98" s="9">
        <f t="shared" si="5"/>
        <v>1223.15</v>
      </c>
      <c r="I98" s="11">
        <f t="shared" si="6"/>
        <v>580.1</v>
      </c>
    </row>
    <row r="99">
      <c r="C99" s="8">
        <f t="shared" si="7"/>
        <v>94</v>
      </c>
      <c r="D99" s="9">
        <f t="shared" si="1"/>
        <v>40480.16</v>
      </c>
      <c r="E99" s="9">
        <f t="shared" si="2"/>
        <v>292</v>
      </c>
      <c r="F99" s="10">
        <f t="shared" si="3"/>
        <v>198</v>
      </c>
      <c r="G99" s="9">
        <f t="shared" si="4"/>
        <v>104</v>
      </c>
      <c r="H99" s="9">
        <f t="shared" si="5"/>
        <v>1235.7</v>
      </c>
      <c r="I99" s="11">
        <f t="shared" si="6"/>
        <v>585.8</v>
      </c>
    </row>
    <row r="100">
      <c r="C100" s="8">
        <f t="shared" si="7"/>
        <v>95</v>
      </c>
      <c r="D100" s="9">
        <f t="shared" si="1"/>
        <v>41705</v>
      </c>
      <c r="E100" s="9">
        <f t="shared" si="2"/>
        <v>295</v>
      </c>
      <c r="F100" s="10">
        <f t="shared" si="3"/>
        <v>200</v>
      </c>
      <c r="G100" s="9">
        <f t="shared" si="4"/>
        <v>105</v>
      </c>
      <c r="H100" s="9">
        <f t="shared" si="5"/>
        <v>1248.25</v>
      </c>
      <c r="I100" s="11">
        <f t="shared" si="6"/>
        <v>591.5</v>
      </c>
    </row>
    <row r="101">
      <c r="C101" s="8">
        <f t="shared" si="7"/>
        <v>96</v>
      </c>
      <c r="D101" s="9">
        <f t="shared" si="1"/>
        <v>42954.24</v>
      </c>
      <c r="E101" s="9">
        <f t="shared" si="2"/>
        <v>298</v>
      </c>
      <c r="F101" s="10">
        <f t="shared" si="3"/>
        <v>202</v>
      </c>
      <c r="G101" s="9">
        <f t="shared" si="4"/>
        <v>106</v>
      </c>
      <c r="H101" s="9">
        <f t="shared" si="5"/>
        <v>1260.8</v>
      </c>
      <c r="I101" s="11">
        <f t="shared" si="6"/>
        <v>597.2</v>
      </c>
    </row>
    <row r="102">
      <c r="C102" s="8">
        <f t="shared" si="7"/>
        <v>97</v>
      </c>
      <c r="D102" s="9">
        <f t="shared" si="1"/>
        <v>44228.12</v>
      </c>
      <c r="E102" s="9">
        <f t="shared" si="2"/>
        <v>301</v>
      </c>
      <c r="F102" s="10">
        <f t="shared" si="3"/>
        <v>204</v>
      </c>
      <c r="G102" s="9">
        <f t="shared" si="4"/>
        <v>107</v>
      </c>
      <c r="H102" s="9">
        <f t="shared" si="5"/>
        <v>1273.35</v>
      </c>
      <c r="I102" s="11">
        <f t="shared" si="6"/>
        <v>602.9</v>
      </c>
    </row>
    <row r="103">
      <c r="C103" s="8">
        <f t="shared" si="7"/>
        <v>98</v>
      </c>
      <c r="D103" s="9">
        <f t="shared" si="1"/>
        <v>45526.88</v>
      </c>
      <c r="E103" s="9">
        <f t="shared" si="2"/>
        <v>304</v>
      </c>
      <c r="F103" s="10">
        <f t="shared" si="3"/>
        <v>206</v>
      </c>
      <c r="G103" s="9">
        <f t="shared" si="4"/>
        <v>108</v>
      </c>
      <c r="H103" s="9">
        <f t="shared" si="5"/>
        <v>1285.9</v>
      </c>
      <c r="I103" s="11">
        <f t="shared" si="6"/>
        <v>608.6</v>
      </c>
    </row>
    <row r="104">
      <c r="C104" s="8">
        <f t="shared" si="7"/>
        <v>99</v>
      </c>
      <c r="D104" s="9">
        <f t="shared" si="1"/>
        <v>46850.76</v>
      </c>
      <c r="E104" s="9">
        <f t="shared" si="2"/>
        <v>307</v>
      </c>
      <c r="F104" s="10">
        <f t="shared" si="3"/>
        <v>208</v>
      </c>
      <c r="G104" s="9">
        <f t="shared" si="4"/>
        <v>109</v>
      </c>
      <c r="H104" s="9">
        <f t="shared" si="5"/>
        <v>1298.45</v>
      </c>
      <c r="I104" s="11">
        <f t="shared" si="6"/>
        <v>614.3</v>
      </c>
    </row>
    <row r="105">
      <c r="C105" s="8">
        <f t="shared" si="7"/>
        <v>100</v>
      </c>
      <c r="D105" s="9">
        <f t="shared" si="1"/>
        <v>48200</v>
      </c>
      <c r="E105" s="9">
        <f t="shared" si="2"/>
        <v>310</v>
      </c>
      <c r="F105" s="10">
        <f t="shared" si="3"/>
        <v>210</v>
      </c>
      <c r="G105" s="9">
        <f t="shared" si="4"/>
        <v>110</v>
      </c>
      <c r="H105" s="9">
        <f t="shared" si="5"/>
        <v>1311</v>
      </c>
      <c r="I105" s="11">
        <f t="shared" si="6"/>
        <v>620</v>
      </c>
    </row>
    <row r="106">
      <c r="C106" s="12" t="s">
        <v>7</v>
      </c>
      <c r="D106" s="13">
        <f>SUM(D6:D105)</f>
        <v>1300880</v>
      </c>
    </row>
  </sheetData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.57"/>
  </cols>
  <sheetData>
    <row r="5">
      <c r="C5" s="2" t="s">
        <v>0</v>
      </c>
      <c r="D5" s="3" t="s">
        <v>2</v>
      </c>
      <c r="E5" s="4" t="s">
        <v>3</v>
      </c>
      <c r="F5" s="5" t="s">
        <v>4</v>
      </c>
      <c r="G5" s="6" t="s">
        <v>5</v>
      </c>
      <c r="H5" s="7" t="s">
        <v>6</v>
      </c>
      <c r="I5" s="7" t="s">
        <v>8</v>
      </c>
    </row>
    <row r="6">
      <c r="C6" s="8">
        <v>1.0</v>
      </c>
      <c r="D6" s="9">
        <f> 'Main Character'!E6 * 0.7</f>
        <v>9.1</v>
      </c>
      <c r="E6" s="10">
        <f> 'Main Character'!F6 * 0.85</f>
        <v>10.2</v>
      </c>
      <c r="F6" s="9">
        <f> 'Main Character'!G6 * 0.6</f>
        <v>6.6</v>
      </c>
      <c r="G6" s="9">
        <f> 1.5 * 'Main Character'!H6</f>
        <v>102.825</v>
      </c>
      <c r="H6" s="11">
        <f t="shared" ref="H6:H95" si="1">G6/2</f>
        <v>51.4125</v>
      </c>
      <c r="I6" s="14">
        <f> SQRT('Main Character'!D6) / 3</f>
        <v>0.5617433182</v>
      </c>
    </row>
    <row r="7">
      <c r="C7" s="8">
        <f t="shared" ref="C7:C95" si="2">C6+1</f>
        <v>2</v>
      </c>
      <c r="D7" s="9">
        <f> 'Main Character'!E7 * 0.7</f>
        <v>11.2</v>
      </c>
      <c r="E7" s="10">
        <f> 'Main Character'!F7 * 0.85</f>
        <v>11.9</v>
      </c>
      <c r="F7" s="9">
        <f> 'Main Character'!G7 * 0.6</f>
        <v>7.2</v>
      </c>
      <c r="G7" s="9">
        <f> 1.5 * 'Main Character'!H7</f>
        <v>121.65</v>
      </c>
      <c r="H7" s="11">
        <f t="shared" si="1"/>
        <v>60.825</v>
      </c>
      <c r="I7" s="14">
        <f> SQRT('Main Character'!D7) / 3</f>
        <v>0.9140872801</v>
      </c>
    </row>
    <row r="8">
      <c r="C8" s="8">
        <f t="shared" si="2"/>
        <v>3</v>
      </c>
      <c r="D8" s="9">
        <f> 'Main Character'!E8 * 0.7</f>
        <v>13.3</v>
      </c>
      <c r="E8" s="10">
        <f> 'Main Character'!F8 * 0.85</f>
        <v>13.6</v>
      </c>
      <c r="F8" s="9">
        <f> 'Main Character'!G8 * 0.6</f>
        <v>7.8</v>
      </c>
      <c r="G8" s="9">
        <f> 1.5 * 'Main Character'!H8</f>
        <v>140.475</v>
      </c>
      <c r="H8" s="11">
        <f t="shared" si="1"/>
        <v>70.2375</v>
      </c>
      <c r="I8" s="14">
        <f> SQRT('Main Character'!D8) / 3</f>
        <v>1.259629575</v>
      </c>
    </row>
    <row r="9">
      <c r="C9" s="8">
        <f t="shared" si="2"/>
        <v>4</v>
      </c>
      <c r="D9" s="9">
        <f> 'Main Character'!E9 * 0.7</f>
        <v>15.4</v>
      </c>
      <c r="E9" s="10">
        <f> 'Main Character'!F9 * 0.85</f>
        <v>15.3</v>
      </c>
      <c r="F9" s="9">
        <f> 'Main Character'!G9 * 0.6</f>
        <v>8.4</v>
      </c>
      <c r="G9" s="9">
        <f> 1.5 * 'Main Character'!H9</f>
        <v>159.3</v>
      </c>
      <c r="H9" s="11">
        <f t="shared" si="1"/>
        <v>79.65</v>
      </c>
      <c r="I9" s="14">
        <f> SQRT('Main Character'!D9) / 3</f>
        <v>1.611072796</v>
      </c>
    </row>
    <row r="10">
      <c r="C10" s="8">
        <f t="shared" si="2"/>
        <v>5</v>
      </c>
      <c r="D10" s="9">
        <f> 'Main Character'!E10 * 0.7</f>
        <v>17.5</v>
      </c>
      <c r="E10" s="10">
        <f> 'Main Character'!F10 * 0.85</f>
        <v>17</v>
      </c>
      <c r="F10" s="9">
        <f> 'Main Character'!G10 * 0.6</f>
        <v>9</v>
      </c>
      <c r="G10" s="9">
        <f> 1.5 * 'Main Character'!H10</f>
        <v>178.125</v>
      </c>
      <c r="H10" s="11">
        <f t="shared" si="1"/>
        <v>89.0625</v>
      </c>
      <c r="I10" s="14">
        <f> SQRT('Main Character'!D10) / 3</f>
        <v>1.972026594</v>
      </c>
    </row>
    <row r="11">
      <c r="C11" s="8">
        <f t="shared" si="2"/>
        <v>6</v>
      </c>
      <c r="D11" s="9">
        <f> 'Main Character'!E11 * 0.7</f>
        <v>19.6</v>
      </c>
      <c r="E11" s="10">
        <f> 'Main Character'!F11 * 0.85</f>
        <v>18.7</v>
      </c>
      <c r="F11" s="9">
        <f> 'Main Character'!G11 * 0.6</f>
        <v>9.6</v>
      </c>
      <c r="G11" s="9">
        <f> 1.5 * 'Main Character'!H11</f>
        <v>196.95</v>
      </c>
      <c r="H11" s="11">
        <f t="shared" si="1"/>
        <v>98.475</v>
      </c>
      <c r="I11" s="14">
        <f> SQRT('Main Character'!D11) / 3</f>
        <v>2.343786111</v>
      </c>
    </row>
    <row r="12">
      <c r="C12" s="8">
        <f t="shared" si="2"/>
        <v>7</v>
      </c>
      <c r="D12" s="9">
        <f> 'Main Character'!E12 * 0.7</f>
        <v>21.7</v>
      </c>
      <c r="E12" s="10">
        <f> 'Main Character'!F12 * 0.85</f>
        <v>20.4</v>
      </c>
      <c r="F12" s="9">
        <f> 'Main Character'!G12 * 0.6</f>
        <v>10.2</v>
      </c>
      <c r="G12" s="9">
        <f> 1.5 * 'Main Character'!H12</f>
        <v>215.775</v>
      </c>
      <c r="H12" s="11">
        <f t="shared" si="1"/>
        <v>107.8875</v>
      </c>
      <c r="I12" s="14">
        <f> SQRT('Main Character'!D12) / 3</f>
        <v>2.726821511</v>
      </c>
    </row>
    <row r="13">
      <c r="C13" s="8">
        <f t="shared" si="2"/>
        <v>8</v>
      </c>
      <c r="D13" s="9">
        <f> 'Main Character'!E13 * 0.7</f>
        <v>23.8</v>
      </c>
      <c r="E13" s="10">
        <f> 'Main Character'!F13 * 0.85</f>
        <v>22.1</v>
      </c>
      <c r="F13" s="9">
        <f> 'Main Character'!G13 * 0.6</f>
        <v>10.8</v>
      </c>
      <c r="G13" s="9">
        <f> 1.5 * 'Main Character'!H13</f>
        <v>234.6</v>
      </c>
      <c r="H13" s="11">
        <f t="shared" si="1"/>
        <v>117.3</v>
      </c>
      <c r="I13" s="14">
        <f> SQRT('Main Character'!D13) / 3</f>
        <v>3.12125331</v>
      </c>
    </row>
    <row r="14">
      <c r="C14" s="8">
        <f t="shared" si="2"/>
        <v>9</v>
      </c>
      <c r="D14" s="9">
        <f> 'Main Character'!E14 * 0.7</f>
        <v>25.9</v>
      </c>
      <c r="E14" s="10">
        <f> 'Main Character'!F14 * 0.85</f>
        <v>23.8</v>
      </c>
      <c r="F14" s="9">
        <f> 'Main Character'!G14 * 0.6</f>
        <v>11.4</v>
      </c>
      <c r="G14" s="9">
        <f> 1.5 * 'Main Character'!H14</f>
        <v>253.425</v>
      </c>
      <c r="H14" s="11">
        <f t="shared" si="1"/>
        <v>126.7125</v>
      </c>
      <c r="I14" s="14">
        <f> SQRT('Main Character'!D14) / 3</f>
        <v>3.527038418</v>
      </c>
    </row>
    <row r="15">
      <c r="C15" s="8">
        <f t="shared" si="2"/>
        <v>10</v>
      </c>
      <c r="D15" s="9">
        <f> 'Main Character'!E15 * 0.7</f>
        <v>28</v>
      </c>
      <c r="E15" s="10">
        <f> 'Main Character'!F15 * 0.85</f>
        <v>25.5</v>
      </c>
      <c r="F15" s="9">
        <f> 'Main Character'!G15 * 0.6</f>
        <v>12</v>
      </c>
      <c r="G15" s="9">
        <f> 1.5 * 'Main Character'!H15</f>
        <v>272.25</v>
      </c>
      <c r="H15" s="11">
        <f t="shared" si="1"/>
        <v>136.125</v>
      </c>
      <c r="I15" s="14">
        <f> SQRT('Main Character'!D15) / 3</f>
        <v>3.944053189</v>
      </c>
    </row>
    <row r="16">
      <c r="C16" s="8">
        <f t="shared" si="2"/>
        <v>11</v>
      </c>
      <c r="D16" s="9">
        <f> 'Main Character'!E16 * 0.7</f>
        <v>30.1</v>
      </c>
      <c r="E16" s="10">
        <f> 'Main Character'!F16 * 0.85</f>
        <v>27.2</v>
      </c>
      <c r="F16" s="9">
        <f> 'Main Character'!G16 * 0.6</f>
        <v>12.6</v>
      </c>
      <c r="G16" s="9">
        <f> 1.5 * 'Main Character'!H16</f>
        <v>291.075</v>
      </c>
      <c r="H16" s="11">
        <f t="shared" si="1"/>
        <v>145.5375</v>
      </c>
      <c r="I16" s="14">
        <f> SQRT('Main Character'!D16) / 3</f>
        <v>4.372133982</v>
      </c>
    </row>
    <row r="17">
      <c r="C17" s="8">
        <f t="shared" si="2"/>
        <v>12</v>
      </c>
      <c r="D17" s="9">
        <f> 'Main Character'!E17 * 0.7</f>
        <v>32.2</v>
      </c>
      <c r="E17" s="10">
        <f> 'Main Character'!F17 * 0.85</f>
        <v>28.9</v>
      </c>
      <c r="F17" s="9">
        <f> 'Main Character'!G17 * 0.6</f>
        <v>13.2</v>
      </c>
      <c r="G17" s="9">
        <f> 1.5 * 'Main Character'!H17</f>
        <v>309.9</v>
      </c>
      <c r="H17" s="11">
        <f t="shared" si="1"/>
        <v>154.95</v>
      </c>
      <c r="I17" s="14">
        <f> SQRT('Main Character'!D17) / 3</f>
        <v>4.811098281</v>
      </c>
    </row>
    <row r="18">
      <c r="C18" s="8">
        <f t="shared" si="2"/>
        <v>13</v>
      </c>
      <c r="D18" s="9">
        <f> 'Main Character'!E18 * 0.7</f>
        <v>34.3</v>
      </c>
      <c r="E18" s="10">
        <f> 'Main Character'!F18 * 0.85</f>
        <v>30.6</v>
      </c>
      <c r="F18" s="9">
        <f> 'Main Character'!G18 * 0.6</f>
        <v>13.8</v>
      </c>
      <c r="G18" s="9">
        <f> 1.5 * 'Main Character'!H18</f>
        <v>328.725</v>
      </c>
      <c r="H18" s="11">
        <f t="shared" si="1"/>
        <v>164.3625</v>
      </c>
      <c r="I18" s="14">
        <f> SQRT('Main Character'!D18) / 3</f>
        <v>5.260756177</v>
      </c>
    </row>
    <row r="19">
      <c r="C19" s="8">
        <f t="shared" si="2"/>
        <v>14</v>
      </c>
      <c r="D19" s="9">
        <f> 'Main Character'!E19 * 0.7</f>
        <v>36.4</v>
      </c>
      <c r="E19" s="10">
        <f> 'Main Character'!F19 * 0.85</f>
        <v>32.3</v>
      </c>
      <c r="F19" s="9">
        <f> 'Main Character'!G19 * 0.6</f>
        <v>14.4</v>
      </c>
      <c r="G19" s="9">
        <f> 1.5 * 'Main Character'!H19</f>
        <v>347.55</v>
      </c>
      <c r="H19" s="11">
        <f t="shared" si="1"/>
        <v>173.775</v>
      </c>
      <c r="I19" s="14">
        <f> SQRT('Main Character'!D19) / 3</f>
        <v>5.720916787</v>
      </c>
    </row>
    <row r="20">
      <c r="C20" s="8">
        <f t="shared" si="2"/>
        <v>15</v>
      </c>
      <c r="D20" s="9">
        <f> 'Main Character'!E20 * 0.7</f>
        <v>38.5</v>
      </c>
      <c r="E20" s="10">
        <f> 'Main Character'!F20 * 0.85</f>
        <v>34</v>
      </c>
      <c r="F20" s="9">
        <f> 'Main Character'!G20 * 0.6</f>
        <v>15</v>
      </c>
      <c r="G20" s="9">
        <f> 1.5 * 'Main Character'!H20</f>
        <v>366.375</v>
      </c>
      <c r="H20" s="11">
        <f t="shared" si="1"/>
        <v>183.1875</v>
      </c>
      <c r="I20" s="14">
        <f> SQRT('Main Character'!D20) / 3</f>
        <v>6.191391874</v>
      </c>
    </row>
    <row r="21">
      <c r="C21" s="8">
        <f t="shared" si="2"/>
        <v>16</v>
      </c>
      <c r="D21" s="9">
        <f> 'Main Character'!E21 * 0.7</f>
        <v>40.6</v>
      </c>
      <c r="E21" s="10">
        <f> 'Main Character'!F21 * 0.85</f>
        <v>35.7</v>
      </c>
      <c r="F21" s="9">
        <f> 'Main Character'!G21 * 0.6</f>
        <v>15.6</v>
      </c>
      <c r="G21" s="9">
        <f> 1.5 * 'Main Character'!H21</f>
        <v>385.2</v>
      </c>
      <c r="H21" s="11">
        <f t="shared" si="1"/>
        <v>192.6</v>
      </c>
      <c r="I21" s="14">
        <f> SQRT('Main Character'!D21) / 3</f>
        <v>6.671997868</v>
      </c>
    </row>
    <row r="22">
      <c r="C22" s="8">
        <f t="shared" si="2"/>
        <v>17</v>
      </c>
      <c r="D22" s="9">
        <f> 'Main Character'!E22 * 0.7</f>
        <v>42.7</v>
      </c>
      <c r="E22" s="10">
        <f> 'Main Character'!F22 * 0.85</f>
        <v>37.4</v>
      </c>
      <c r="F22" s="9">
        <f> 'Main Character'!G22 * 0.6</f>
        <v>16.2</v>
      </c>
      <c r="G22" s="9">
        <f> 1.5 * 'Main Character'!H22</f>
        <v>404.025</v>
      </c>
      <c r="H22" s="11">
        <f t="shared" si="1"/>
        <v>202.0125</v>
      </c>
      <c r="I22" s="14">
        <f> SQRT('Main Character'!D22) / 3</f>
        <v>7.162556961</v>
      </c>
    </row>
    <row r="23">
      <c r="C23" s="8">
        <f t="shared" si="2"/>
        <v>18</v>
      </c>
      <c r="D23" s="9">
        <f> 'Main Character'!E23 * 0.7</f>
        <v>44.8</v>
      </c>
      <c r="E23" s="10">
        <f> 'Main Character'!F23 * 0.85</f>
        <v>39.1</v>
      </c>
      <c r="F23" s="9">
        <f> 'Main Character'!G23 * 0.6</f>
        <v>16.8</v>
      </c>
      <c r="G23" s="9">
        <f> 1.5 * 'Main Character'!H23</f>
        <v>422.85</v>
      </c>
      <c r="H23" s="11">
        <f t="shared" si="1"/>
        <v>211.425</v>
      </c>
      <c r="I23" s="14">
        <f> SQRT('Main Character'!D23) / 3</f>
        <v>7.662897624</v>
      </c>
    </row>
    <row r="24">
      <c r="C24" s="8">
        <f t="shared" si="2"/>
        <v>19</v>
      </c>
      <c r="D24" s="9">
        <f> 'Main Character'!E24 * 0.7</f>
        <v>46.9</v>
      </c>
      <c r="E24" s="10">
        <f> 'Main Character'!F24 * 0.85</f>
        <v>40.8</v>
      </c>
      <c r="F24" s="9">
        <f> 'Main Character'!G24 * 0.6</f>
        <v>17.4</v>
      </c>
      <c r="G24" s="9">
        <f> 1.5 * 'Main Character'!H24</f>
        <v>441.675</v>
      </c>
      <c r="H24" s="11">
        <f t="shared" si="1"/>
        <v>220.8375</v>
      </c>
      <c r="I24" s="14">
        <f> SQRT('Main Character'!D24) / 3</f>
        <v>8.172854798</v>
      </c>
    </row>
    <row r="25">
      <c r="C25" s="8">
        <f t="shared" si="2"/>
        <v>20</v>
      </c>
      <c r="D25" s="9">
        <f> 'Main Character'!E25 * 0.7</f>
        <v>49</v>
      </c>
      <c r="E25" s="10">
        <f> 'Main Character'!F25 * 0.85</f>
        <v>42.5</v>
      </c>
      <c r="F25" s="9">
        <f> 'Main Character'!G25 * 0.6</f>
        <v>18</v>
      </c>
      <c r="G25" s="9">
        <f> 1.5 * 'Main Character'!H25</f>
        <v>460.5</v>
      </c>
      <c r="H25" s="11">
        <f t="shared" si="1"/>
        <v>230.25</v>
      </c>
      <c r="I25" s="14">
        <f> SQRT('Main Character'!D25) / 3</f>
        <v>8.692269874</v>
      </c>
    </row>
    <row r="26">
      <c r="C26" s="8">
        <f t="shared" si="2"/>
        <v>21</v>
      </c>
      <c r="D26" s="9">
        <f> 'Main Character'!E26 * 0.7</f>
        <v>51.1</v>
      </c>
      <c r="E26" s="10">
        <f> 'Main Character'!F26 * 0.85</f>
        <v>44.2</v>
      </c>
      <c r="F26" s="9">
        <f> 'Main Character'!G26 * 0.6</f>
        <v>18.6</v>
      </c>
      <c r="G26" s="9">
        <f> 1.5 * 'Main Character'!H26</f>
        <v>479.325</v>
      </c>
      <c r="H26" s="11">
        <f t="shared" si="1"/>
        <v>239.6625</v>
      </c>
      <c r="I26" s="14">
        <f> SQRT('Main Character'!D26) / 3</f>
        <v>9.220990547</v>
      </c>
    </row>
    <row r="27">
      <c r="C27" s="8">
        <f t="shared" si="2"/>
        <v>22</v>
      </c>
      <c r="D27" s="9">
        <f> 'Main Character'!E27 * 0.7</f>
        <v>53.2</v>
      </c>
      <c r="E27" s="10">
        <f> 'Main Character'!F27 * 0.85</f>
        <v>45.9</v>
      </c>
      <c r="F27" s="9">
        <f> 'Main Character'!G27 * 0.6</f>
        <v>19.2</v>
      </c>
      <c r="G27" s="9">
        <f> 1.5 * 'Main Character'!H27</f>
        <v>498.15</v>
      </c>
      <c r="H27" s="11">
        <f t="shared" si="1"/>
        <v>249.075</v>
      </c>
      <c r="I27" s="14">
        <f> SQRT('Main Character'!D27) / 3</f>
        <v>9.758870609</v>
      </c>
    </row>
    <row r="28">
      <c r="C28" s="8">
        <f t="shared" si="2"/>
        <v>23</v>
      </c>
      <c r="D28" s="9">
        <f> 'Main Character'!E28 * 0.7</f>
        <v>55.3</v>
      </c>
      <c r="E28" s="10">
        <f> 'Main Character'!F28 * 0.85</f>
        <v>47.6</v>
      </c>
      <c r="F28" s="9">
        <f> 'Main Character'!G28 * 0.6</f>
        <v>19.8</v>
      </c>
      <c r="G28" s="9">
        <f> 1.5 * 'Main Character'!H28</f>
        <v>516.975</v>
      </c>
      <c r="H28" s="11">
        <f t="shared" si="1"/>
        <v>258.4875</v>
      </c>
      <c r="I28" s="14">
        <f> SQRT('Main Character'!D28) / 3</f>
        <v>10.30576969</v>
      </c>
    </row>
    <row r="29">
      <c r="C29" s="8">
        <f t="shared" si="2"/>
        <v>24</v>
      </c>
      <c r="D29" s="9">
        <f> 'Main Character'!E29 * 0.7</f>
        <v>57.4</v>
      </c>
      <c r="E29" s="10">
        <f> 'Main Character'!F29 * 0.85</f>
        <v>49.3</v>
      </c>
      <c r="F29" s="9">
        <f> 'Main Character'!G29 * 0.6</f>
        <v>20.4</v>
      </c>
      <c r="G29" s="9">
        <f> 1.5 * 'Main Character'!H29</f>
        <v>535.8</v>
      </c>
      <c r="H29" s="11">
        <f t="shared" si="1"/>
        <v>267.9</v>
      </c>
      <c r="I29" s="14">
        <f> SQRT('Main Character'!D29) / 3</f>
        <v>10.86155299</v>
      </c>
    </row>
    <row r="30">
      <c r="C30" s="8">
        <f t="shared" si="2"/>
        <v>25</v>
      </c>
      <c r="D30" s="9">
        <f> 'Main Character'!E30 * 0.7</f>
        <v>59.5</v>
      </c>
      <c r="E30" s="10">
        <f> 'Main Character'!F30 * 0.85</f>
        <v>51</v>
      </c>
      <c r="F30" s="9">
        <f> 'Main Character'!G30 * 0.6</f>
        <v>21</v>
      </c>
      <c r="G30" s="9">
        <f> 1.5 * 'Main Character'!H30</f>
        <v>554.625</v>
      </c>
      <c r="H30" s="11">
        <f t="shared" si="1"/>
        <v>277.3125</v>
      </c>
      <c r="I30" s="14">
        <f> SQRT('Main Character'!D30) / 3</f>
        <v>11.426091</v>
      </c>
    </row>
    <row r="31">
      <c r="C31" s="8">
        <f t="shared" si="2"/>
        <v>26</v>
      </c>
      <c r="D31" s="9">
        <f> 'Main Character'!E31 * 0.7</f>
        <v>61.6</v>
      </c>
      <c r="E31" s="10">
        <f> 'Main Character'!F31 * 0.85</f>
        <v>52.7</v>
      </c>
      <c r="F31" s="9">
        <f> 'Main Character'!G31 * 0.6</f>
        <v>21.6</v>
      </c>
      <c r="G31" s="9">
        <f> 1.5 * 'Main Character'!H31</f>
        <v>573.45</v>
      </c>
      <c r="H31" s="11">
        <f t="shared" si="1"/>
        <v>286.725</v>
      </c>
      <c r="I31" s="14">
        <f> SQRT('Main Character'!D31) / 3</f>
        <v>11.99925924</v>
      </c>
    </row>
    <row r="32">
      <c r="C32" s="8">
        <f t="shared" si="2"/>
        <v>27</v>
      </c>
      <c r="D32" s="9">
        <f> 'Main Character'!E32 * 0.7</f>
        <v>63.7</v>
      </c>
      <c r="E32" s="10">
        <f> 'Main Character'!F32 * 0.85</f>
        <v>54.4</v>
      </c>
      <c r="F32" s="9">
        <f> 'Main Character'!G32 * 0.6</f>
        <v>22.2</v>
      </c>
      <c r="G32" s="9">
        <f> 1.5 * 'Main Character'!H32</f>
        <v>592.275</v>
      </c>
      <c r="H32" s="11">
        <f t="shared" si="1"/>
        <v>296.1375</v>
      </c>
      <c r="I32" s="14">
        <f> SQRT('Main Character'!D32) / 3</f>
        <v>12.58093796</v>
      </c>
    </row>
    <row r="33">
      <c r="C33" s="8">
        <f t="shared" si="2"/>
        <v>28</v>
      </c>
      <c r="D33" s="9">
        <f> 'Main Character'!E33 * 0.7</f>
        <v>65.8</v>
      </c>
      <c r="E33" s="10">
        <f> 'Main Character'!F33 * 0.85</f>
        <v>56.1</v>
      </c>
      <c r="F33" s="9">
        <f> 'Main Character'!G33 * 0.6</f>
        <v>22.8</v>
      </c>
      <c r="G33" s="9">
        <f> 1.5 * 'Main Character'!H33</f>
        <v>611.1</v>
      </c>
      <c r="H33" s="11">
        <f t="shared" si="1"/>
        <v>305.55</v>
      </c>
      <c r="I33" s="14">
        <f> SQRT('Main Character'!D33) / 3</f>
        <v>13.17101194</v>
      </c>
    </row>
    <row r="34">
      <c r="C34" s="8">
        <f t="shared" si="2"/>
        <v>29</v>
      </c>
      <c r="D34" s="9">
        <f> 'Main Character'!E34 * 0.7</f>
        <v>67.9</v>
      </c>
      <c r="E34" s="10">
        <f> 'Main Character'!F34 * 0.85</f>
        <v>57.8</v>
      </c>
      <c r="F34" s="9">
        <f> 'Main Character'!G34 * 0.6</f>
        <v>23.4</v>
      </c>
      <c r="G34" s="9">
        <f> 1.5 * 'Main Character'!H34</f>
        <v>629.925</v>
      </c>
      <c r="H34" s="11">
        <f t="shared" si="1"/>
        <v>314.9625</v>
      </c>
      <c r="I34" s="14">
        <f> SQRT('Main Character'!D34) / 3</f>
        <v>13.76937019</v>
      </c>
    </row>
    <row r="35">
      <c r="C35" s="8">
        <f t="shared" si="2"/>
        <v>30</v>
      </c>
      <c r="D35" s="9">
        <f> 'Main Character'!E35 * 0.7</f>
        <v>70</v>
      </c>
      <c r="E35" s="10">
        <f> 'Main Character'!F35 * 0.85</f>
        <v>59.5</v>
      </c>
      <c r="F35" s="9">
        <f> 'Main Character'!G35 * 0.6</f>
        <v>24</v>
      </c>
      <c r="G35" s="9">
        <f> 1.5 * 'Main Character'!H35</f>
        <v>648.75</v>
      </c>
      <c r="H35" s="11">
        <f t="shared" si="1"/>
        <v>324.375</v>
      </c>
      <c r="I35" s="14">
        <f> SQRT('Main Character'!D35) / 3</f>
        <v>14.37590577</v>
      </c>
    </row>
    <row r="36">
      <c r="C36" s="8">
        <f t="shared" si="2"/>
        <v>31</v>
      </c>
      <c r="D36" s="9">
        <f> 'Main Character'!E36 * 0.7</f>
        <v>72.1</v>
      </c>
      <c r="E36" s="10">
        <f> 'Main Character'!F36 * 0.85</f>
        <v>61.2</v>
      </c>
      <c r="F36" s="9">
        <f> 'Main Character'!G36 * 0.6</f>
        <v>24.6</v>
      </c>
      <c r="G36" s="9">
        <f> 1.5 * 'Main Character'!H36</f>
        <v>667.575</v>
      </c>
      <c r="H36" s="11">
        <f t="shared" si="1"/>
        <v>333.7875</v>
      </c>
      <c r="I36" s="14">
        <f> SQRT('Main Character'!D36) / 3</f>
        <v>14.99051552</v>
      </c>
    </row>
    <row r="37">
      <c r="C37" s="8">
        <f t="shared" si="2"/>
        <v>32</v>
      </c>
      <c r="D37" s="9">
        <f> 'Main Character'!E37 * 0.7</f>
        <v>74.2</v>
      </c>
      <c r="E37" s="10">
        <f> 'Main Character'!F37 * 0.85</f>
        <v>62.9</v>
      </c>
      <c r="F37" s="9">
        <f> 'Main Character'!G37 * 0.6</f>
        <v>25.2</v>
      </c>
      <c r="G37" s="9">
        <f> 1.5 * 'Main Character'!H37</f>
        <v>686.4</v>
      </c>
      <c r="H37" s="11">
        <f t="shared" si="1"/>
        <v>343.2</v>
      </c>
      <c r="I37" s="14">
        <f> SQRT('Main Character'!D37) / 3</f>
        <v>15.61309991</v>
      </c>
    </row>
    <row r="38">
      <c r="C38" s="8">
        <f t="shared" si="2"/>
        <v>33</v>
      </c>
      <c r="D38" s="9">
        <f> 'Main Character'!E38 * 0.7</f>
        <v>76.3</v>
      </c>
      <c r="E38" s="10">
        <f> 'Main Character'!F38 * 0.85</f>
        <v>64.6</v>
      </c>
      <c r="F38" s="9">
        <f> 'Main Character'!G38 * 0.6</f>
        <v>25.8</v>
      </c>
      <c r="G38" s="9">
        <f> 1.5 * 'Main Character'!H38</f>
        <v>705.225</v>
      </c>
      <c r="H38" s="11">
        <f t="shared" si="1"/>
        <v>352.6125</v>
      </c>
      <c r="I38" s="14">
        <f> SQRT('Main Character'!D38) / 3</f>
        <v>16.24356283</v>
      </c>
    </row>
    <row r="39">
      <c r="C39" s="8">
        <f t="shared" si="2"/>
        <v>34</v>
      </c>
      <c r="D39" s="9">
        <f> 'Main Character'!E39 * 0.7</f>
        <v>78.4</v>
      </c>
      <c r="E39" s="10">
        <f> 'Main Character'!F39 * 0.85</f>
        <v>66.3</v>
      </c>
      <c r="F39" s="9">
        <f> 'Main Character'!G39 * 0.6</f>
        <v>26.4</v>
      </c>
      <c r="G39" s="9">
        <f> 1.5 * 'Main Character'!H39</f>
        <v>724.05</v>
      </c>
      <c r="H39" s="11">
        <f t="shared" si="1"/>
        <v>362.025</v>
      </c>
      <c r="I39" s="14">
        <f> SQRT('Main Character'!D39) / 3</f>
        <v>16.88181138</v>
      </c>
    </row>
    <row r="40">
      <c r="C40" s="8">
        <f t="shared" si="2"/>
        <v>35</v>
      </c>
      <c r="D40" s="9">
        <f> 'Main Character'!E40 * 0.7</f>
        <v>80.5</v>
      </c>
      <c r="E40" s="10">
        <f> 'Main Character'!F40 * 0.85</f>
        <v>68</v>
      </c>
      <c r="F40" s="9">
        <f> 'Main Character'!G40 * 0.6</f>
        <v>27</v>
      </c>
      <c r="G40" s="9">
        <f> 1.5 * 'Main Character'!H40</f>
        <v>742.875</v>
      </c>
      <c r="H40" s="11">
        <f t="shared" si="1"/>
        <v>371.4375</v>
      </c>
      <c r="I40" s="14">
        <f> SQRT('Main Character'!D40) / 3</f>
        <v>17.52775577</v>
      </c>
    </row>
    <row r="41">
      <c r="C41" s="8">
        <f t="shared" si="2"/>
        <v>36</v>
      </c>
      <c r="D41" s="9">
        <f> 'Main Character'!E41 * 0.7</f>
        <v>82.6</v>
      </c>
      <c r="E41" s="10">
        <f> 'Main Character'!F41 * 0.85</f>
        <v>69.7</v>
      </c>
      <c r="F41" s="9">
        <f> 'Main Character'!G41 * 0.6</f>
        <v>27.6</v>
      </c>
      <c r="G41" s="9">
        <f> 1.5 * 'Main Character'!H41</f>
        <v>761.7</v>
      </c>
      <c r="H41" s="11">
        <f t="shared" si="1"/>
        <v>380.85</v>
      </c>
      <c r="I41" s="14">
        <f> SQRT('Main Character'!D41) / 3</f>
        <v>18.18130908</v>
      </c>
    </row>
    <row r="42">
      <c r="C42" s="8">
        <f t="shared" si="2"/>
        <v>37</v>
      </c>
      <c r="D42" s="9">
        <f> 'Main Character'!E42 * 0.7</f>
        <v>84.7</v>
      </c>
      <c r="E42" s="10">
        <f> 'Main Character'!F42 * 0.85</f>
        <v>71.4</v>
      </c>
      <c r="F42" s="9">
        <f> 'Main Character'!G42 * 0.6</f>
        <v>28.2</v>
      </c>
      <c r="G42" s="9">
        <f> 1.5 * 'Main Character'!H42</f>
        <v>780.525</v>
      </c>
      <c r="H42" s="11">
        <f t="shared" si="1"/>
        <v>390.2625</v>
      </c>
      <c r="I42" s="14">
        <f> SQRT('Main Character'!D42) / 3</f>
        <v>18.8423872</v>
      </c>
    </row>
    <row r="43">
      <c r="C43" s="8">
        <f t="shared" si="2"/>
        <v>38</v>
      </c>
      <c r="D43" s="9">
        <f> 'Main Character'!E43 * 0.7</f>
        <v>86.8</v>
      </c>
      <c r="E43" s="10">
        <f> 'Main Character'!F43 * 0.85</f>
        <v>73.1</v>
      </c>
      <c r="F43" s="9">
        <f> 'Main Character'!G43 * 0.6</f>
        <v>28.8</v>
      </c>
      <c r="G43" s="9">
        <f> 1.5 * 'Main Character'!H43</f>
        <v>799.35</v>
      </c>
      <c r="H43" s="11">
        <f t="shared" si="1"/>
        <v>399.675</v>
      </c>
      <c r="I43" s="14">
        <f> SQRT('Main Character'!D43) / 3</f>
        <v>19.51090863</v>
      </c>
    </row>
    <row r="44">
      <c r="C44" s="8">
        <f t="shared" si="2"/>
        <v>39</v>
      </c>
      <c r="D44" s="9">
        <f> 'Main Character'!E44 * 0.7</f>
        <v>88.9</v>
      </c>
      <c r="E44" s="10">
        <f> 'Main Character'!F44 * 0.85</f>
        <v>74.8</v>
      </c>
      <c r="F44" s="9">
        <f> 'Main Character'!G44 * 0.6</f>
        <v>29.4</v>
      </c>
      <c r="G44" s="9">
        <f> 1.5 * 'Main Character'!H44</f>
        <v>818.175</v>
      </c>
      <c r="H44" s="11">
        <f t="shared" si="1"/>
        <v>409.0875</v>
      </c>
      <c r="I44" s="14">
        <f> SQRT('Main Character'!D44) / 3</f>
        <v>20.18679436</v>
      </c>
    </row>
    <row r="45">
      <c r="C45" s="8">
        <f t="shared" si="2"/>
        <v>40</v>
      </c>
      <c r="D45" s="9">
        <f> 'Main Character'!E45 * 0.7</f>
        <v>91</v>
      </c>
      <c r="E45" s="10">
        <f> 'Main Character'!F45 * 0.85</f>
        <v>76.5</v>
      </c>
      <c r="F45" s="9">
        <f> 'Main Character'!G45 * 0.6</f>
        <v>30</v>
      </c>
      <c r="G45" s="9">
        <f> 1.5 * 'Main Character'!H45</f>
        <v>837</v>
      </c>
      <c r="H45" s="11">
        <f t="shared" si="1"/>
        <v>418.5</v>
      </c>
      <c r="I45" s="14">
        <f> SQRT('Main Character'!D45) / 3</f>
        <v>20.86996779</v>
      </c>
    </row>
    <row r="46">
      <c r="C46" s="8">
        <f t="shared" si="2"/>
        <v>41</v>
      </c>
      <c r="D46" s="9">
        <f> 'Main Character'!E46 * 0.7</f>
        <v>93.1</v>
      </c>
      <c r="E46" s="10">
        <f> 'Main Character'!F46 * 0.85</f>
        <v>78.2</v>
      </c>
      <c r="F46" s="9">
        <f> 'Main Character'!G46 * 0.6</f>
        <v>30.6</v>
      </c>
      <c r="G46" s="9">
        <f> 1.5 * 'Main Character'!H46</f>
        <v>855.825</v>
      </c>
      <c r="H46" s="11">
        <f t="shared" si="1"/>
        <v>427.9125</v>
      </c>
      <c r="I46" s="14">
        <f> SQRT('Main Character'!D46) / 3</f>
        <v>21.56035456</v>
      </c>
    </row>
    <row r="47">
      <c r="C47" s="8">
        <f t="shared" si="2"/>
        <v>42</v>
      </c>
      <c r="D47" s="9">
        <f> 'Main Character'!E47 * 0.7</f>
        <v>95.2</v>
      </c>
      <c r="E47" s="10">
        <f> 'Main Character'!F47 * 0.85</f>
        <v>79.9</v>
      </c>
      <c r="F47" s="9">
        <f> 'Main Character'!G47 * 0.6</f>
        <v>31.2</v>
      </c>
      <c r="G47" s="9">
        <f> 1.5 * 'Main Character'!H47</f>
        <v>874.65</v>
      </c>
      <c r="H47" s="11">
        <f t="shared" si="1"/>
        <v>437.325</v>
      </c>
      <c r="I47" s="14">
        <f> SQRT('Main Character'!D47) / 3</f>
        <v>22.2578825</v>
      </c>
    </row>
    <row r="48">
      <c r="C48" s="8">
        <f t="shared" si="2"/>
        <v>43</v>
      </c>
      <c r="D48" s="9">
        <f> 'Main Character'!E48 * 0.7</f>
        <v>97.3</v>
      </c>
      <c r="E48" s="10">
        <f> 'Main Character'!F48 * 0.85</f>
        <v>81.6</v>
      </c>
      <c r="F48" s="9">
        <f> 'Main Character'!G48 * 0.6</f>
        <v>31.8</v>
      </c>
      <c r="G48" s="9">
        <f> 1.5 * 'Main Character'!H48</f>
        <v>893.475</v>
      </c>
      <c r="H48" s="11">
        <f t="shared" si="1"/>
        <v>446.7375</v>
      </c>
      <c r="I48" s="14">
        <f> SQRT('Main Character'!D48) / 3</f>
        <v>22.96248148</v>
      </c>
    </row>
    <row r="49">
      <c r="C49" s="8">
        <f t="shared" si="2"/>
        <v>44</v>
      </c>
      <c r="D49" s="9">
        <f> 'Main Character'!E49 * 0.7</f>
        <v>99.4</v>
      </c>
      <c r="E49" s="10">
        <f> 'Main Character'!F49 * 0.85</f>
        <v>83.3</v>
      </c>
      <c r="F49" s="9">
        <f> 'Main Character'!G49 * 0.6</f>
        <v>32.4</v>
      </c>
      <c r="G49" s="9">
        <f> 1.5 * 'Main Character'!H49</f>
        <v>912.3</v>
      </c>
      <c r="H49" s="11">
        <f t="shared" si="1"/>
        <v>456.15</v>
      </c>
      <c r="I49" s="14">
        <f> SQRT('Main Character'!D49) / 3</f>
        <v>23.67408334</v>
      </c>
    </row>
    <row r="50">
      <c r="C50" s="8">
        <f t="shared" si="2"/>
        <v>45</v>
      </c>
      <c r="D50" s="9">
        <f> 'Main Character'!E50 * 0.7</f>
        <v>101.5</v>
      </c>
      <c r="E50" s="10">
        <f> 'Main Character'!F50 * 0.85</f>
        <v>85</v>
      </c>
      <c r="F50" s="9">
        <f> 'Main Character'!G50 * 0.6</f>
        <v>33</v>
      </c>
      <c r="G50" s="9">
        <f> 1.5 * 'Main Character'!H50</f>
        <v>931.125</v>
      </c>
      <c r="H50" s="11">
        <f t="shared" si="1"/>
        <v>465.5625</v>
      </c>
      <c r="I50" s="14">
        <f> SQRT('Main Character'!D50) / 3</f>
        <v>24.39262184</v>
      </c>
    </row>
    <row r="51">
      <c r="C51" s="8">
        <f t="shared" si="2"/>
        <v>46</v>
      </c>
      <c r="D51" s="9">
        <f> 'Main Character'!E51 * 0.7</f>
        <v>103.6</v>
      </c>
      <c r="E51" s="10">
        <f> 'Main Character'!F51 * 0.85</f>
        <v>86.7</v>
      </c>
      <c r="F51" s="9">
        <f> 'Main Character'!G51 * 0.6</f>
        <v>33.6</v>
      </c>
      <c r="G51" s="9">
        <f> 1.5 * 'Main Character'!H51</f>
        <v>949.95</v>
      </c>
      <c r="H51" s="11">
        <f t="shared" si="1"/>
        <v>474.975</v>
      </c>
      <c r="I51" s="14">
        <f> SQRT('Main Character'!D51) / 3</f>
        <v>25.11803248</v>
      </c>
    </row>
    <row r="52">
      <c r="C52" s="8">
        <f t="shared" si="2"/>
        <v>47</v>
      </c>
      <c r="D52" s="9">
        <f> 'Main Character'!E52 * 0.7</f>
        <v>105.7</v>
      </c>
      <c r="E52" s="10">
        <f> 'Main Character'!F52 * 0.85</f>
        <v>88.4</v>
      </c>
      <c r="F52" s="9">
        <f> 'Main Character'!G52 * 0.6</f>
        <v>34.2</v>
      </c>
      <c r="G52" s="9">
        <f> 1.5 * 'Main Character'!H52</f>
        <v>968.775</v>
      </c>
      <c r="H52" s="11">
        <f t="shared" si="1"/>
        <v>484.3875</v>
      </c>
      <c r="I52" s="14">
        <f> SQRT('Main Character'!D52) / 3</f>
        <v>25.85025252</v>
      </c>
    </row>
    <row r="53">
      <c r="C53" s="8">
        <f t="shared" si="2"/>
        <v>48</v>
      </c>
      <c r="D53" s="9">
        <f> 'Main Character'!E53 * 0.7</f>
        <v>107.8</v>
      </c>
      <c r="E53" s="10">
        <f> 'Main Character'!F53 * 0.85</f>
        <v>90.1</v>
      </c>
      <c r="F53" s="9">
        <f> 'Main Character'!G53 * 0.6</f>
        <v>34.8</v>
      </c>
      <c r="G53" s="9">
        <f> 1.5 * 'Main Character'!H53</f>
        <v>987.6</v>
      </c>
      <c r="H53" s="11">
        <f t="shared" si="1"/>
        <v>493.8</v>
      </c>
      <c r="I53" s="14">
        <f> SQRT('Main Character'!D53) / 3</f>
        <v>26.58922087</v>
      </c>
    </row>
    <row r="54">
      <c r="C54" s="8">
        <f t="shared" si="2"/>
        <v>49</v>
      </c>
      <c r="D54" s="9">
        <f> 'Main Character'!E54 * 0.7</f>
        <v>109.9</v>
      </c>
      <c r="E54" s="10">
        <f> 'Main Character'!F54 * 0.85</f>
        <v>91.8</v>
      </c>
      <c r="F54" s="9">
        <f> 'Main Character'!G54 * 0.6</f>
        <v>35.4</v>
      </c>
      <c r="G54" s="9">
        <f> 1.5 * 'Main Character'!H54</f>
        <v>1006.425</v>
      </c>
      <c r="H54" s="11">
        <f t="shared" si="1"/>
        <v>503.2125</v>
      </c>
      <c r="I54" s="14">
        <f> SQRT('Main Character'!D54) / 3</f>
        <v>27.33487801</v>
      </c>
    </row>
    <row r="55">
      <c r="C55" s="8">
        <f t="shared" si="2"/>
        <v>50</v>
      </c>
      <c r="D55" s="9">
        <f> 'Main Character'!E55 * 0.7</f>
        <v>112</v>
      </c>
      <c r="E55" s="10">
        <f> 'Main Character'!F55 * 0.85</f>
        <v>93.5</v>
      </c>
      <c r="F55" s="9">
        <f> 'Main Character'!G55 * 0.6</f>
        <v>36</v>
      </c>
      <c r="G55" s="9">
        <f> 1.5 * 'Main Character'!H55</f>
        <v>1025.25</v>
      </c>
      <c r="H55" s="11">
        <f t="shared" si="1"/>
        <v>512.625</v>
      </c>
      <c r="I55" s="14">
        <f> SQRT('Main Character'!D55) / 3</f>
        <v>28.08716591</v>
      </c>
    </row>
    <row r="56">
      <c r="C56" s="8">
        <f t="shared" si="2"/>
        <v>51</v>
      </c>
      <c r="D56" s="9">
        <f> 'Main Character'!E56 * 0.7</f>
        <v>114.1</v>
      </c>
      <c r="E56" s="10">
        <f> 'Main Character'!F56 * 0.85</f>
        <v>95.2</v>
      </c>
      <c r="F56" s="9">
        <f> 'Main Character'!G56 * 0.6</f>
        <v>36.6</v>
      </c>
      <c r="G56" s="9">
        <f> 1.5 * 'Main Character'!H56</f>
        <v>1044.075</v>
      </c>
      <c r="H56" s="11">
        <f t="shared" si="1"/>
        <v>522.0375</v>
      </c>
      <c r="I56" s="14">
        <f> SQRT('Main Character'!D56) / 3</f>
        <v>28.84602803</v>
      </c>
    </row>
    <row r="57">
      <c r="C57" s="8">
        <f t="shared" si="2"/>
        <v>52</v>
      </c>
      <c r="D57" s="9">
        <f> 'Main Character'!E57 * 0.7</f>
        <v>116.2</v>
      </c>
      <c r="E57" s="10">
        <f> 'Main Character'!F57 * 0.85</f>
        <v>96.9</v>
      </c>
      <c r="F57" s="9">
        <f> 'Main Character'!G57 * 0.6</f>
        <v>37.2</v>
      </c>
      <c r="G57" s="9">
        <f> 1.5 * 'Main Character'!H57</f>
        <v>1062.9</v>
      </c>
      <c r="H57" s="11">
        <f t="shared" si="1"/>
        <v>531.45</v>
      </c>
      <c r="I57" s="14">
        <f> SQRT('Main Character'!D57) / 3</f>
        <v>29.61140921</v>
      </c>
    </row>
    <row r="58">
      <c r="C58" s="8">
        <f t="shared" si="2"/>
        <v>53</v>
      </c>
      <c r="D58" s="9">
        <f> 'Main Character'!E58 * 0.7</f>
        <v>118.3</v>
      </c>
      <c r="E58" s="10">
        <f> 'Main Character'!F58 * 0.85</f>
        <v>98.6</v>
      </c>
      <c r="F58" s="9">
        <f> 'Main Character'!G58 * 0.6</f>
        <v>37.8</v>
      </c>
      <c r="G58" s="9">
        <f> 1.5 * 'Main Character'!H58</f>
        <v>1081.725</v>
      </c>
      <c r="H58" s="11">
        <f t="shared" si="1"/>
        <v>540.8625</v>
      </c>
      <c r="I58" s="14">
        <f> SQRT('Main Character'!D58) / 3</f>
        <v>30.38325562</v>
      </c>
    </row>
    <row r="59">
      <c r="C59" s="8">
        <f t="shared" si="2"/>
        <v>54</v>
      </c>
      <c r="D59" s="9">
        <f> 'Main Character'!E59 * 0.7</f>
        <v>120.4</v>
      </c>
      <c r="E59" s="10">
        <f> 'Main Character'!F59 * 0.85</f>
        <v>100.3</v>
      </c>
      <c r="F59" s="9">
        <f> 'Main Character'!G59 * 0.6</f>
        <v>38.4</v>
      </c>
      <c r="G59" s="9">
        <f> 1.5 * 'Main Character'!H59</f>
        <v>1100.55</v>
      </c>
      <c r="H59" s="11">
        <f t="shared" si="1"/>
        <v>550.275</v>
      </c>
      <c r="I59" s="14">
        <f> SQRT('Main Character'!D59) / 3</f>
        <v>31.16151473</v>
      </c>
    </row>
    <row r="60">
      <c r="C60" s="8">
        <f t="shared" si="2"/>
        <v>55</v>
      </c>
      <c r="D60" s="9">
        <f> 'Main Character'!E60 * 0.7</f>
        <v>122.5</v>
      </c>
      <c r="E60" s="10">
        <f> 'Main Character'!F60 * 0.85</f>
        <v>102</v>
      </c>
      <c r="F60" s="9">
        <f> 'Main Character'!G60 * 0.6</f>
        <v>39</v>
      </c>
      <c r="G60" s="9">
        <f> 1.5 * 'Main Character'!H60</f>
        <v>1119.375</v>
      </c>
      <c r="H60" s="11">
        <f t="shared" si="1"/>
        <v>559.6875</v>
      </c>
      <c r="I60" s="14">
        <f> SQRT('Main Character'!D60) / 3</f>
        <v>31.94613522</v>
      </c>
    </row>
    <row r="61">
      <c r="C61" s="8">
        <f t="shared" si="2"/>
        <v>56</v>
      </c>
      <c r="D61" s="9">
        <f> 'Main Character'!E61 * 0.7</f>
        <v>124.6</v>
      </c>
      <c r="E61" s="10">
        <f> 'Main Character'!F61 * 0.85</f>
        <v>103.7</v>
      </c>
      <c r="F61" s="9">
        <f> 'Main Character'!G61 * 0.6</f>
        <v>39.6</v>
      </c>
      <c r="G61" s="9">
        <f> 1.5 * 'Main Character'!H61</f>
        <v>1138.2</v>
      </c>
      <c r="H61" s="11">
        <f t="shared" si="1"/>
        <v>569.1</v>
      </c>
      <c r="I61" s="14">
        <f> SQRT('Main Character'!D61) / 3</f>
        <v>32.737067</v>
      </c>
    </row>
    <row r="62">
      <c r="C62" s="8">
        <f t="shared" si="2"/>
        <v>57</v>
      </c>
      <c r="D62" s="9">
        <f> 'Main Character'!E62 * 0.7</f>
        <v>126.7</v>
      </c>
      <c r="E62" s="10">
        <f> 'Main Character'!F62 * 0.85</f>
        <v>105.4</v>
      </c>
      <c r="F62" s="9">
        <f> 'Main Character'!G62 * 0.6</f>
        <v>40.2</v>
      </c>
      <c r="G62" s="9">
        <f> 1.5 * 'Main Character'!H62</f>
        <v>1157.025</v>
      </c>
      <c r="H62" s="11">
        <f t="shared" si="1"/>
        <v>578.5125</v>
      </c>
      <c r="I62" s="14">
        <f> SQRT('Main Character'!D62) / 3</f>
        <v>33.53426109</v>
      </c>
    </row>
    <row r="63">
      <c r="C63" s="8">
        <f t="shared" si="2"/>
        <v>58</v>
      </c>
      <c r="D63" s="9">
        <f> 'Main Character'!E63 * 0.7</f>
        <v>128.8</v>
      </c>
      <c r="E63" s="10">
        <f> 'Main Character'!F63 * 0.85</f>
        <v>107.1</v>
      </c>
      <c r="F63" s="9">
        <f> 'Main Character'!G63 * 0.6</f>
        <v>40.8</v>
      </c>
      <c r="G63" s="9">
        <f> 1.5 * 'Main Character'!H63</f>
        <v>1175.85</v>
      </c>
      <c r="H63" s="11">
        <f t="shared" si="1"/>
        <v>587.925</v>
      </c>
      <c r="I63" s="14">
        <f> SQRT('Main Character'!D63) / 3</f>
        <v>34.33766963</v>
      </c>
    </row>
    <row r="64">
      <c r="C64" s="8">
        <f t="shared" si="2"/>
        <v>59</v>
      </c>
      <c r="D64" s="9">
        <f> 'Main Character'!E64 * 0.7</f>
        <v>130.9</v>
      </c>
      <c r="E64" s="10">
        <f> 'Main Character'!F64 * 0.85</f>
        <v>108.8</v>
      </c>
      <c r="F64" s="9">
        <f> 'Main Character'!G64 * 0.6</f>
        <v>41.4</v>
      </c>
      <c r="G64" s="9">
        <f> 1.5 * 'Main Character'!H64</f>
        <v>1194.675</v>
      </c>
      <c r="H64" s="11">
        <f t="shared" si="1"/>
        <v>597.3375</v>
      </c>
      <c r="I64" s="14">
        <f> SQRT('Main Character'!D64) / 3</f>
        <v>35.14724582</v>
      </c>
    </row>
    <row r="65">
      <c r="C65" s="8">
        <f t="shared" si="2"/>
        <v>60</v>
      </c>
      <c r="D65" s="9">
        <f> 'Main Character'!E65 * 0.7</f>
        <v>133</v>
      </c>
      <c r="E65" s="10">
        <f> 'Main Character'!F65 * 0.85</f>
        <v>110.5</v>
      </c>
      <c r="F65" s="9">
        <f> 'Main Character'!G65 * 0.6</f>
        <v>42</v>
      </c>
      <c r="G65" s="9">
        <f> 1.5 * 'Main Character'!H65</f>
        <v>1213.5</v>
      </c>
      <c r="H65" s="11">
        <f t="shared" si="1"/>
        <v>606.75</v>
      </c>
      <c r="I65" s="14">
        <f> SQRT('Main Character'!D65) / 3</f>
        <v>35.96294389</v>
      </c>
    </row>
    <row r="66">
      <c r="C66" s="8">
        <f t="shared" si="2"/>
        <v>61</v>
      </c>
      <c r="D66" s="9">
        <f> 'Main Character'!E66 * 0.7</f>
        <v>135.1</v>
      </c>
      <c r="E66" s="10">
        <f> 'Main Character'!F66 * 0.85</f>
        <v>112.2</v>
      </c>
      <c r="F66" s="9">
        <f> 'Main Character'!G66 * 0.6</f>
        <v>42.6</v>
      </c>
      <c r="G66" s="9">
        <f> 1.5 * 'Main Character'!H66</f>
        <v>1232.325</v>
      </c>
      <c r="H66" s="11">
        <f t="shared" si="1"/>
        <v>616.1625</v>
      </c>
      <c r="I66" s="14">
        <f> SQRT('Main Character'!D66) / 3</f>
        <v>36.78471905</v>
      </c>
    </row>
    <row r="67">
      <c r="C67" s="8">
        <f t="shared" si="2"/>
        <v>62</v>
      </c>
      <c r="D67" s="9">
        <f> 'Main Character'!E67 * 0.7</f>
        <v>137.2</v>
      </c>
      <c r="E67" s="10">
        <f> 'Main Character'!F67 * 0.85</f>
        <v>113.9</v>
      </c>
      <c r="F67" s="9">
        <f> 'Main Character'!G67 * 0.6</f>
        <v>43.2</v>
      </c>
      <c r="G67" s="9">
        <f> 1.5 * 'Main Character'!H67</f>
        <v>1251.15</v>
      </c>
      <c r="H67" s="11">
        <f t="shared" si="1"/>
        <v>625.575</v>
      </c>
      <c r="I67" s="14">
        <f> SQRT('Main Character'!D67) / 3</f>
        <v>37.61252746</v>
      </c>
    </row>
    <row r="68">
      <c r="C68" s="8">
        <f t="shared" si="2"/>
        <v>63</v>
      </c>
      <c r="D68" s="9">
        <f> 'Main Character'!E68 * 0.7</f>
        <v>139.3</v>
      </c>
      <c r="E68" s="10">
        <f> 'Main Character'!F68 * 0.85</f>
        <v>115.6</v>
      </c>
      <c r="F68" s="9">
        <f> 'Main Character'!G68 * 0.6</f>
        <v>43.8</v>
      </c>
      <c r="G68" s="9">
        <f> 1.5 * 'Main Character'!H68</f>
        <v>1269.975</v>
      </c>
      <c r="H68" s="11">
        <f t="shared" si="1"/>
        <v>634.9875</v>
      </c>
      <c r="I68" s="14">
        <f> SQRT('Main Character'!D68) / 3</f>
        <v>38.44632622</v>
      </c>
    </row>
    <row r="69">
      <c r="C69" s="8">
        <f t="shared" si="2"/>
        <v>64</v>
      </c>
      <c r="D69" s="9">
        <f> 'Main Character'!E69 * 0.7</f>
        <v>141.4</v>
      </c>
      <c r="E69" s="10">
        <f> 'Main Character'!F69 * 0.85</f>
        <v>117.3</v>
      </c>
      <c r="F69" s="9">
        <f> 'Main Character'!G69 * 0.6</f>
        <v>44.4</v>
      </c>
      <c r="G69" s="9">
        <f> 1.5 * 'Main Character'!H69</f>
        <v>1288.8</v>
      </c>
      <c r="H69" s="11">
        <f t="shared" si="1"/>
        <v>644.4</v>
      </c>
      <c r="I69" s="14">
        <f> SQRT('Main Character'!D69) / 3</f>
        <v>39.2860733</v>
      </c>
    </row>
    <row r="70">
      <c r="C70" s="8">
        <f t="shared" si="2"/>
        <v>65</v>
      </c>
      <c r="D70" s="9">
        <f> 'Main Character'!E70 * 0.7</f>
        <v>143.5</v>
      </c>
      <c r="E70" s="10">
        <f> 'Main Character'!F70 * 0.85</f>
        <v>119</v>
      </c>
      <c r="F70" s="9">
        <f> 'Main Character'!G70 * 0.6</f>
        <v>45</v>
      </c>
      <c r="G70" s="9">
        <f> 1.5 * 'Main Character'!H70</f>
        <v>1307.625</v>
      </c>
      <c r="H70" s="11">
        <f t="shared" si="1"/>
        <v>653.8125</v>
      </c>
      <c r="I70" s="14">
        <f> SQRT('Main Character'!D70) / 3</f>
        <v>40.13172754</v>
      </c>
    </row>
    <row r="71">
      <c r="C71" s="8">
        <f t="shared" si="2"/>
        <v>66</v>
      </c>
      <c r="D71" s="9">
        <f> 'Main Character'!E71 * 0.7</f>
        <v>145.6</v>
      </c>
      <c r="E71" s="10">
        <f> 'Main Character'!F71 * 0.85</f>
        <v>120.7</v>
      </c>
      <c r="F71" s="9">
        <f> 'Main Character'!G71 * 0.6</f>
        <v>45.6</v>
      </c>
      <c r="G71" s="9">
        <f> 1.5 * 'Main Character'!H71</f>
        <v>1326.45</v>
      </c>
      <c r="H71" s="11">
        <f t="shared" si="1"/>
        <v>663.225</v>
      </c>
      <c r="I71" s="14">
        <f> SQRT('Main Character'!D71) / 3</f>
        <v>40.98324861</v>
      </c>
    </row>
    <row r="72">
      <c r="C72" s="8">
        <f t="shared" si="2"/>
        <v>67</v>
      </c>
      <c r="D72" s="9">
        <f> 'Main Character'!E72 * 0.7</f>
        <v>147.7</v>
      </c>
      <c r="E72" s="10">
        <f> 'Main Character'!F72 * 0.85</f>
        <v>122.4</v>
      </c>
      <c r="F72" s="9">
        <f> 'Main Character'!G72 * 0.6</f>
        <v>46.2</v>
      </c>
      <c r="G72" s="9">
        <f> 1.5 * 'Main Character'!H72</f>
        <v>1345.275</v>
      </c>
      <c r="H72" s="11">
        <f t="shared" si="1"/>
        <v>672.6375</v>
      </c>
      <c r="I72" s="14">
        <f> SQRT('Main Character'!D72) / 3</f>
        <v>41.84059698</v>
      </c>
    </row>
    <row r="73">
      <c r="C73" s="8">
        <f t="shared" si="2"/>
        <v>68</v>
      </c>
      <c r="D73" s="9">
        <f> 'Main Character'!E73 * 0.7</f>
        <v>149.8</v>
      </c>
      <c r="E73" s="10">
        <f> 'Main Character'!F73 * 0.85</f>
        <v>124.1</v>
      </c>
      <c r="F73" s="9">
        <f> 'Main Character'!G73 * 0.6</f>
        <v>46.8</v>
      </c>
      <c r="G73" s="9">
        <f> 1.5 * 'Main Character'!H73</f>
        <v>1364.1</v>
      </c>
      <c r="H73" s="11">
        <f t="shared" si="1"/>
        <v>682.05</v>
      </c>
      <c r="I73" s="14">
        <f> SQRT('Main Character'!D73) / 3</f>
        <v>42.7037339</v>
      </c>
    </row>
    <row r="74">
      <c r="C74" s="8">
        <f t="shared" si="2"/>
        <v>69</v>
      </c>
      <c r="D74" s="9">
        <f> 'Main Character'!E74 * 0.7</f>
        <v>151.9</v>
      </c>
      <c r="E74" s="10">
        <f> 'Main Character'!F74 * 0.85</f>
        <v>125.8</v>
      </c>
      <c r="F74" s="9">
        <f> 'Main Character'!G74 * 0.6</f>
        <v>47.4</v>
      </c>
      <c r="G74" s="9">
        <f> 1.5 * 'Main Character'!H74</f>
        <v>1382.925</v>
      </c>
      <c r="H74" s="11">
        <f t="shared" si="1"/>
        <v>691.4625</v>
      </c>
      <c r="I74" s="14">
        <f> SQRT('Main Character'!D74) / 3</f>
        <v>43.57262137</v>
      </c>
    </row>
    <row r="75">
      <c r="C75" s="8">
        <f t="shared" si="2"/>
        <v>70</v>
      </c>
      <c r="D75" s="9">
        <f> 'Main Character'!E75 * 0.7</f>
        <v>154</v>
      </c>
      <c r="E75" s="10">
        <f> 'Main Character'!F75 * 0.85</f>
        <v>127.5</v>
      </c>
      <c r="F75" s="9">
        <f> 'Main Character'!G75 * 0.6</f>
        <v>48</v>
      </c>
      <c r="G75" s="9">
        <f> 1.5 * 'Main Character'!H75</f>
        <v>1401.75</v>
      </c>
      <c r="H75" s="11">
        <f t="shared" si="1"/>
        <v>700.875</v>
      </c>
      <c r="I75" s="14">
        <f> SQRT('Main Character'!D75) / 3</f>
        <v>44.44722214</v>
      </c>
    </row>
    <row r="76">
      <c r="C76" s="8">
        <f t="shared" si="2"/>
        <v>71</v>
      </c>
      <c r="D76" s="9">
        <f> 'Main Character'!E76 * 0.7</f>
        <v>156.1</v>
      </c>
      <c r="E76" s="10">
        <f> 'Main Character'!F76 * 0.85</f>
        <v>129.2</v>
      </c>
      <c r="F76" s="9">
        <f> 'Main Character'!G76 * 0.6</f>
        <v>48.6</v>
      </c>
      <c r="G76" s="9">
        <f> 1.5 * 'Main Character'!H76</f>
        <v>1420.575</v>
      </c>
      <c r="H76" s="11">
        <f t="shared" si="1"/>
        <v>710.2875</v>
      </c>
      <c r="I76" s="14">
        <f> SQRT('Main Character'!D76) / 3</f>
        <v>45.32749962</v>
      </c>
    </row>
    <row r="77">
      <c r="C77" s="8">
        <f t="shared" si="2"/>
        <v>72</v>
      </c>
      <c r="D77" s="9">
        <f> 'Main Character'!E77 * 0.7</f>
        <v>158.2</v>
      </c>
      <c r="E77" s="10">
        <f> 'Main Character'!F77 * 0.85</f>
        <v>130.9</v>
      </c>
      <c r="F77" s="9">
        <f> 'Main Character'!G77 * 0.6</f>
        <v>49.2</v>
      </c>
      <c r="G77" s="9">
        <f> 1.5 * 'Main Character'!H77</f>
        <v>1439.4</v>
      </c>
      <c r="H77" s="11">
        <f t="shared" si="1"/>
        <v>719.7</v>
      </c>
      <c r="I77" s="14">
        <f> SQRT('Main Character'!D77) / 3</f>
        <v>46.21341796</v>
      </c>
    </row>
    <row r="78">
      <c r="C78" s="8">
        <f t="shared" si="2"/>
        <v>73</v>
      </c>
      <c r="D78" s="9">
        <f> 'Main Character'!E78 * 0.7</f>
        <v>160.3</v>
      </c>
      <c r="E78" s="10">
        <f> 'Main Character'!F78 * 0.85</f>
        <v>132.6</v>
      </c>
      <c r="F78" s="9">
        <f> 'Main Character'!G78 * 0.6</f>
        <v>49.8</v>
      </c>
      <c r="G78" s="9">
        <f> 1.5 * 'Main Character'!H78</f>
        <v>1458.225</v>
      </c>
      <c r="H78" s="11">
        <f t="shared" si="1"/>
        <v>729.1125</v>
      </c>
      <c r="I78" s="14">
        <f> SQRT('Main Character'!D78) / 3</f>
        <v>47.10494194</v>
      </c>
    </row>
    <row r="79">
      <c r="C79" s="8">
        <f t="shared" si="2"/>
        <v>74</v>
      </c>
      <c r="D79" s="9">
        <f> 'Main Character'!E79 * 0.7</f>
        <v>162.4</v>
      </c>
      <c r="E79" s="10">
        <f> 'Main Character'!F79 * 0.85</f>
        <v>134.3</v>
      </c>
      <c r="F79" s="9">
        <f> 'Main Character'!G79 * 0.6</f>
        <v>50.4</v>
      </c>
      <c r="G79" s="9">
        <f> 1.5 * 'Main Character'!H79</f>
        <v>1477.05</v>
      </c>
      <c r="H79" s="11">
        <f t="shared" si="1"/>
        <v>738.525</v>
      </c>
      <c r="I79" s="14">
        <f> SQRT('Main Character'!D79) / 3</f>
        <v>48.00203699</v>
      </c>
    </row>
    <row r="80">
      <c r="C80" s="8">
        <f t="shared" si="2"/>
        <v>75</v>
      </c>
      <c r="D80" s="9">
        <f> 'Main Character'!E80 * 0.7</f>
        <v>164.5</v>
      </c>
      <c r="E80" s="10">
        <f> 'Main Character'!F80 * 0.85</f>
        <v>136</v>
      </c>
      <c r="F80" s="9">
        <f> 'Main Character'!G80 * 0.6</f>
        <v>51</v>
      </c>
      <c r="G80" s="9">
        <f> 1.5 * 'Main Character'!H80</f>
        <v>1495.875</v>
      </c>
      <c r="H80" s="11">
        <f t="shared" si="1"/>
        <v>747.9375</v>
      </c>
      <c r="I80" s="14">
        <f> SQRT('Main Character'!D80) / 3</f>
        <v>48.90466917</v>
      </c>
    </row>
    <row r="81">
      <c r="C81" s="8">
        <f t="shared" si="2"/>
        <v>76</v>
      </c>
      <c r="D81" s="9">
        <f> 'Main Character'!E81 * 0.7</f>
        <v>166.6</v>
      </c>
      <c r="E81" s="10">
        <f> 'Main Character'!F81 * 0.85</f>
        <v>137.7</v>
      </c>
      <c r="F81" s="9">
        <f> 'Main Character'!G81 * 0.6</f>
        <v>51.6</v>
      </c>
      <c r="G81" s="9">
        <f> 1.5 * 'Main Character'!H81</f>
        <v>1514.7</v>
      </c>
      <c r="H81" s="11">
        <f t="shared" si="1"/>
        <v>757.35</v>
      </c>
      <c r="I81" s="14">
        <f> SQRT('Main Character'!D81) / 3</f>
        <v>49.81280514</v>
      </c>
    </row>
    <row r="82">
      <c r="C82" s="8">
        <f t="shared" si="2"/>
        <v>77</v>
      </c>
      <c r="D82" s="9">
        <f> 'Main Character'!E82 * 0.7</f>
        <v>168.7</v>
      </c>
      <c r="E82" s="10">
        <f> 'Main Character'!F82 * 0.85</f>
        <v>139.4</v>
      </c>
      <c r="F82" s="9">
        <f> 'Main Character'!G82 * 0.6</f>
        <v>52.2</v>
      </c>
      <c r="G82" s="9">
        <f> 1.5 * 'Main Character'!H82</f>
        <v>1533.525</v>
      </c>
      <c r="H82" s="11">
        <f t="shared" si="1"/>
        <v>766.7625</v>
      </c>
      <c r="I82" s="14">
        <f> SQRT('Main Character'!D82) / 3</f>
        <v>50.72641214</v>
      </c>
    </row>
    <row r="83">
      <c r="C83" s="8">
        <f t="shared" si="2"/>
        <v>78</v>
      </c>
      <c r="D83" s="9">
        <f> 'Main Character'!E83 * 0.7</f>
        <v>170.8</v>
      </c>
      <c r="E83" s="10">
        <f> 'Main Character'!F83 * 0.85</f>
        <v>141.1</v>
      </c>
      <c r="F83" s="9">
        <f> 'Main Character'!G83 * 0.6</f>
        <v>52.8</v>
      </c>
      <c r="G83" s="9">
        <f> 1.5 * 'Main Character'!H83</f>
        <v>1552.35</v>
      </c>
      <c r="H83" s="11">
        <f t="shared" si="1"/>
        <v>776.175</v>
      </c>
      <c r="I83" s="14">
        <f> SQRT('Main Character'!D83) / 3</f>
        <v>51.64545801</v>
      </c>
    </row>
    <row r="84">
      <c r="C84" s="8">
        <f t="shared" si="2"/>
        <v>79</v>
      </c>
      <c r="D84" s="9">
        <f> 'Main Character'!E84 * 0.7</f>
        <v>172.9</v>
      </c>
      <c r="E84" s="10">
        <f> 'Main Character'!F84 * 0.85</f>
        <v>142.8</v>
      </c>
      <c r="F84" s="9">
        <f> 'Main Character'!G84 * 0.6</f>
        <v>53.4</v>
      </c>
      <c r="G84" s="9">
        <f> 1.5 * 'Main Character'!H84</f>
        <v>1571.175</v>
      </c>
      <c r="H84" s="11">
        <f t="shared" si="1"/>
        <v>785.5875</v>
      </c>
      <c r="I84" s="14">
        <f> SQRT('Main Character'!D84) / 3</f>
        <v>52.56991112</v>
      </c>
    </row>
    <row r="85">
      <c r="C85" s="8">
        <f t="shared" si="2"/>
        <v>80</v>
      </c>
      <c r="D85" s="9">
        <f> 'Main Character'!E85 * 0.7</f>
        <v>175</v>
      </c>
      <c r="E85" s="10">
        <f> 'Main Character'!F85 * 0.85</f>
        <v>144.5</v>
      </c>
      <c r="F85" s="9">
        <f> 'Main Character'!G85 * 0.6</f>
        <v>54</v>
      </c>
      <c r="G85" s="9">
        <f> 1.5 * 'Main Character'!H85</f>
        <v>1590</v>
      </c>
      <c r="H85" s="11">
        <f t="shared" si="1"/>
        <v>795</v>
      </c>
      <c r="I85" s="14">
        <f> SQRT('Main Character'!D85) / 3</f>
        <v>53.49974039</v>
      </c>
    </row>
    <row r="86">
      <c r="C86" s="8">
        <f t="shared" si="2"/>
        <v>81</v>
      </c>
      <c r="D86" s="9">
        <f> 'Main Character'!E86 * 0.7</f>
        <v>177.1</v>
      </c>
      <c r="E86" s="10">
        <f> 'Main Character'!F86 * 0.85</f>
        <v>146.2</v>
      </c>
      <c r="F86" s="9">
        <f> 'Main Character'!G86 * 0.6</f>
        <v>54.6</v>
      </c>
      <c r="G86" s="9">
        <f> 1.5 * 'Main Character'!H86</f>
        <v>1608.825</v>
      </c>
      <c r="H86" s="11">
        <f t="shared" si="1"/>
        <v>804.4125</v>
      </c>
      <c r="I86" s="14">
        <f> SQRT('Main Character'!D86) / 3</f>
        <v>54.43491527</v>
      </c>
    </row>
    <row r="87">
      <c r="C87" s="8">
        <f t="shared" si="2"/>
        <v>82</v>
      </c>
      <c r="D87" s="9">
        <f> 'Main Character'!E87 * 0.7</f>
        <v>179.2</v>
      </c>
      <c r="E87" s="10">
        <f> 'Main Character'!F87 * 0.85</f>
        <v>147.9</v>
      </c>
      <c r="F87" s="9">
        <f> 'Main Character'!G87 * 0.6</f>
        <v>55.2</v>
      </c>
      <c r="G87" s="9">
        <f> 1.5 * 'Main Character'!H87</f>
        <v>1627.65</v>
      </c>
      <c r="H87" s="11">
        <f t="shared" si="1"/>
        <v>813.825</v>
      </c>
      <c r="I87" s="14">
        <f> SQRT('Main Character'!D87) / 3</f>
        <v>55.37540569</v>
      </c>
    </row>
    <row r="88">
      <c r="C88" s="8">
        <f t="shared" si="2"/>
        <v>83</v>
      </c>
      <c r="D88" s="9">
        <f> 'Main Character'!E88 * 0.7</f>
        <v>181.3</v>
      </c>
      <c r="E88" s="10">
        <f> 'Main Character'!F88 * 0.85</f>
        <v>149.6</v>
      </c>
      <c r="F88" s="9">
        <f> 'Main Character'!G88 * 0.6</f>
        <v>55.8</v>
      </c>
      <c r="G88" s="9">
        <f> 1.5 * 'Main Character'!H88</f>
        <v>1646.475</v>
      </c>
      <c r="H88" s="11">
        <f t="shared" si="1"/>
        <v>823.2375</v>
      </c>
      <c r="I88" s="14">
        <f> SQRT('Main Character'!D88) / 3</f>
        <v>56.32118212</v>
      </c>
    </row>
    <row r="89">
      <c r="C89" s="8">
        <f t="shared" si="2"/>
        <v>84</v>
      </c>
      <c r="D89" s="9">
        <f> 'Main Character'!E89 * 0.7</f>
        <v>183.4</v>
      </c>
      <c r="E89" s="10">
        <f> 'Main Character'!F89 * 0.85</f>
        <v>151.3</v>
      </c>
      <c r="F89" s="9">
        <f> 'Main Character'!G89 * 0.6</f>
        <v>56.4</v>
      </c>
      <c r="G89" s="9">
        <f> 1.5 * 'Main Character'!H89</f>
        <v>1665.3</v>
      </c>
      <c r="H89" s="11">
        <f t="shared" si="1"/>
        <v>832.65</v>
      </c>
      <c r="I89" s="14">
        <f> SQRT('Main Character'!D89) / 3</f>
        <v>57.27221549</v>
      </c>
    </row>
    <row r="90">
      <c r="C90" s="8">
        <f t="shared" si="2"/>
        <v>85</v>
      </c>
      <c r="D90" s="9">
        <f> 'Main Character'!E90 * 0.7</f>
        <v>185.5</v>
      </c>
      <c r="E90" s="10">
        <f> 'Main Character'!F90 * 0.85</f>
        <v>153</v>
      </c>
      <c r="F90" s="9">
        <f> 'Main Character'!G90 * 0.6</f>
        <v>57</v>
      </c>
      <c r="G90" s="9">
        <f> 1.5 * 'Main Character'!H90</f>
        <v>1684.125</v>
      </c>
      <c r="H90" s="11">
        <f t="shared" si="1"/>
        <v>842.0625</v>
      </c>
      <c r="I90" s="14">
        <f> SQRT('Main Character'!D90) / 3</f>
        <v>58.22847719</v>
      </c>
    </row>
    <row r="91">
      <c r="C91" s="8">
        <f t="shared" si="2"/>
        <v>86</v>
      </c>
      <c r="D91" s="9">
        <f> 'Main Character'!E91 * 0.7</f>
        <v>187.6</v>
      </c>
      <c r="E91" s="10">
        <f> 'Main Character'!F91 * 0.85</f>
        <v>154.7</v>
      </c>
      <c r="F91" s="9">
        <f> 'Main Character'!G91 * 0.6</f>
        <v>57.6</v>
      </c>
      <c r="G91" s="9">
        <f> 1.5 * 'Main Character'!H91</f>
        <v>1702.95</v>
      </c>
      <c r="H91" s="11">
        <f t="shared" si="1"/>
        <v>851.475</v>
      </c>
      <c r="I91" s="14">
        <f> SQRT('Main Character'!D91) / 3</f>
        <v>59.18993909</v>
      </c>
    </row>
    <row r="92">
      <c r="C92" s="8">
        <f t="shared" si="2"/>
        <v>87</v>
      </c>
      <c r="D92" s="9">
        <f> 'Main Character'!E92 * 0.7</f>
        <v>189.7</v>
      </c>
      <c r="E92" s="10">
        <f> 'Main Character'!F92 * 0.85</f>
        <v>156.4</v>
      </c>
      <c r="F92" s="9">
        <f> 'Main Character'!G92 * 0.6</f>
        <v>58.2</v>
      </c>
      <c r="G92" s="9">
        <f> 1.5 * 'Main Character'!H92</f>
        <v>1721.775</v>
      </c>
      <c r="H92" s="11">
        <f t="shared" si="1"/>
        <v>860.8875</v>
      </c>
      <c r="I92" s="14">
        <f> SQRT('Main Character'!D92) / 3</f>
        <v>60.15657348</v>
      </c>
    </row>
    <row r="93">
      <c r="C93" s="8">
        <f t="shared" si="2"/>
        <v>88</v>
      </c>
      <c r="D93" s="9">
        <f> 'Main Character'!E93 * 0.7</f>
        <v>191.8</v>
      </c>
      <c r="E93" s="10">
        <f> 'Main Character'!F93 * 0.85</f>
        <v>158.1</v>
      </c>
      <c r="F93" s="9">
        <f> 'Main Character'!G93 * 0.6</f>
        <v>58.8</v>
      </c>
      <c r="G93" s="9">
        <f> 1.5 * 'Main Character'!H93</f>
        <v>1740.6</v>
      </c>
      <c r="H93" s="11">
        <f t="shared" si="1"/>
        <v>870.3</v>
      </c>
      <c r="I93" s="14">
        <f> SQRT('Main Character'!D93) / 3</f>
        <v>61.12835312</v>
      </c>
    </row>
    <row r="94">
      <c r="C94" s="8">
        <f t="shared" si="2"/>
        <v>89</v>
      </c>
      <c r="D94" s="9">
        <f> 'Main Character'!E94 * 0.7</f>
        <v>193.9</v>
      </c>
      <c r="E94" s="10">
        <f> 'Main Character'!F94 * 0.85</f>
        <v>159.8</v>
      </c>
      <c r="F94" s="9">
        <f> 'Main Character'!G94 * 0.6</f>
        <v>59.4</v>
      </c>
      <c r="G94" s="9">
        <f> 1.5 * 'Main Character'!H94</f>
        <v>1759.425</v>
      </c>
      <c r="H94" s="11">
        <f t="shared" si="1"/>
        <v>879.7125</v>
      </c>
      <c r="I94" s="14">
        <f> SQRT('Main Character'!D94) / 3</f>
        <v>62.10525116</v>
      </c>
    </row>
    <row r="95">
      <c r="C95" s="8">
        <f t="shared" si="2"/>
        <v>90</v>
      </c>
      <c r="D95" s="9">
        <f> 'Main Character'!E95 * 0.7</f>
        <v>196</v>
      </c>
      <c r="E95" s="10">
        <f> 'Main Character'!F95 * 0.85</f>
        <v>161.5</v>
      </c>
      <c r="F95" s="9">
        <f> 'Main Character'!G95 * 0.6</f>
        <v>60</v>
      </c>
      <c r="G95" s="9">
        <f> 1.5 * 'Main Character'!H95</f>
        <v>1778.25</v>
      </c>
      <c r="H95" s="11">
        <f t="shared" si="1"/>
        <v>889.125</v>
      </c>
      <c r="I95" s="14">
        <f> SQRT('Main Character'!D95) / 3</f>
        <v>63.08724118</v>
      </c>
    </row>
    <row r="96">
      <c r="C96" s="15"/>
      <c r="D96" s="16"/>
      <c r="E96" s="16"/>
      <c r="F96" s="17"/>
      <c r="G96" s="16"/>
      <c r="H96" s="16"/>
      <c r="I96" s="15"/>
    </row>
    <row r="97">
      <c r="C97" s="15"/>
      <c r="D97" s="16"/>
      <c r="E97" s="16"/>
      <c r="F97" s="17"/>
      <c r="G97" s="16"/>
      <c r="H97" s="16"/>
      <c r="I97" s="15"/>
    </row>
    <row r="98">
      <c r="C98" s="15"/>
      <c r="D98" s="16"/>
      <c r="E98" s="16"/>
      <c r="F98" s="17"/>
      <c r="G98" s="16"/>
      <c r="H98" s="16"/>
      <c r="I98" s="15"/>
    </row>
    <row r="99">
      <c r="C99" s="15"/>
      <c r="D99" s="16"/>
      <c r="E99" s="16"/>
      <c r="F99" s="17"/>
      <c r="G99" s="16"/>
      <c r="H99" s="16"/>
      <c r="I99" s="15"/>
    </row>
    <row r="100">
      <c r="C100" s="15"/>
      <c r="D100" s="16"/>
      <c r="E100" s="16"/>
      <c r="F100" s="17"/>
      <c r="G100" s="16"/>
      <c r="H100" s="16"/>
      <c r="I100" s="15"/>
    </row>
    <row r="101">
      <c r="C101" s="15"/>
      <c r="D101" s="16"/>
      <c r="E101" s="16"/>
      <c r="F101" s="17"/>
      <c r="G101" s="16"/>
      <c r="H101" s="16"/>
      <c r="I101" s="15"/>
    </row>
    <row r="102">
      <c r="C102" s="15"/>
      <c r="D102" s="16"/>
      <c r="E102" s="16"/>
      <c r="F102" s="17"/>
      <c r="G102" s="16"/>
      <c r="H102" s="16"/>
      <c r="I102" s="15"/>
    </row>
    <row r="103">
      <c r="C103" s="15"/>
      <c r="D103" s="16"/>
      <c r="E103" s="16"/>
      <c r="F103" s="17"/>
      <c r="G103" s="16"/>
      <c r="H103" s="16"/>
      <c r="I103" s="15"/>
    </row>
    <row r="104">
      <c r="C104" s="15"/>
      <c r="D104" s="16"/>
      <c r="E104" s="16"/>
      <c r="F104" s="17"/>
      <c r="G104" s="16"/>
      <c r="H104" s="16"/>
      <c r="I104" s="15"/>
    </row>
    <row r="105">
      <c r="C105" s="15"/>
      <c r="D105" s="16"/>
      <c r="E105" s="16"/>
      <c r="F105" s="17"/>
      <c r="G105" s="16"/>
      <c r="H105" s="16"/>
      <c r="I105" s="15"/>
    </row>
  </sheetData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.86"/>
  </cols>
  <sheetData>
    <row r="5">
      <c r="C5" s="2" t="s">
        <v>0</v>
      </c>
      <c r="D5" s="3" t="s">
        <v>2</v>
      </c>
      <c r="E5" s="4" t="s">
        <v>3</v>
      </c>
      <c r="F5" s="5" t="s">
        <v>4</v>
      </c>
      <c r="G5" s="6" t="s">
        <v>5</v>
      </c>
      <c r="H5" s="7" t="s">
        <v>6</v>
      </c>
      <c r="I5" s="7" t="s">
        <v>8</v>
      </c>
    </row>
    <row r="6">
      <c r="C6" s="8">
        <v>1.0</v>
      </c>
      <c r="D6" s="9">
        <f> 'Main Character'!E6 * 1.1</f>
        <v>14.3</v>
      </c>
      <c r="E6" s="10">
        <f> 'Main Character'!F6 * 0.95</f>
        <v>11.4</v>
      </c>
      <c r="F6" s="9">
        <f> 'Main Character'!G6 * 0.8</f>
        <v>8.8</v>
      </c>
      <c r="G6" s="9">
        <f> 2 * 'Main Character'!H6</f>
        <v>137.1</v>
      </c>
      <c r="H6" s="11">
        <f t="shared" ref="H6:H95" si="1">G6/2</f>
        <v>68.55</v>
      </c>
      <c r="I6" s="14">
        <f> SQRT('Main Character'!D6)</f>
        <v>1.685229955</v>
      </c>
    </row>
    <row r="7">
      <c r="C7" s="8">
        <f t="shared" ref="C7:C95" si="2">C6+1</f>
        <v>2</v>
      </c>
      <c r="D7" s="9">
        <f> 'Main Character'!E7 * 1.1</f>
        <v>17.6</v>
      </c>
      <c r="E7" s="10">
        <f> 'Main Character'!F7 * 0.95</f>
        <v>13.3</v>
      </c>
      <c r="F7" s="9">
        <f> 'Main Character'!G7 * 0.8</f>
        <v>9.6</v>
      </c>
      <c r="G7" s="9">
        <f> 2 * 'Main Character'!H7</f>
        <v>162.2</v>
      </c>
      <c r="H7" s="11">
        <f t="shared" si="1"/>
        <v>81.1</v>
      </c>
      <c r="I7" s="14">
        <f> SQRT('Main Character'!D7)</f>
        <v>2.74226184</v>
      </c>
    </row>
    <row r="8">
      <c r="C8" s="8">
        <f t="shared" si="2"/>
        <v>3</v>
      </c>
      <c r="D8" s="9">
        <f> 'Main Character'!E8 * 1.1</f>
        <v>20.9</v>
      </c>
      <c r="E8" s="10">
        <f> 'Main Character'!F8 * 0.95</f>
        <v>15.2</v>
      </c>
      <c r="F8" s="9">
        <f> 'Main Character'!G8 * 0.8</f>
        <v>10.4</v>
      </c>
      <c r="G8" s="9">
        <f> 2 * 'Main Character'!H8</f>
        <v>187.3</v>
      </c>
      <c r="H8" s="11">
        <f t="shared" si="1"/>
        <v>93.65</v>
      </c>
      <c r="I8" s="14">
        <f> SQRT('Main Character'!D8)</f>
        <v>3.778888726</v>
      </c>
    </row>
    <row r="9">
      <c r="C9" s="8">
        <f t="shared" si="2"/>
        <v>4</v>
      </c>
      <c r="D9" s="9">
        <f> 'Main Character'!E9 * 1.1</f>
        <v>24.2</v>
      </c>
      <c r="E9" s="10">
        <f> 'Main Character'!F9 * 0.95</f>
        <v>17.1</v>
      </c>
      <c r="F9" s="9">
        <f> 'Main Character'!G9 * 0.8</f>
        <v>11.2</v>
      </c>
      <c r="G9" s="9">
        <f> 2 * 'Main Character'!H9</f>
        <v>212.4</v>
      </c>
      <c r="H9" s="11">
        <f t="shared" si="1"/>
        <v>106.2</v>
      </c>
      <c r="I9" s="14">
        <f> SQRT('Main Character'!D9)</f>
        <v>4.833218389</v>
      </c>
    </row>
    <row r="10">
      <c r="C10" s="8">
        <f t="shared" si="2"/>
        <v>5</v>
      </c>
      <c r="D10" s="9">
        <f> 'Main Character'!E10 * 1.1</f>
        <v>27.5</v>
      </c>
      <c r="E10" s="10">
        <f> 'Main Character'!F10 * 0.95</f>
        <v>19</v>
      </c>
      <c r="F10" s="9">
        <f> 'Main Character'!G10 * 0.8</f>
        <v>12</v>
      </c>
      <c r="G10" s="9">
        <f> 2 * 'Main Character'!H10</f>
        <v>237.5</v>
      </c>
      <c r="H10" s="11">
        <f t="shared" si="1"/>
        <v>118.75</v>
      </c>
      <c r="I10" s="14">
        <f> SQRT('Main Character'!D10)</f>
        <v>5.916079783</v>
      </c>
    </row>
    <row r="11">
      <c r="C11" s="8">
        <f t="shared" si="2"/>
        <v>6</v>
      </c>
      <c r="D11" s="9">
        <f> 'Main Character'!E11 * 1.1</f>
        <v>30.8</v>
      </c>
      <c r="E11" s="10">
        <f> 'Main Character'!F11 * 0.95</f>
        <v>20.9</v>
      </c>
      <c r="F11" s="9">
        <f> 'Main Character'!G11 * 0.8</f>
        <v>12.8</v>
      </c>
      <c r="G11" s="9">
        <f> 2 * 'Main Character'!H11</f>
        <v>262.6</v>
      </c>
      <c r="H11" s="11">
        <f t="shared" si="1"/>
        <v>131.3</v>
      </c>
      <c r="I11" s="14">
        <f> SQRT('Main Character'!D11)</f>
        <v>7.031358332</v>
      </c>
    </row>
    <row r="12">
      <c r="C12" s="8">
        <f t="shared" si="2"/>
        <v>7</v>
      </c>
      <c r="D12" s="9">
        <f> 'Main Character'!E12 * 1.1</f>
        <v>34.1</v>
      </c>
      <c r="E12" s="10">
        <f> 'Main Character'!F12 * 0.95</f>
        <v>22.8</v>
      </c>
      <c r="F12" s="9">
        <f> 'Main Character'!G12 * 0.8</f>
        <v>13.6</v>
      </c>
      <c r="G12" s="9">
        <f> 2 * 'Main Character'!H12</f>
        <v>287.7</v>
      </c>
      <c r="H12" s="11">
        <f t="shared" si="1"/>
        <v>143.85</v>
      </c>
      <c r="I12" s="14">
        <f> SQRT('Main Character'!D12)</f>
        <v>8.180464534</v>
      </c>
    </row>
    <row r="13">
      <c r="C13" s="8">
        <f t="shared" si="2"/>
        <v>8</v>
      </c>
      <c r="D13" s="9">
        <f> 'Main Character'!E13 * 1.1</f>
        <v>37.4</v>
      </c>
      <c r="E13" s="10">
        <f> 'Main Character'!F13 * 0.95</f>
        <v>24.7</v>
      </c>
      <c r="F13" s="9">
        <f> 'Main Character'!G13 * 0.8</f>
        <v>14.4</v>
      </c>
      <c r="G13" s="9">
        <f> 2 * 'Main Character'!H13</f>
        <v>312.8</v>
      </c>
      <c r="H13" s="11">
        <f t="shared" si="1"/>
        <v>156.4</v>
      </c>
      <c r="I13" s="14">
        <f> SQRT('Main Character'!D13)</f>
        <v>9.363759929</v>
      </c>
    </row>
    <row r="14">
      <c r="C14" s="8">
        <f t="shared" si="2"/>
        <v>9</v>
      </c>
      <c r="D14" s="9">
        <f> 'Main Character'!E14 * 1.1</f>
        <v>40.7</v>
      </c>
      <c r="E14" s="10">
        <f> 'Main Character'!F14 * 0.95</f>
        <v>26.6</v>
      </c>
      <c r="F14" s="9">
        <f> 'Main Character'!G14 * 0.8</f>
        <v>15.2</v>
      </c>
      <c r="G14" s="9">
        <f> 2 * 'Main Character'!H14</f>
        <v>337.9</v>
      </c>
      <c r="H14" s="11">
        <f t="shared" si="1"/>
        <v>168.95</v>
      </c>
      <c r="I14" s="14">
        <f> SQRT('Main Character'!D14)</f>
        <v>10.58111525</v>
      </c>
    </row>
    <row r="15">
      <c r="C15" s="8">
        <f t="shared" si="2"/>
        <v>10</v>
      </c>
      <c r="D15" s="9">
        <f> 'Main Character'!E15 * 1.1</f>
        <v>44</v>
      </c>
      <c r="E15" s="10">
        <f> 'Main Character'!F15 * 0.95</f>
        <v>28.5</v>
      </c>
      <c r="F15" s="9">
        <f> 'Main Character'!G15 * 0.8</f>
        <v>16</v>
      </c>
      <c r="G15" s="9">
        <f> 2 * 'Main Character'!H15</f>
        <v>363</v>
      </c>
      <c r="H15" s="11">
        <f t="shared" si="1"/>
        <v>181.5</v>
      </c>
      <c r="I15" s="14">
        <f> SQRT('Main Character'!D15)</f>
        <v>11.83215957</v>
      </c>
    </row>
    <row r="16">
      <c r="C16" s="8">
        <f t="shared" si="2"/>
        <v>11</v>
      </c>
      <c r="D16" s="9">
        <f> 'Main Character'!E16 * 1.1</f>
        <v>47.3</v>
      </c>
      <c r="E16" s="10">
        <f> 'Main Character'!F16 * 0.95</f>
        <v>30.4</v>
      </c>
      <c r="F16" s="9">
        <f> 'Main Character'!G16 * 0.8</f>
        <v>16.8</v>
      </c>
      <c r="G16" s="9">
        <f> 2 * 'Main Character'!H16</f>
        <v>388.1</v>
      </c>
      <c r="H16" s="11">
        <f t="shared" si="1"/>
        <v>194.05</v>
      </c>
      <c r="I16" s="14">
        <f> SQRT('Main Character'!D16)</f>
        <v>13.11640195</v>
      </c>
    </row>
    <row r="17">
      <c r="C17" s="8">
        <f t="shared" si="2"/>
        <v>12</v>
      </c>
      <c r="D17" s="9">
        <f> 'Main Character'!E17 * 1.1</f>
        <v>50.6</v>
      </c>
      <c r="E17" s="10">
        <f> 'Main Character'!F17 * 0.95</f>
        <v>32.3</v>
      </c>
      <c r="F17" s="9">
        <f> 'Main Character'!G17 * 0.8</f>
        <v>17.6</v>
      </c>
      <c r="G17" s="9">
        <f> 2 * 'Main Character'!H17</f>
        <v>413.2</v>
      </c>
      <c r="H17" s="11">
        <f t="shared" si="1"/>
        <v>206.6</v>
      </c>
      <c r="I17" s="14">
        <f> SQRT('Main Character'!D17)</f>
        <v>14.43329484</v>
      </c>
    </row>
    <row r="18">
      <c r="C18" s="8">
        <f t="shared" si="2"/>
        <v>13</v>
      </c>
      <c r="D18" s="9">
        <f> 'Main Character'!E18 * 1.1</f>
        <v>53.9</v>
      </c>
      <c r="E18" s="10">
        <f> 'Main Character'!F18 * 0.95</f>
        <v>34.2</v>
      </c>
      <c r="F18" s="9">
        <f> 'Main Character'!G18 * 0.8</f>
        <v>18.4</v>
      </c>
      <c r="G18" s="9">
        <f> 2 * 'Main Character'!H18</f>
        <v>438.3</v>
      </c>
      <c r="H18" s="11">
        <f t="shared" si="1"/>
        <v>219.15</v>
      </c>
      <c r="I18" s="14">
        <f> SQRT('Main Character'!D18)</f>
        <v>15.78226853</v>
      </c>
    </row>
    <row r="19">
      <c r="C19" s="8">
        <f t="shared" si="2"/>
        <v>14</v>
      </c>
      <c r="D19" s="9">
        <f> 'Main Character'!E19 * 1.1</f>
        <v>57.2</v>
      </c>
      <c r="E19" s="10">
        <f> 'Main Character'!F19 * 0.95</f>
        <v>36.1</v>
      </c>
      <c r="F19" s="9">
        <f> 'Main Character'!G19 * 0.8</f>
        <v>19.2</v>
      </c>
      <c r="G19" s="9">
        <f> 2 * 'Main Character'!H19</f>
        <v>463.4</v>
      </c>
      <c r="H19" s="11">
        <f t="shared" si="1"/>
        <v>231.7</v>
      </c>
      <c r="I19" s="14">
        <f> SQRT('Main Character'!D19)</f>
        <v>17.16275036</v>
      </c>
    </row>
    <row r="20">
      <c r="C20" s="8">
        <f t="shared" si="2"/>
        <v>15</v>
      </c>
      <c r="D20" s="9">
        <f> 'Main Character'!E20 * 1.1</f>
        <v>60.5</v>
      </c>
      <c r="E20" s="10">
        <f> 'Main Character'!F20 * 0.95</f>
        <v>38</v>
      </c>
      <c r="F20" s="9">
        <f> 'Main Character'!G20 * 0.8</f>
        <v>20</v>
      </c>
      <c r="G20" s="9">
        <f> 2 * 'Main Character'!H20</f>
        <v>488.5</v>
      </c>
      <c r="H20" s="11">
        <f t="shared" si="1"/>
        <v>244.25</v>
      </c>
      <c r="I20" s="14">
        <f> SQRT('Main Character'!D20)</f>
        <v>18.57417562</v>
      </c>
    </row>
    <row r="21">
      <c r="C21" s="8">
        <f t="shared" si="2"/>
        <v>16</v>
      </c>
      <c r="D21" s="9">
        <f> 'Main Character'!E21 * 1.1</f>
        <v>63.8</v>
      </c>
      <c r="E21" s="10">
        <f> 'Main Character'!F21 * 0.95</f>
        <v>39.9</v>
      </c>
      <c r="F21" s="9">
        <f> 'Main Character'!G21 * 0.8</f>
        <v>20.8</v>
      </c>
      <c r="G21" s="9">
        <f> 2 * 'Main Character'!H21</f>
        <v>513.6</v>
      </c>
      <c r="H21" s="11">
        <f t="shared" si="1"/>
        <v>256.8</v>
      </c>
      <c r="I21" s="14">
        <f> SQRT('Main Character'!D21)</f>
        <v>20.01599361</v>
      </c>
    </row>
    <row r="22">
      <c r="C22" s="8">
        <f t="shared" si="2"/>
        <v>17</v>
      </c>
      <c r="D22" s="9">
        <f> 'Main Character'!E22 * 1.1</f>
        <v>67.1</v>
      </c>
      <c r="E22" s="10">
        <f> 'Main Character'!F22 * 0.95</f>
        <v>41.8</v>
      </c>
      <c r="F22" s="9">
        <f> 'Main Character'!G22 * 0.8</f>
        <v>21.6</v>
      </c>
      <c r="G22" s="9">
        <f> 2 * 'Main Character'!H22</f>
        <v>538.7</v>
      </c>
      <c r="H22" s="11">
        <f t="shared" si="1"/>
        <v>269.35</v>
      </c>
      <c r="I22" s="14">
        <f> SQRT('Main Character'!D22)</f>
        <v>21.48767088</v>
      </c>
    </row>
    <row r="23">
      <c r="C23" s="8">
        <f t="shared" si="2"/>
        <v>18</v>
      </c>
      <c r="D23" s="9">
        <f> 'Main Character'!E23 * 1.1</f>
        <v>70.4</v>
      </c>
      <c r="E23" s="10">
        <f> 'Main Character'!F23 * 0.95</f>
        <v>43.7</v>
      </c>
      <c r="F23" s="9">
        <f> 'Main Character'!G23 * 0.8</f>
        <v>22.4</v>
      </c>
      <c r="G23" s="9">
        <f> 2 * 'Main Character'!H23</f>
        <v>563.8</v>
      </c>
      <c r="H23" s="11">
        <f t="shared" si="1"/>
        <v>281.9</v>
      </c>
      <c r="I23" s="14">
        <f> SQRT('Main Character'!D23)</f>
        <v>22.98869287</v>
      </c>
    </row>
    <row r="24">
      <c r="C24" s="8">
        <f t="shared" si="2"/>
        <v>19</v>
      </c>
      <c r="D24" s="9">
        <f> 'Main Character'!E24 * 1.1</f>
        <v>73.7</v>
      </c>
      <c r="E24" s="10">
        <f> 'Main Character'!F24 * 0.95</f>
        <v>45.6</v>
      </c>
      <c r="F24" s="9">
        <f> 'Main Character'!G24 * 0.8</f>
        <v>23.2</v>
      </c>
      <c r="G24" s="9">
        <f> 2 * 'Main Character'!H24</f>
        <v>588.9</v>
      </c>
      <c r="H24" s="11">
        <f t="shared" si="1"/>
        <v>294.45</v>
      </c>
      <c r="I24" s="14">
        <f> SQRT('Main Character'!D24)</f>
        <v>24.5185644</v>
      </c>
    </row>
    <row r="25">
      <c r="C25" s="8">
        <f t="shared" si="2"/>
        <v>20</v>
      </c>
      <c r="D25" s="9">
        <f> 'Main Character'!E25 * 1.1</f>
        <v>77</v>
      </c>
      <c r="E25" s="10">
        <f> 'Main Character'!F25 * 0.95</f>
        <v>47.5</v>
      </c>
      <c r="F25" s="9">
        <f> 'Main Character'!G25 * 0.8</f>
        <v>24</v>
      </c>
      <c r="G25" s="9">
        <f> 2 * 'Main Character'!H25</f>
        <v>614</v>
      </c>
      <c r="H25" s="11">
        <f t="shared" si="1"/>
        <v>307</v>
      </c>
      <c r="I25" s="14">
        <f> SQRT('Main Character'!D25)</f>
        <v>26.07680962</v>
      </c>
    </row>
    <row r="26">
      <c r="C26" s="8">
        <f t="shared" si="2"/>
        <v>21</v>
      </c>
      <c r="D26" s="9">
        <f> 'Main Character'!E26 * 1.1</f>
        <v>80.3</v>
      </c>
      <c r="E26" s="10">
        <f> 'Main Character'!F26 * 0.95</f>
        <v>49.4</v>
      </c>
      <c r="F26" s="9">
        <f> 'Main Character'!G26 * 0.8</f>
        <v>24.8</v>
      </c>
      <c r="G26" s="9">
        <f> 2 * 'Main Character'!H26</f>
        <v>639.1</v>
      </c>
      <c r="H26" s="11">
        <f t="shared" si="1"/>
        <v>319.55</v>
      </c>
      <c r="I26" s="14">
        <f> SQRT('Main Character'!D26)</f>
        <v>27.66297164</v>
      </c>
    </row>
    <row r="27">
      <c r="C27" s="8">
        <f t="shared" si="2"/>
        <v>22</v>
      </c>
      <c r="D27" s="9">
        <f> 'Main Character'!E27 * 1.1</f>
        <v>83.6</v>
      </c>
      <c r="E27" s="10">
        <f> 'Main Character'!F27 * 0.95</f>
        <v>51.3</v>
      </c>
      <c r="F27" s="9">
        <f> 'Main Character'!G27 * 0.8</f>
        <v>25.6</v>
      </c>
      <c r="G27" s="9">
        <f> 2 * 'Main Character'!H27</f>
        <v>664.2</v>
      </c>
      <c r="H27" s="11">
        <f t="shared" si="1"/>
        <v>332.1</v>
      </c>
      <c r="I27" s="14">
        <f> SQRT('Main Character'!D27)</f>
        <v>29.27661183</v>
      </c>
    </row>
    <row r="28">
      <c r="C28" s="8">
        <f t="shared" si="2"/>
        <v>23</v>
      </c>
      <c r="D28" s="9">
        <f> 'Main Character'!E28 * 1.1</f>
        <v>86.9</v>
      </c>
      <c r="E28" s="10">
        <f> 'Main Character'!F28 * 0.95</f>
        <v>53.2</v>
      </c>
      <c r="F28" s="9">
        <f> 'Main Character'!G28 * 0.8</f>
        <v>26.4</v>
      </c>
      <c r="G28" s="9">
        <f> 2 * 'Main Character'!H28</f>
        <v>689.3</v>
      </c>
      <c r="H28" s="11">
        <f t="shared" si="1"/>
        <v>344.65</v>
      </c>
      <c r="I28" s="14">
        <f> SQRT('Main Character'!D28)</f>
        <v>30.91730907</v>
      </c>
    </row>
    <row r="29">
      <c r="C29" s="8">
        <f t="shared" si="2"/>
        <v>24</v>
      </c>
      <c r="D29" s="9">
        <f> 'Main Character'!E29 * 1.1</f>
        <v>90.2</v>
      </c>
      <c r="E29" s="10">
        <f> 'Main Character'!F29 * 0.95</f>
        <v>55.1</v>
      </c>
      <c r="F29" s="9">
        <f> 'Main Character'!G29 * 0.8</f>
        <v>27.2</v>
      </c>
      <c r="G29" s="9">
        <f> 2 * 'Main Character'!H29</f>
        <v>714.4</v>
      </c>
      <c r="H29" s="11">
        <f t="shared" si="1"/>
        <v>357.2</v>
      </c>
      <c r="I29" s="14">
        <f> SQRT('Main Character'!D29)</f>
        <v>32.58465897</v>
      </c>
    </row>
    <row r="30">
      <c r="C30" s="8">
        <f t="shared" si="2"/>
        <v>25</v>
      </c>
      <c r="D30" s="9">
        <f> 'Main Character'!E30 * 1.1</f>
        <v>93.5</v>
      </c>
      <c r="E30" s="10">
        <f> 'Main Character'!F30 * 0.95</f>
        <v>57</v>
      </c>
      <c r="F30" s="9">
        <f> 'Main Character'!G30 * 0.8</f>
        <v>28</v>
      </c>
      <c r="G30" s="9">
        <f> 2 * 'Main Character'!H30</f>
        <v>739.5</v>
      </c>
      <c r="H30" s="11">
        <f t="shared" si="1"/>
        <v>369.75</v>
      </c>
      <c r="I30" s="14">
        <f> SQRT('Main Character'!D30)</f>
        <v>34.278273</v>
      </c>
    </row>
    <row r="31">
      <c r="C31" s="8">
        <f t="shared" si="2"/>
        <v>26</v>
      </c>
      <c r="D31" s="9">
        <f> 'Main Character'!E31 * 1.1</f>
        <v>96.8</v>
      </c>
      <c r="E31" s="10">
        <f> 'Main Character'!F31 * 0.95</f>
        <v>58.9</v>
      </c>
      <c r="F31" s="9">
        <f> 'Main Character'!G31 * 0.8</f>
        <v>28.8</v>
      </c>
      <c r="G31" s="9">
        <f> 2 * 'Main Character'!H31</f>
        <v>764.6</v>
      </c>
      <c r="H31" s="11">
        <f t="shared" si="1"/>
        <v>382.3</v>
      </c>
      <c r="I31" s="14">
        <f> SQRT('Main Character'!D31)</f>
        <v>35.99777771</v>
      </c>
    </row>
    <row r="32">
      <c r="C32" s="8">
        <f t="shared" si="2"/>
        <v>27</v>
      </c>
      <c r="D32" s="9">
        <f> 'Main Character'!E32 * 1.1</f>
        <v>100.1</v>
      </c>
      <c r="E32" s="10">
        <f> 'Main Character'!F32 * 0.95</f>
        <v>60.8</v>
      </c>
      <c r="F32" s="9">
        <f> 'Main Character'!G32 * 0.8</f>
        <v>29.6</v>
      </c>
      <c r="G32" s="9">
        <f> 2 * 'Main Character'!H32</f>
        <v>789.7</v>
      </c>
      <c r="H32" s="11">
        <f t="shared" si="1"/>
        <v>394.85</v>
      </c>
      <c r="I32" s="14">
        <f> SQRT('Main Character'!D32)</f>
        <v>37.74281389</v>
      </c>
    </row>
    <row r="33">
      <c r="C33" s="8">
        <f t="shared" si="2"/>
        <v>28</v>
      </c>
      <c r="D33" s="9">
        <f> 'Main Character'!E33 * 1.1</f>
        <v>103.4</v>
      </c>
      <c r="E33" s="10">
        <f> 'Main Character'!F33 * 0.95</f>
        <v>62.7</v>
      </c>
      <c r="F33" s="9">
        <f> 'Main Character'!G33 * 0.8</f>
        <v>30.4</v>
      </c>
      <c r="G33" s="9">
        <f> 2 * 'Main Character'!H33</f>
        <v>814.8</v>
      </c>
      <c r="H33" s="11">
        <f t="shared" si="1"/>
        <v>407.4</v>
      </c>
      <c r="I33" s="14">
        <f> SQRT('Main Character'!D33)</f>
        <v>39.51303582</v>
      </c>
    </row>
    <row r="34">
      <c r="C34" s="8">
        <f t="shared" si="2"/>
        <v>29</v>
      </c>
      <c r="D34" s="9">
        <f> 'Main Character'!E34 * 1.1</f>
        <v>106.7</v>
      </c>
      <c r="E34" s="10">
        <f> 'Main Character'!F34 * 0.95</f>
        <v>64.6</v>
      </c>
      <c r="F34" s="9">
        <f> 'Main Character'!G34 * 0.8</f>
        <v>31.2</v>
      </c>
      <c r="G34" s="9">
        <f> 2 * 'Main Character'!H34</f>
        <v>839.9</v>
      </c>
      <c r="H34" s="11">
        <f t="shared" si="1"/>
        <v>419.95</v>
      </c>
      <c r="I34" s="14">
        <f> SQRT('Main Character'!D34)</f>
        <v>41.30811058</v>
      </c>
    </row>
    <row r="35">
      <c r="C35" s="8">
        <f t="shared" si="2"/>
        <v>30</v>
      </c>
      <c r="D35" s="9">
        <f> 'Main Character'!E35 * 1.1</f>
        <v>110</v>
      </c>
      <c r="E35" s="10">
        <f> 'Main Character'!F35 * 0.95</f>
        <v>66.5</v>
      </c>
      <c r="F35" s="9">
        <f> 'Main Character'!G35 * 0.8</f>
        <v>32</v>
      </c>
      <c r="G35" s="9">
        <f> 2 * 'Main Character'!H35</f>
        <v>865</v>
      </c>
      <c r="H35" s="11">
        <f t="shared" si="1"/>
        <v>432.5</v>
      </c>
      <c r="I35" s="14">
        <f> SQRT('Main Character'!D35)</f>
        <v>43.12771731</v>
      </c>
    </row>
    <row r="36">
      <c r="C36" s="8">
        <f t="shared" si="2"/>
        <v>31</v>
      </c>
      <c r="D36" s="9">
        <f> 'Main Character'!E36 * 1.1</f>
        <v>113.3</v>
      </c>
      <c r="E36" s="10">
        <f> 'Main Character'!F36 * 0.95</f>
        <v>68.4</v>
      </c>
      <c r="F36" s="9">
        <f> 'Main Character'!G36 * 0.8</f>
        <v>32.8</v>
      </c>
      <c r="G36" s="9">
        <f> 2 * 'Main Character'!H36</f>
        <v>890.1</v>
      </c>
      <c r="H36" s="11">
        <f t="shared" si="1"/>
        <v>445.05</v>
      </c>
      <c r="I36" s="14">
        <f> SQRT('Main Character'!D36)</f>
        <v>44.97154656</v>
      </c>
    </row>
    <row r="37">
      <c r="C37" s="8">
        <f t="shared" si="2"/>
        <v>32</v>
      </c>
      <c r="D37" s="9">
        <f> 'Main Character'!E37 * 1.1</f>
        <v>116.6</v>
      </c>
      <c r="E37" s="10">
        <f> 'Main Character'!F37 * 0.95</f>
        <v>70.3</v>
      </c>
      <c r="F37" s="9">
        <f> 'Main Character'!G37 * 0.8</f>
        <v>33.6</v>
      </c>
      <c r="G37" s="9">
        <f> 2 * 'Main Character'!H37</f>
        <v>915.2</v>
      </c>
      <c r="H37" s="11">
        <f t="shared" si="1"/>
        <v>457.6</v>
      </c>
      <c r="I37" s="14">
        <f> SQRT('Main Character'!D37)</f>
        <v>46.83929974</v>
      </c>
    </row>
    <row r="38">
      <c r="C38" s="8">
        <f t="shared" si="2"/>
        <v>33</v>
      </c>
      <c r="D38" s="9">
        <f> 'Main Character'!E38 * 1.1</f>
        <v>119.9</v>
      </c>
      <c r="E38" s="10">
        <f> 'Main Character'!F38 * 0.95</f>
        <v>72.2</v>
      </c>
      <c r="F38" s="9">
        <f> 'Main Character'!G38 * 0.8</f>
        <v>34.4</v>
      </c>
      <c r="G38" s="9">
        <f> 2 * 'Main Character'!H38</f>
        <v>940.3</v>
      </c>
      <c r="H38" s="11">
        <f t="shared" si="1"/>
        <v>470.15</v>
      </c>
      <c r="I38" s="14">
        <f> SQRT('Main Character'!D38)</f>
        <v>48.73068848</v>
      </c>
    </row>
    <row r="39">
      <c r="C39" s="8">
        <f t="shared" si="2"/>
        <v>34</v>
      </c>
      <c r="D39" s="9">
        <f> 'Main Character'!E39 * 1.1</f>
        <v>123.2</v>
      </c>
      <c r="E39" s="10">
        <f> 'Main Character'!F39 * 0.95</f>
        <v>74.1</v>
      </c>
      <c r="F39" s="9">
        <f> 'Main Character'!G39 * 0.8</f>
        <v>35.2</v>
      </c>
      <c r="G39" s="9">
        <f> 2 * 'Main Character'!H39</f>
        <v>965.4</v>
      </c>
      <c r="H39" s="11">
        <f t="shared" si="1"/>
        <v>482.7</v>
      </c>
      <c r="I39" s="14">
        <f> SQRT('Main Character'!D39)</f>
        <v>50.64543415</v>
      </c>
    </row>
    <row r="40">
      <c r="C40" s="8">
        <f t="shared" si="2"/>
        <v>35</v>
      </c>
      <c r="D40" s="9">
        <f> 'Main Character'!E40 * 1.1</f>
        <v>126.5</v>
      </c>
      <c r="E40" s="10">
        <f> 'Main Character'!F40 * 0.95</f>
        <v>76</v>
      </c>
      <c r="F40" s="9">
        <f> 'Main Character'!G40 * 0.8</f>
        <v>36</v>
      </c>
      <c r="G40" s="9">
        <f> 2 * 'Main Character'!H40</f>
        <v>990.5</v>
      </c>
      <c r="H40" s="11">
        <f t="shared" si="1"/>
        <v>495.25</v>
      </c>
      <c r="I40" s="14">
        <f> SQRT('Main Character'!D40)</f>
        <v>52.5832673</v>
      </c>
    </row>
    <row r="41">
      <c r="C41" s="8">
        <f t="shared" si="2"/>
        <v>36</v>
      </c>
      <c r="D41" s="9">
        <f> 'Main Character'!E41 * 1.1</f>
        <v>129.8</v>
      </c>
      <c r="E41" s="10">
        <f> 'Main Character'!F41 * 0.95</f>
        <v>77.9</v>
      </c>
      <c r="F41" s="9">
        <f> 'Main Character'!G41 * 0.8</f>
        <v>36.8</v>
      </c>
      <c r="G41" s="9">
        <f> 2 * 'Main Character'!H41</f>
        <v>1015.6</v>
      </c>
      <c r="H41" s="11">
        <f t="shared" si="1"/>
        <v>507.8</v>
      </c>
      <c r="I41" s="14">
        <f> SQRT('Main Character'!D41)</f>
        <v>54.54392725</v>
      </c>
    </row>
    <row r="42">
      <c r="C42" s="8">
        <f t="shared" si="2"/>
        <v>37</v>
      </c>
      <c r="D42" s="9">
        <f> 'Main Character'!E42 * 1.1</f>
        <v>133.1</v>
      </c>
      <c r="E42" s="10">
        <f> 'Main Character'!F42 * 0.95</f>
        <v>79.8</v>
      </c>
      <c r="F42" s="9">
        <f> 'Main Character'!G42 * 0.8</f>
        <v>37.6</v>
      </c>
      <c r="G42" s="9">
        <f> 2 * 'Main Character'!H42</f>
        <v>1040.7</v>
      </c>
      <c r="H42" s="11">
        <f t="shared" si="1"/>
        <v>520.35</v>
      </c>
      <c r="I42" s="14">
        <f> SQRT('Main Character'!D42)</f>
        <v>56.52716161</v>
      </c>
    </row>
    <row r="43">
      <c r="C43" s="8">
        <f t="shared" si="2"/>
        <v>38</v>
      </c>
      <c r="D43" s="9">
        <f> 'Main Character'!E43 * 1.1</f>
        <v>136.4</v>
      </c>
      <c r="E43" s="10">
        <f> 'Main Character'!F43 * 0.95</f>
        <v>81.7</v>
      </c>
      <c r="F43" s="9">
        <f> 'Main Character'!G43 * 0.8</f>
        <v>38.4</v>
      </c>
      <c r="G43" s="9">
        <f> 2 * 'Main Character'!H43</f>
        <v>1065.8</v>
      </c>
      <c r="H43" s="11">
        <f t="shared" si="1"/>
        <v>532.9</v>
      </c>
      <c r="I43" s="14">
        <f> SQRT('Main Character'!D43)</f>
        <v>58.53272589</v>
      </c>
    </row>
    <row r="44">
      <c r="C44" s="8">
        <f t="shared" si="2"/>
        <v>39</v>
      </c>
      <c r="D44" s="9">
        <f> 'Main Character'!E44 * 1.1</f>
        <v>139.7</v>
      </c>
      <c r="E44" s="10">
        <f> 'Main Character'!F44 * 0.95</f>
        <v>83.6</v>
      </c>
      <c r="F44" s="9">
        <f> 'Main Character'!G44 * 0.8</f>
        <v>39.2</v>
      </c>
      <c r="G44" s="9">
        <f> 2 * 'Main Character'!H44</f>
        <v>1090.9</v>
      </c>
      <c r="H44" s="11">
        <f t="shared" si="1"/>
        <v>545.45</v>
      </c>
      <c r="I44" s="14">
        <f> SQRT('Main Character'!D44)</f>
        <v>60.56038309</v>
      </c>
    </row>
    <row r="45">
      <c r="C45" s="8">
        <f t="shared" si="2"/>
        <v>40</v>
      </c>
      <c r="D45" s="9">
        <f> 'Main Character'!E45 * 1.1</f>
        <v>143</v>
      </c>
      <c r="E45" s="10">
        <f> 'Main Character'!F45 * 0.95</f>
        <v>85.5</v>
      </c>
      <c r="F45" s="9">
        <f> 'Main Character'!G45 * 0.8</f>
        <v>40</v>
      </c>
      <c r="G45" s="9">
        <f> 2 * 'Main Character'!H45</f>
        <v>1116</v>
      </c>
      <c r="H45" s="11">
        <f t="shared" si="1"/>
        <v>558</v>
      </c>
      <c r="I45" s="14">
        <f> SQRT('Main Character'!D45)</f>
        <v>62.60990337</v>
      </c>
    </row>
    <row r="46">
      <c r="C46" s="8">
        <f t="shared" si="2"/>
        <v>41</v>
      </c>
      <c r="D46" s="9">
        <f> 'Main Character'!E46 * 1.1</f>
        <v>146.3</v>
      </c>
      <c r="E46" s="10">
        <f> 'Main Character'!F46 * 0.95</f>
        <v>87.4</v>
      </c>
      <c r="F46" s="9">
        <f> 'Main Character'!G46 * 0.8</f>
        <v>40.8</v>
      </c>
      <c r="G46" s="9">
        <f> 2 * 'Main Character'!H46</f>
        <v>1141.1</v>
      </c>
      <c r="H46" s="11">
        <f t="shared" si="1"/>
        <v>570.55</v>
      </c>
      <c r="I46" s="14">
        <f> SQRT('Main Character'!D46)</f>
        <v>64.68106369</v>
      </c>
    </row>
    <row r="47">
      <c r="C47" s="8">
        <f t="shared" si="2"/>
        <v>42</v>
      </c>
      <c r="D47" s="9">
        <f> 'Main Character'!E47 * 1.1</f>
        <v>149.6</v>
      </c>
      <c r="E47" s="10">
        <f> 'Main Character'!F47 * 0.95</f>
        <v>89.3</v>
      </c>
      <c r="F47" s="9">
        <f> 'Main Character'!G47 * 0.8</f>
        <v>41.6</v>
      </c>
      <c r="G47" s="9">
        <f> 2 * 'Main Character'!H47</f>
        <v>1166.2</v>
      </c>
      <c r="H47" s="11">
        <f t="shared" si="1"/>
        <v>583.1</v>
      </c>
      <c r="I47" s="14">
        <f> SQRT('Main Character'!D47)</f>
        <v>66.7736475</v>
      </c>
    </row>
    <row r="48">
      <c r="C48" s="8">
        <f t="shared" si="2"/>
        <v>43</v>
      </c>
      <c r="D48" s="9">
        <f> 'Main Character'!E48 * 1.1</f>
        <v>152.9</v>
      </c>
      <c r="E48" s="10">
        <f> 'Main Character'!F48 * 0.95</f>
        <v>91.2</v>
      </c>
      <c r="F48" s="9">
        <f> 'Main Character'!G48 * 0.8</f>
        <v>42.4</v>
      </c>
      <c r="G48" s="9">
        <f> 2 * 'Main Character'!H48</f>
        <v>1191.3</v>
      </c>
      <c r="H48" s="11">
        <f t="shared" si="1"/>
        <v>595.65</v>
      </c>
      <c r="I48" s="14">
        <f> SQRT('Main Character'!D48)</f>
        <v>68.88744443</v>
      </c>
    </row>
    <row r="49">
      <c r="C49" s="8">
        <f t="shared" si="2"/>
        <v>44</v>
      </c>
      <c r="D49" s="9">
        <f> 'Main Character'!E49 * 1.1</f>
        <v>156.2</v>
      </c>
      <c r="E49" s="10">
        <f> 'Main Character'!F49 * 0.95</f>
        <v>93.1</v>
      </c>
      <c r="F49" s="9">
        <f> 'Main Character'!G49 * 0.8</f>
        <v>43.2</v>
      </c>
      <c r="G49" s="9">
        <f> 2 * 'Main Character'!H49</f>
        <v>1216.4</v>
      </c>
      <c r="H49" s="11">
        <f t="shared" si="1"/>
        <v>608.2</v>
      </c>
      <c r="I49" s="14">
        <f> SQRT('Main Character'!D49)</f>
        <v>71.02225003</v>
      </c>
    </row>
    <row r="50">
      <c r="C50" s="8">
        <f t="shared" si="2"/>
        <v>45</v>
      </c>
      <c r="D50" s="9">
        <f> 'Main Character'!E50 * 1.1</f>
        <v>159.5</v>
      </c>
      <c r="E50" s="10">
        <f> 'Main Character'!F50 * 0.95</f>
        <v>95</v>
      </c>
      <c r="F50" s="9">
        <f> 'Main Character'!G50 * 0.8</f>
        <v>44</v>
      </c>
      <c r="G50" s="9">
        <f> 2 * 'Main Character'!H50</f>
        <v>1241.5</v>
      </c>
      <c r="H50" s="11">
        <f t="shared" si="1"/>
        <v>620.75</v>
      </c>
      <c r="I50" s="14">
        <f> SQRT('Main Character'!D50)</f>
        <v>73.17786551</v>
      </c>
    </row>
    <row r="51">
      <c r="C51" s="8">
        <f t="shared" si="2"/>
        <v>46</v>
      </c>
      <c r="D51" s="9">
        <f> 'Main Character'!E51 * 1.1</f>
        <v>162.8</v>
      </c>
      <c r="E51" s="10">
        <f> 'Main Character'!F51 * 0.95</f>
        <v>96.9</v>
      </c>
      <c r="F51" s="9">
        <f> 'Main Character'!G51 * 0.8</f>
        <v>44.8</v>
      </c>
      <c r="G51" s="9">
        <f> 2 * 'Main Character'!H51</f>
        <v>1266.6</v>
      </c>
      <c r="H51" s="11">
        <f t="shared" si="1"/>
        <v>633.3</v>
      </c>
      <c r="I51" s="14">
        <f> SQRT('Main Character'!D51)</f>
        <v>75.35409743</v>
      </c>
    </row>
    <row r="52">
      <c r="C52" s="8">
        <f t="shared" si="2"/>
        <v>47</v>
      </c>
      <c r="D52" s="9">
        <f> 'Main Character'!E52 * 1.1</f>
        <v>166.1</v>
      </c>
      <c r="E52" s="10">
        <f> 'Main Character'!F52 * 0.95</f>
        <v>98.8</v>
      </c>
      <c r="F52" s="9">
        <f> 'Main Character'!G52 * 0.8</f>
        <v>45.6</v>
      </c>
      <c r="G52" s="9">
        <f> 2 * 'Main Character'!H52</f>
        <v>1291.7</v>
      </c>
      <c r="H52" s="11">
        <f t="shared" si="1"/>
        <v>645.85</v>
      </c>
      <c r="I52" s="14">
        <f> SQRT('Main Character'!D52)</f>
        <v>77.55075757</v>
      </c>
    </row>
    <row r="53">
      <c r="C53" s="8">
        <f t="shared" si="2"/>
        <v>48</v>
      </c>
      <c r="D53" s="9">
        <f> 'Main Character'!E53 * 1.1</f>
        <v>169.4</v>
      </c>
      <c r="E53" s="10">
        <f> 'Main Character'!F53 * 0.95</f>
        <v>100.7</v>
      </c>
      <c r="F53" s="9">
        <f> 'Main Character'!G53 * 0.8</f>
        <v>46.4</v>
      </c>
      <c r="G53" s="9">
        <f> 2 * 'Main Character'!H53</f>
        <v>1316.8</v>
      </c>
      <c r="H53" s="11">
        <f t="shared" si="1"/>
        <v>658.4</v>
      </c>
      <c r="I53" s="14">
        <f> SQRT('Main Character'!D53)</f>
        <v>79.76766262</v>
      </c>
    </row>
    <row r="54">
      <c r="C54" s="8">
        <f t="shared" si="2"/>
        <v>49</v>
      </c>
      <c r="D54" s="9">
        <f> 'Main Character'!E54 * 1.1</f>
        <v>172.7</v>
      </c>
      <c r="E54" s="10">
        <f> 'Main Character'!F54 * 0.95</f>
        <v>102.6</v>
      </c>
      <c r="F54" s="9">
        <f> 'Main Character'!G54 * 0.8</f>
        <v>47.2</v>
      </c>
      <c r="G54" s="9">
        <f> 2 * 'Main Character'!H54</f>
        <v>1341.9</v>
      </c>
      <c r="H54" s="11">
        <f t="shared" si="1"/>
        <v>670.95</v>
      </c>
      <c r="I54" s="14">
        <f> SQRT('Main Character'!D54)</f>
        <v>82.00463402</v>
      </c>
    </row>
    <row r="55">
      <c r="C55" s="8">
        <f t="shared" si="2"/>
        <v>50</v>
      </c>
      <c r="D55" s="9">
        <f> 'Main Character'!E55 * 1.1</f>
        <v>176</v>
      </c>
      <c r="E55" s="10">
        <f> 'Main Character'!F55 * 0.95</f>
        <v>104.5</v>
      </c>
      <c r="F55" s="9">
        <f> 'Main Character'!G55 * 0.8</f>
        <v>48</v>
      </c>
      <c r="G55" s="9">
        <f> 2 * 'Main Character'!H55</f>
        <v>1367</v>
      </c>
      <c r="H55" s="11">
        <f t="shared" si="1"/>
        <v>683.5</v>
      </c>
      <c r="I55" s="14">
        <f> SQRT('Main Character'!D55)</f>
        <v>84.26149773</v>
      </c>
    </row>
    <row r="56">
      <c r="C56" s="8">
        <f t="shared" si="2"/>
        <v>51</v>
      </c>
      <c r="D56" s="9">
        <f> 'Main Character'!E56 * 1.1</f>
        <v>179.3</v>
      </c>
      <c r="E56" s="10">
        <f> 'Main Character'!F56 * 0.95</f>
        <v>106.4</v>
      </c>
      <c r="F56" s="9">
        <f> 'Main Character'!G56 * 0.8</f>
        <v>48.8</v>
      </c>
      <c r="G56" s="9">
        <f> 2 * 'Main Character'!H56</f>
        <v>1392.1</v>
      </c>
      <c r="H56" s="11">
        <f t="shared" si="1"/>
        <v>696.05</v>
      </c>
      <c r="I56" s="14">
        <f> SQRT('Main Character'!D56)</f>
        <v>86.5380841</v>
      </c>
    </row>
    <row r="57">
      <c r="C57" s="8">
        <f t="shared" si="2"/>
        <v>52</v>
      </c>
      <c r="D57" s="9">
        <f> 'Main Character'!E57 * 1.1</f>
        <v>182.6</v>
      </c>
      <c r="E57" s="10">
        <f> 'Main Character'!F57 * 0.95</f>
        <v>108.3</v>
      </c>
      <c r="F57" s="9">
        <f> 'Main Character'!G57 * 0.8</f>
        <v>49.6</v>
      </c>
      <c r="G57" s="9">
        <f> 2 * 'Main Character'!H57</f>
        <v>1417.2</v>
      </c>
      <c r="H57" s="11">
        <f t="shared" si="1"/>
        <v>708.6</v>
      </c>
      <c r="I57" s="14">
        <f> SQRT('Main Character'!D57)</f>
        <v>88.83422764</v>
      </c>
    </row>
    <row r="58">
      <c r="C58" s="8">
        <f t="shared" si="2"/>
        <v>53</v>
      </c>
      <c r="D58" s="9">
        <f> 'Main Character'!E58 * 1.1</f>
        <v>185.9</v>
      </c>
      <c r="E58" s="10">
        <f> 'Main Character'!F58 * 0.95</f>
        <v>110.2</v>
      </c>
      <c r="F58" s="9">
        <f> 'Main Character'!G58 * 0.8</f>
        <v>50.4</v>
      </c>
      <c r="G58" s="9">
        <f> 2 * 'Main Character'!H58</f>
        <v>1442.3</v>
      </c>
      <c r="H58" s="11">
        <f t="shared" si="1"/>
        <v>721.15</v>
      </c>
      <c r="I58" s="14">
        <f> SQRT('Main Character'!D58)</f>
        <v>91.14976687</v>
      </c>
    </row>
    <row r="59">
      <c r="C59" s="8">
        <f t="shared" si="2"/>
        <v>54</v>
      </c>
      <c r="D59" s="9">
        <f> 'Main Character'!E59 * 1.1</f>
        <v>189.2</v>
      </c>
      <c r="E59" s="10">
        <f> 'Main Character'!F59 * 0.95</f>
        <v>112.1</v>
      </c>
      <c r="F59" s="9">
        <f> 'Main Character'!G59 * 0.8</f>
        <v>51.2</v>
      </c>
      <c r="G59" s="9">
        <f> 2 * 'Main Character'!H59</f>
        <v>1467.4</v>
      </c>
      <c r="H59" s="11">
        <f t="shared" si="1"/>
        <v>733.7</v>
      </c>
      <c r="I59" s="14">
        <f> SQRT('Main Character'!D59)</f>
        <v>93.48454418</v>
      </c>
    </row>
    <row r="60">
      <c r="C60" s="8">
        <f t="shared" si="2"/>
        <v>55</v>
      </c>
      <c r="D60" s="9">
        <f> 'Main Character'!E60 * 1.1</f>
        <v>192.5</v>
      </c>
      <c r="E60" s="10">
        <f> 'Main Character'!F60 * 0.95</f>
        <v>114</v>
      </c>
      <c r="F60" s="9">
        <f> 'Main Character'!G60 * 0.8</f>
        <v>52</v>
      </c>
      <c r="G60" s="9">
        <f> 2 * 'Main Character'!H60</f>
        <v>1492.5</v>
      </c>
      <c r="H60" s="11">
        <f t="shared" si="1"/>
        <v>746.25</v>
      </c>
      <c r="I60" s="14">
        <f> SQRT('Main Character'!D60)</f>
        <v>95.83840566</v>
      </c>
    </row>
    <row r="61">
      <c r="C61" s="8">
        <f t="shared" si="2"/>
        <v>56</v>
      </c>
      <c r="D61" s="9">
        <f> 'Main Character'!E61 * 1.1</f>
        <v>195.8</v>
      </c>
      <c r="E61" s="10">
        <f> 'Main Character'!F61 * 0.95</f>
        <v>115.9</v>
      </c>
      <c r="F61" s="9">
        <f> 'Main Character'!G61 * 0.8</f>
        <v>52.8</v>
      </c>
      <c r="G61" s="9">
        <f> 2 * 'Main Character'!H61</f>
        <v>1517.6</v>
      </c>
      <c r="H61" s="11">
        <f t="shared" si="1"/>
        <v>758.8</v>
      </c>
      <c r="I61" s="14">
        <f> SQRT('Main Character'!D61)</f>
        <v>98.21120099</v>
      </c>
    </row>
    <row r="62">
      <c r="C62" s="8">
        <f t="shared" si="2"/>
        <v>57</v>
      </c>
      <c r="D62" s="9">
        <f> 'Main Character'!E62 * 1.1</f>
        <v>199.1</v>
      </c>
      <c r="E62" s="10">
        <f> 'Main Character'!F62 * 0.95</f>
        <v>117.8</v>
      </c>
      <c r="F62" s="9">
        <f> 'Main Character'!G62 * 0.8</f>
        <v>53.6</v>
      </c>
      <c r="G62" s="9">
        <f> 2 * 'Main Character'!H62</f>
        <v>1542.7</v>
      </c>
      <c r="H62" s="11">
        <f t="shared" si="1"/>
        <v>771.35</v>
      </c>
      <c r="I62" s="14">
        <f> SQRT('Main Character'!D62)</f>
        <v>100.6027833</v>
      </c>
    </row>
    <row r="63">
      <c r="C63" s="8">
        <f t="shared" si="2"/>
        <v>58</v>
      </c>
      <c r="D63" s="9">
        <f> 'Main Character'!E63 * 1.1</f>
        <v>202.4</v>
      </c>
      <c r="E63" s="10">
        <f> 'Main Character'!F63 * 0.95</f>
        <v>119.7</v>
      </c>
      <c r="F63" s="9">
        <f> 'Main Character'!G63 * 0.8</f>
        <v>54.4</v>
      </c>
      <c r="G63" s="9">
        <f> 2 * 'Main Character'!H63</f>
        <v>1567.8</v>
      </c>
      <c r="H63" s="11">
        <f t="shared" si="1"/>
        <v>783.9</v>
      </c>
      <c r="I63" s="14">
        <f> SQRT('Main Character'!D63)</f>
        <v>103.0130089</v>
      </c>
    </row>
    <row r="64">
      <c r="C64" s="8">
        <f t="shared" si="2"/>
        <v>59</v>
      </c>
      <c r="D64" s="9">
        <f> 'Main Character'!E64 * 1.1</f>
        <v>205.7</v>
      </c>
      <c r="E64" s="10">
        <f> 'Main Character'!F64 * 0.95</f>
        <v>121.6</v>
      </c>
      <c r="F64" s="9">
        <f> 'Main Character'!G64 * 0.8</f>
        <v>55.2</v>
      </c>
      <c r="G64" s="9">
        <f> 2 * 'Main Character'!H64</f>
        <v>1592.9</v>
      </c>
      <c r="H64" s="11">
        <f t="shared" si="1"/>
        <v>796.45</v>
      </c>
      <c r="I64" s="14">
        <f> SQRT('Main Character'!D64)</f>
        <v>105.4417375</v>
      </c>
    </row>
    <row r="65">
      <c r="C65" s="8">
        <f t="shared" si="2"/>
        <v>60</v>
      </c>
      <c r="D65" s="9">
        <f> 'Main Character'!E65 * 1.1</f>
        <v>209</v>
      </c>
      <c r="E65" s="10">
        <f> 'Main Character'!F65 * 0.95</f>
        <v>123.5</v>
      </c>
      <c r="F65" s="9">
        <f> 'Main Character'!G65 * 0.8</f>
        <v>56</v>
      </c>
      <c r="G65" s="9">
        <f> 2 * 'Main Character'!H65</f>
        <v>1618</v>
      </c>
      <c r="H65" s="11">
        <f t="shared" si="1"/>
        <v>809</v>
      </c>
      <c r="I65" s="14">
        <f> SQRT('Main Character'!D65)</f>
        <v>107.8888317</v>
      </c>
    </row>
    <row r="66">
      <c r="C66" s="8">
        <f t="shared" si="2"/>
        <v>61</v>
      </c>
      <c r="D66" s="9">
        <f> 'Main Character'!E66 * 1.1</f>
        <v>212.3</v>
      </c>
      <c r="E66" s="10">
        <f> 'Main Character'!F66 * 0.95</f>
        <v>125.4</v>
      </c>
      <c r="F66" s="9">
        <f> 'Main Character'!G66 * 0.8</f>
        <v>56.8</v>
      </c>
      <c r="G66" s="9">
        <f> 2 * 'Main Character'!H66</f>
        <v>1643.1</v>
      </c>
      <c r="H66" s="11">
        <f t="shared" si="1"/>
        <v>821.55</v>
      </c>
      <c r="I66" s="14">
        <f> SQRT('Main Character'!D66)</f>
        <v>110.3541571</v>
      </c>
    </row>
    <row r="67">
      <c r="C67" s="8">
        <f t="shared" si="2"/>
        <v>62</v>
      </c>
      <c r="D67" s="9">
        <f> 'Main Character'!E67 * 1.1</f>
        <v>215.6</v>
      </c>
      <c r="E67" s="10">
        <f> 'Main Character'!F67 * 0.95</f>
        <v>127.3</v>
      </c>
      <c r="F67" s="9">
        <f> 'Main Character'!G67 * 0.8</f>
        <v>57.6</v>
      </c>
      <c r="G67" s="9">
        <f> 2 * 'Main Character'!H67</f>
        <v>1668.2</v>
      </c>
      <c r="H67" s="11">
        <f t="shared" si="1"/>
        <v>834.1</v>
      </c>
      <c r="I67" s="14">
        <f> SQRT('Main Character'!D67)</f>
        <v>112.8375824</v>
      </c>
    </row>
    <row r="68">
      <c r="C68" s="8">
        <f t="shared" si="2"/>
        <v>63</v>
      </c>
      <c r="D68" s="9">
        <f> 'Main Character'!E68 * 1.1</f>
        <v>218.9</v>
      </c>
      <c r="E68" s="10">
        <f> 'Main Character'!F68 * 0.95</f>
        <v>129.2</v>
      </c>
      <c r="F68" s="9">
        <f> 'Main Character'!G68 * 0.8</f>
        <v>58.4</v>
      </c>
      <c r="G68" s="9">
        <f> 2 * 'Main Character'!H68</f>
        <v>1693.3</v>
      </c>
      <c r="H68" s="11">
        <f t="shared" si="1"/>
        <v>846.65</v>
      </c>
      <c r="I68" s="14">
        <f> SQRT('Main Character'!D68)</f>
        <v>115.3389787</v>
      </c>
    </row>
    <row r="69">
      <c r="C69" s="8">
        <f t="shared" si="2"/>
        <v>64</v>
      </c>
      <c r="D69" s="9">
        <f> 'Main Character'!E69 * 1.1</f>
        <v>222.2</v>
      </c>
      <c r="E69" s="10">
        <f> 'Main Character'!F69 * 0.95</f>
        <v>131.1</v>
      </c>
      <c r="F69" s="9">
        <f> 'Main Character'!G69 * 0.8</f>
        <v>59.2</v>
      </c>
      <c r="G69" s="9">
        <f> 2 * 'Main Character'!H69</f>
        <v>1718.4</v>
      </c>
      <c r="H69" s="11">
        <f t="shared" si="1"/>
        <v>859.2</v>
      </c>
      <c r="I69" s="14">
        <f> SQRT('Main Character'!D69)</f>
        <v>117.8582199</v>
      </c>
    </row>
    <row r="70">
      <c r="C70" s="8">
        <f t="shared" si="2"/>
        <v>65</v>
      </c>
      <c r="D70" s="9">
        <f> 'Main Character'!E70 * 1.1</f>
        <v>225.5</v>
      </c>
      <c r="E70" s="10">
        <f> 'Main Character'!F70 * 0.95</f>
        <v>133</v>
      </c>
      <c r="F70" s="9">
        <f> 'Main Character'!G70 * 0.8</f>
        <v>60</v>
      </c>
      <c r="G70" s="9">
        <f> 2 * 'Main Character'!H70</f>
        <v>1743.5</v>
      </c>
      <c r="H70" s="11">
        <f t="shared" si="1"/>
        <v>871.75</v>
      </c>
      <c r="I70" s="14">
        <f> SQRT('Main Character'!D70)</f>
        <v>120.3951826</v>
      </c>
    </row>
    <row r="71">
      <c r="C71" s="8">
        <f t="shared" si="2"/>
        <v>66</v>
      </c>
      <c r="D71" s="9">
        <f> 'Main Character'!E71 * 1.1</f>
        <v>228.8</v>
      </c>
      <c r="E71" s="10">
        <f> 'Main Character'!F71 * 0.95</f>
        <v>134.9</v>
      </c>
      <c r="F71" s="9">
        <f> 'Main Character'!G71 * 0.8</f>
        <v>60.8</v>
      </c>
      <c r="G71" s="9">
        <f> 2 * 'Main Character'!H71</f>
        <v>1768.6</v>
      </c>
      <c r="H71" s="11">
        <f t="shared" si="1"/>
        <v>884.3</v>
      </c>
      <c r="I71" s="14">
        <f> SQRT('Main Character'!D71)</f>
        <v>122.9497458</v>
      </c>
    </row>
    <row r="72">
      <c r="C72" s="8">
        <f t="shared" si="2"/>
        <v>67</v>
      </c>
      <c r="D72" s="9">
        <f> 'Main Character'!E72 * 1.1</f>
        <v>232.1</v>
      </c>
      <c r="E72" s="10">
        <f> 'Main Character'!F72 * 0.95</f>
        <v>136.8</v>
      </c>
      <c r="F72" s="9">
        <f> 'Main Character'!G72 * 0.8</f>
        <v>61.6</v>
      </c>
      <c r="G72" s="9">
        <f> 2 * 'Main Character'!H72</f>
        <v>1793.7</v>
      </c>
      <c r="H72" s="11">
        <f t="shared" si="1"/>
        <v>896.85</v>
      </c>
      <c r="I72" s="14">
        <f> SQRT('Main Character'!D72)</f>
        <v>125.5217909</v>
      </c>
    </row>
    <row r="73">
      <c r="C73" s="8">
        <f t="shared" si="2"/>
        <v>68</v>
      </c>
      <c r="D73" s="9">
        <f> 'Main Character'!E73 * 1.1</f>
        <v>235.4</v>
      </c>
      <c r="E73" s="10">
        <f> 'Main Character'!F73 * 0.95</f>
        <v>138.7</v>
      </c>
      <c r="F73" s="9">
        <f> 'Main Character'!G73 * 0.8</f>
        <v>62.4</v>
      </c>
      <c r="G73" s="9">
        <f> 2 * 'Main Character'!H73</f>
        <v>1818.8</v>
      </c>
      <c r="H73" s="11">
        <f t="shared" si="1"/>
        <v>909.4</v>
      </c>
      <c r="I73" s="14">
        <f> SQRT('Main Character'!D73)</f>
        <v>128.1112017</v>
      </c>
    </row>
    <row r="74">
      <c r="C74" s="8">
        <f t="shared" si="2"/>
        <v>69</v>
      </c>
      <c r="D74" s="9">
        <f> 'Main Character'!E74 * 1.1</f>
        <v>238.7</v>
      </c>
      <c r="E74" s="10">
        <f> 'Main Character'!F74 * 0.95</f>
        <v>140.6</v>
      </c>
      <c r="F74" s="9">
        <f> 'Main Character'!G74 * 0.8</f>
        <v>63.2</v>
      </c>
      <c r="G74" s="9">
        <f> 2 * 'Main Character'!H74</f>
        <v>1843.9</v>
      </c>
      <c r="H74" s="11">
        <f t="shared" si="1"/>
        <v>921.95</v>
      </c>
      <c r="I74" s="14">
        <f> SQRT('Main Character'!D74)</f>
        <v>130.7178641</v>
      </c>
    </row>
    <row r="75">
      <c r="C75" s="8">
        <f t="shared" si="2"/>
        <v>70</v>
      </c>
      <c r="D75" s="9">
        <f> 'Main Character'!E75 * 1.1</f>
        <v>242</v>
      </c>
      <c r="E75" s="10">
        <f> 'Main Character'!F75 * 0.95</f>
        <v>142.5</v>
      </c>
      <c r="F75" s="9">
        <f> 'Main Character'!G75 * 0.8</f>
        <v>64</v>
      </c>
      <c r="G75" s="9">
        <f> 2 * 'Main Character'!H75</f>
        <v>1869</v>
      </c>
      <c r="H75" s="11">
        <f t="shared" si="1"/>
        <v>934.5</v>
      </c>
      <c r="I75" s="14">
        <f> SQRT('Main Character'!D75)</f>
        <v>133.3416664</v>
      </c>
    </row>
    <row r="76">
      <c r="C76" s="8">
        <f t="shared" si="2"/>
        <v>71</v>
      </c>
      <c r="D76" s="9">
        <f> 'Main Character'!E76 * 1.1</f>
        <v>245.3</v>
      </c>
      <c r="E76" s="10">
        <f> 'Main Character'!F76 * 0.95</f>
        <v>144.4</v>
      </c>
      <c r="F76" s="9">
        <f> 'Main Character'!G76 * 0.8</f>
        <v>64.8</v>
      </c>
      <c r="G76" s="9">
        <f> 2 * 'Main Character'!H76</f>
        <v>1894.1</v>
      </c>
      <c r="H76" s="11">
        <f t="shared" si="1"/>
        <v>947.05</v>
      </c>
      <c r="I76" s="14">
        <f> SQRT('Main Character'!D76)</f>
        <v>135.9824989</v>
      </c>
    </row>
    <row r="77">
      <c r="C77" s="8">
        <f t="shared" si="2"/>
        <v>72</v>
      </c>
      <c r="D77" s="9">
        <f> 'Main Character'!E77 * 1.1</f>
        <v>248.6</v>
      </c>
      <c r="E77" s="10">
        <f> 'Main Character'!F77 * 0.95</f>
        <v>146.3</v>
      </c>
      <c r="F77" s="9">
        <f> 'Main Character'!G77 * 0.8</f>
        <v>65.6</v>
      </c>
      <c r="G77" s="9">
        <f> 2 * 'Main Character'!H77</f>
        <v>1919.2</v>
      </c>
      <c r="H77" s="11">
        <f t="shared" si="1"/>
        <v>959.6</v>
      </c>
      <c r="I77" s="14">
        <f> SQRT('Main Character'!D77)</f>
        <v>138.6402539</v>
      </c>
    </row>
    <row r="78">
      <c r="C78" s="8">
        <f t="shared" si="2"/>
        <v>73</v>
      </c>
      <c r="D78" s="9">
        <f> 'Main Character'!E78 * 1.1</f>
        <v>251.9</v>
      </c>
      <c r="E78" s="10">
        <f> 'Main Character'!F78 * 0.95</f>
        <v>148.2</v>
      </c>
      <c r="F78" s="9">
        <f> 'Main Character'!G78 * 0.8</f>
        <v>66.4</v>
      </c>
      <c r="G78" s="9">
        <f> 2 * 'Main Character'!H78</f>
        <v>1944.3</v>
      </c>
      <c r="H78" s="11">
        <f t="shared" si="1"/>
        <v>972.15</v>
      </c>
      <c r="I78" s="14">
        <f> SQRT('Main Character'!D78)</f>
        <v>141.3148258</v>
      </c>
    </row>
    <row r="79">
      <c r="C79" s="8">
        <f t="shared" si="2"/>
        <v>74</v>
      </c>
      <c r="D79" s="9">
        <f> 'Main Character'!E79 * 1.1</f>
        <v>255.2</v>
      </c>
      <c r="E79" s="10">
        <f> 'Main Character'!F79 * 0.95</f>
        <v>150.1</v>
      </c>
      <c r="F79" s="9">
        <f> 'Main Character'!G79 * 0.8</f>
        <v>67.2</v>
      </c>
      <c r="G79" s="9">
        <f> 2 * 'Main Character'!H79</f>
        <v>1969.4</v>
      </c>
      <c r="H79" s="11">
        <f t="shared" si="1"/>
        <v>984.7</v>
      </c>
      <c r="I79" s="14">
        <f> SQRT('Main Character'!D79)</f>
        <v>144.006111</v>
      </c>
    </row>
    <row r="80">
      <c r="C80" s="8">
        <f t="shared" si="2"/>
        <v>75</v>
      </c>
      <c r="D80" s="9">
        <f> 'Main Character'!E80 * 1.1</f>
        <v>258.5</v>
      </c>
      <c r="E80" s="10">
        <f> 'Main Character'!F80 * 0.95</f>
        <v>152</v>
      </c>
      <c r="F80" s="9">
        <f> 'Main Character'!G80 * 0.8</f>
        <v>68</v>
      </c>
      <c r="G80" s="9">
        <f> 2 * 'Main Character'!H80</f>
        <v>1994.5</v>
      </c>
      <c r="H80" s="11">
        <f t="shared" si="1"/>
        <v>997.25</v>
      </c>
      <c r="I80" s="14">
        <f> SQRT('Main Character'!D80)</f>
        <v>146.7140075</v>
      </c>
    </row>
    <row r="81">
      <c r="C81" s="8">
        <f t="shared" si="2"/>
        <v>76</v>
      </c>
      <c r="D81" s="9">
        <f> 'Main Character'!E81 * 1.1</f>
        <v>261.8</v>
      </c>
      <c r="E81" s="10">
        <f> 'Main Character'!F81 * 0.95</f>
        <v>153.9</v>
      </c>
      <c r="F81" s="9">
        <f> 'Main Character'!G81 * 0.8</f>
        <v>68.8</v>
      </c>
      <c r="G81" s="9">
        <f> 2 * 'Main Character'!H81</f>
        <v>2019.6</v>
      </c>
      <c r="H81" s="11">
        <f t="shared" si="1"/>
        <v>1009.8</v>
      </c>
      <c r="I81" s="14">
        <f> SQRT('Main Character'!D81)</f>
        <v>149.4384154</v>
      </c>
    </row>
    <row r="82">
      <c r="C82" s="8">
        <f t="shared" si="2"/>
        <v>77</v>
      </c>
      <c r="D82" s="9">
        <f> 'Main Character'!E82 * 1.1</f>
        <v>265.1</v>
      </c>
      <c r="E82" s="10">
        <f> 'Main Character'!F82 * 0.95</f>
        <v>155.8</v>
      </c>
      <c r="F82" s="9">
        <f> 'Main Character'!G82 * 0.8</f>
        <v>69.6</v>
      </c>
      <c r="G82" s="9">
        <f> 2 * 'Main Character'!H82</f>
        <v>2044.7</v>
      </c>
      <c r="H82" s="11">
        <f t="shared" si="1"/>
        <v>1022.35</v>
      </c>
      <c r="I82" s="14">
        <f> SQRT('Main Character'!D82)</f>
        <v>152.1792364</v>
      </c>
    </row>
    <row r="83">
      <c r="C83" s="8">
        <f t="shared" si="2"/>
        <v>78</v>
      </c>
      <c r="D83" s="9">
        <f> 'Main Character'!E83 * 1.1</f>
        <v>268.4</v>
      </c>
      <c r="E83" s="10">
        <f> 'Main Character'!F83 * 0.95</f>
        <v>157.7</v>
      </c>
      <c r="F83" s="9">
        <f> 'Main Character'!G83 * 0.8</f>
        <v>70.4</v>
      </c>
      <c r="G83" s="9">
        <f> 2 * 'Main Character'!H83</f>
        <v>2069.8</v>
      </c>
      <c r="H83" s="11">
        <f t="shared" si="1"/>
        <v>1034.9</v>
      </c>
      <c r="I83" s="14">
        <f> SQRT('Main Character'!D83)</f>
        <v>154.936374</v>
      </c>
    </row>
    <row r="84">
      <c r="C84" s="8">
        <f t="shared" si="2"/>
        <v>79</v>
      </c>
      <c r="D84" s="9">
        <f> 'Main Character'!E84 * 1.1</f>
        <v>271.7</v>
      </c>
      <c r="E84" s="10">
        <f> 'Main Character'!F84 * 0.95</f>
        <v>159.6</v>
      </c>
      <c r="F84" s="9">
        <f> 'Main Character'!G84 * 0.8</f>
        <v>71.2</v>
      </c>
      <c r="G84" s="9">
        <f> 2 * 'Main Character'!H84</f>
        <v>2094.9</v>
      </c>
      <c r="H84" s="11">
        <f t="shared" si="1"/>
        <v>1047.45</v>
      </c>
      <c r="I84" s="14">
        <f> SQRT('Main Character'!D84)</f>
        <v>157.7097334</v>
      </c>
    </row>
    <row r="85">
      <c r="C85" s="8">
        <f t="shared" si="2"/>
        <v>80</v>
      </c>
      <c r="D85" s="9">
        <f> 'Main Character'!E85 * 1.1</f>
        <v>275</v>
      </c>
      <c r="E85" s="10">
        <f> 'Main Character'!F85 * 0.95</f>
        <v>161.5</v>
      </c>
      <c r="F85" s="9">
        <f> 'Main Character'!G85 * 0.8</f>
        <v>72</v>
      </c>
      <c r="G85" s="9">
        <f> 2 * 'Main Character'!H85</f>
        <v>2120</v>
      </c>
      <c r="H85" s="11">
        <f t="shared" si="1"/>
        <v>1060</v>
      </c>
      <c r="I85" s="14">
        <f> SQRT('Main Character'!D85)</f>
        <v>160.4992212</v>
      </c>
    </row>
    <row r="86">
      <c r="C86" s="8">
        <f t="shared" si="2"/>
        <v>81</v>
      </c>
      <c r="D86" s="9">
        <f> 'Main Character'!E86 * 1.1</f>
        <v>278.3</v>
      </c>
      <c r="E86" s="10">
        <f> 'Main Character'!F86 * 0.95</f>
        <v>163.4</v>
      </c>
      <c r="F86" s="9">
        <f> 'Main Character'!G86 * 0.8</f>
        <v>72.8</v>
      </c>
      <c r="G86" s="9">
        <f> 2 * 'Main Character'!H86</f>
        <v>2145.1</v>
      </c>
      <c r="H86" s="11">
        <f t="shared" si="1"/>
        <v>1072.55</v>
      </c>
      <c r="I86" s="14">
        <f> SQRT('Main Character'!D86)</f>
        <v>163.3047458</v>
      </c>
    </row>
    <row r="87">
      <c r="C87" s="8">
        <f t="shared" si="2"/>
        <v>82</v>
      </c>
      <c r="D87" s="9">
        <f> 'Main Character'!E87 * 1.1</f>
        <v>281.6</v>
      </c>
      <c r="E87" s="10">
        <f> 'Main Character'!F87 * 0.95</f>
        <v>165.3</v>
      </c>
      <c r="F87" s="9">
        <f> 'Main Character'!G87 * 0.8</f>
        <v>73.6</v>
      </c>
      <c r="G87" s="9">
        <f> 2 * 'Main Character'!H87</f>
        <v>2170.2</v>
      </c>
      <c r="H87" s="11">
        <f t="shared" si="1"/>
        <v>1085.1</v>
      </c>
      <c r="I87" s="14">
        <f> SQRT('Main Character'!D87)</f>
        <v>166.1262171</v>
      </c>
    </row>
    <row r="88">
      <c r="C88" s="8">
        <f t="shared" si="2"/>
        <v>83</v>
      </c>
      <c r="D88" s="9">
        <f> 'Main Character'!E88 * 1.1</f>
        <v>284.9</v>
      </c>
      <c r="E88" s="10">
        <f> 'Main Character'!F88 * 0.95</f>
        <v>167.2</v>
      </c>
      <c r="F88" s="9">
        <f> 'Main Character'!G88 * 0.8</f>
        <v>74.4</v>
      </c>
      <c r="G88" s="9">
        <f> 2 * 'Main Character'!H88</f>
        <v>2195.3</v>
      </c>
      <c r="H88" s="11">
        <f t="shared" si="1"/>
        <v>1097.65</v>
      </c>
      <c r="I88" s="14">
        <f> SQRT('Main Character'!D88)</f>
        <v>168.9635464</v>
      </c>
    </row>
    <row r="89">
      <c r="C89" s="8">
        <f t="shared" si="2"/>
        <v>84</v>
      </c>
      <c r="D89" s="9">
        <f> 'Main Character'!E89 * 1.1</f>
        <v>288.2</v>
      </c>
      <c r="E89" s="10">
        <f> 'Main Character'!F89 * 0.95</f>
        <v>169.1</v>
      </c>
      <c r="F89" s="9">
        <f> 'Main Character'!G89 * 0.8</f>
        <v>75.2</v>
      </c>
      <c r="G89" s="9">
        <f> 2 * 'Main Character'!H89</f>
        <v>2220.4</v>
      </c>
      <c r="H89" s="11">
        <f t="shared" si="1"/>
        <v>1110.2</v>
      </c>
      <c r="I89" s="14">
        <f> SQRT('Main Character'!D89)</f>
        <v>171.8166465</v>
      </c>
    </row>
    <row r="90">
      <c r="C90" s="8">
        <f t="shared" si="2"/>
        <v>85</v>
      </c>
      <c r="D90" s="9">
        <f> 'Main Character'!E90 * 1.1</f>
        <v>291.5</v>
      </c>
      <c r="E90" s="10">
        <f> 'Main Character'!F90 * 0.95</f>
        <v>171</v>
      </c>
      <c r="F90" s="9">
        <f> 'Main Character'!G90 * 0.8</f>
        <v>76</v>
      </c>
      <c r="G90" s="9">
        <f> 2 * 'Main Character'!H90</f>
        <v>2245.5</v>
      </c>
      <c r="H90" s="11">
        <f t="shared" si="1"/>
        <v>1122.75</v>
      </c>
      <c r="I90" s="14">
        <f> SQRT('Main Character'!D90)</f>
        <v>174.6854316</v>
      </c>
    </row>
    <row r="91">
      <c r="C91" s="8">
        <f t="shared" si="2"/>
        <v>86</v>
      </c>
      <c r="D91" s="9">
        <f> 'Main Character'!E91 * 1.1</f>
        <v>294.8</v>
      </c>
      <c r="E91" s="10">
        <f> 'Main Character'!F91 * 0.95</f>
        <v>172.9</v>
      </c>
      <c r="F91" s="9">
        <f> 'Main Character'!G91 * 0.8</f>
        <v>76.8</v>
      </c>
      <c r="G91" s="9">
        <f> 2 * 'Main Character'!H91</f>
        <v>2270.6</v>
      </c>
      <c r="H91" s="11">
        <f t="shared" si="1"/>
        <v>1135.3</v>
      </c>
      <c r="I91" s="14">
        <f> SQRT('Main Character'!D91)</f>
        <v>177.5698173</v>
      </c>
    </row>
    <row r="92">
      <c r="C92" s="8">
        <f t="shared" si="2"/>
        <v>87</v>
      </c>
      <c r="D92" s="9">
        <f> 'Main Character'!E92 * 1.1</f>
        <v>298.1</v>
      </c>
      <c r="E92" s="10">
        <f> 'Main Character'!F92 * 0.95</f>
        <v>174.8</v>
      </c>
      <c r="F92" s="9">
        <f> 'Main Character'!G92 * 0.8</f>
        <v>77.6</v>
      </c>
      <c r="G92" s="9">
        <f> 2 * 'Main Character'!H92</f>
        <v>2295.7</v>
      </c>
      <c r="H92" s="11">
        <f t="shared" si="1"/>
        <v>1147.85</v>
      </c>
      <c r="I92" s="14">
        <f> SQRT('Main Character'!D92)</f>
        <v>180.4697205</v>
      </c>
    </row>
    <row r="93">
      <c r="C93" s="8">
        <f t="shared" si="2"/>
        <v>88</v>
      </c>
      <c r="D93" s="9">
        <f> 'Main Character'!E93 * 1.1</f>
        <v>301.4</v>
      </c>
      <c r="E93" s="10">
        <f> 'Main Character'!F93 * 0.95</f>
        <v>176.7</v>
      </c>
      <c r="F93" s="9">
        <f> 'Main Character'!G93 * 0.8</f>
        <v>78.4</v>
      </c>
      <c r="G93" s="9">
        <f> 2 * 'Main Character'!H93</f>
        <v>2320.8</v>
      </c>
      <c r="H93" s="11">
        <f t="shared" si="1"/>
        <v>1160.4</v>
      </c>
      <c r="I93" s="14">
        <f> SQRT('Main Character'!D93)</f>
        <v>183.3850594</v>
      </c>
    </row>
    <row r="94">
      <c r="C94" s="8">
        <f t="shared" si="2"/>
        <v>89</v>
      </c>
      <c r="D94" s="9">
        <f> 'Main Character'!E94 * 1.1</f>
        <v>304.7</v>
      </c>
      <c r="E94" s="10">
        <f> 'Main Character'!F94 * 0.95</f>
        <v>178.6</v>
      </c>
      <c r="F94" s="9">
        <f> 'Main Character'!G94 * 0.8</f>
        <v>79.2</v>
      </c>
      <c r="G94" s="9">
        <f> 2 * 'Main Character'!H94</f>
        <v>2345.9</v>
      </c>
      <c r="H94" s="11">
        <f t="shared" si="1"/>
        <v>1172.95</v>
      </c>
      <c r="I94" s="14">
        <f> SQRT('Main Character'!D94)</f>
        <v>186.3157535</v>
      </c>
    </row>
    <row r="95">
      <c r="C95" s="8">
        <f t="shared" si="2"/>
        <v>90</v>
      </c>
      <c r="D95" s="9">
        <f> 'Main Character'!E95 * 1.1</f>
        <v>308</v>
      </c>
      <c r="E95" s="10">
        <f> 'Main Character'!F95 * 0.95</f>
        <v>180.5</v>
      </c>
      <c r="F95" s="9">
        <f> 'Main Character'!G95 * 0.8</f>
        <v>80</v>
      </c>
      <c r="G95" s="9">
        <f> 2 * 'Main Character'!H95</f>
        <v>2371</v>
      </c>
      <c r="H95" s="11">
        <f t="shared" si="1"/>
        <v>1185.5</v>
      </c>
      <c r="I95" s="14">
        <f> SQRT('Main Character'!D95)</f>
        <v>189.2617235</v>
      </c>
    </row>
  </sheetData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.57"/>
  </cols>
  <sheetData>
    <row r="5">
      <c r="C5" s="2" t="s">
        <v>0</v>
      </c>
      <c r="D5" s="3" t="s">
        <v>2</v>
      </c>
      <c r="E5" s="4" t="s">
        <v>3</v>
      </c>
      <c r="F5" s="5" t="s">
        <v>4</v>
      </c>
      <c r="G5" s="6" t="s">
        <v>5</v>
      </c>
      <c r="H5" s="7" t="s">
        <v>6</v>
      </c>
      <c r="I5" s="7" t="s">
        <v>8</v>
      </c>
    </row>
    <row r="6">
      <c r="C6" s="8">
        <v>1.0</v>
      </c>
      <c r="D6" s="9">
        <f> 'Main Character'!E6 * 1.5</f>
        <v>19.5</v>
      </c>
      <c r="E6" s="10">
        <f> 'Main Character'!F6 * 1.5</f>
        <v>18</v>
      </c>
      <c r="F6" s="9">
        <f> 'Main Character'!G6 * 1.5</f>
        <v>16.5</v>
      </c>
      <c r="G6" s="9">
        <f> 5 * 'Main Character'!H6</f>
        <v>342.75</v>
      </c>
      <c r="H6" s="11">
        <f>'Main Character'!I6 * 1.5</f>
        <v>83.55</v>
      </c>
      <c r="I6" s="14">
        <f> SQRT('Main Character'!D6) * 3</f>
        <v>5.055689864</v>
      </c>
    </row>
    <row r="7">
      <c r="C7" s="8">
        <f t="shared" ref="C7:C95" si="1">C6+1</f>
        <v>2</v>
      </c>
      <c r="D7" s="9">
        <f> 'Main Character'!E7 * 1.5</f>
        <v>24</v>
      </c>
      <c r="E7" s="10">
        <f> 'Main Character'!F7 * 1.5</f>
        <v>21</v>
      </c>
      <c r="F7" s="9">
        <f> 'Main Character'!G7 * 1.5</f>
        <v>18</v>
      </c>
      <c r="G7" s="9">
        <f> 5 * 'Main Character'!H7</f>
        <v>405.5</v>
      </c>
      <c r="H7" s="11">
        <f>'Main Character'!I7 * 1.5</f>
        <v>92.1</v>
      </c>
      <c r="I7" s="14">
        <f> SQRT('Main Character'!D7) * 3</f>
        <v>8.22678552</v>
      </c>
    </row>
    <row r="8">
      <c r="C8" s="8">
        <f t="shared" si="1"/>
        <v>3</v>
      </c>
      <c r="D8" s="9">
        <f> 'Main Character'!E8 * 1.5</f>
        <v>28.5</v>
      </c>
      <c r="E8" s="10">
        <f> 'Main Character'!F8 * 1.5</f>
        <v>24</v>
      </c>
      <c r="F8" s="9">
        <f> 'Main Character'!G8 * 1.5</f>
        <v>19.5</v>
      </c>
      <c r="G8" s="9">
        <f> 5 * 'Main Character'!H8</f>
        <v>468.25</v>
      </c>
      <c r="H8" s="11">
        <f>'Main Character'!I8 * 1.5</f>
        <v>100.65</v>
      </c>
      <c r="I8" s="14">
        <f> SQRT('Main Character'!D8) * 3</f>
        <v>11.33666618</v>
      </c>
    </row>
    <row r="9">
      <c r="C9" s="8">
        <f t="shared" si="1"/>
        <v>4</v>
      </c>
      <c r="D9" s="9">
        <f> 'Main Character'!E9 * 1.5</f>
        <v>33</v>
      </c>
      <c r="E9" s="10">
        <f> 'Main Character'!F9 * 1.5</f>
        <v>27</v>
      </c>
      <c r="F9" s="9">
        <f> 'Main Character'!G9 * 1.5</f>
        <v>21</v>
      </c>
      <c r="G9" s="9">
        <f> 5 * 'Main Character'!H9</f>
        <v>531</v>
      </c>
      <c r="H9" s="11">
        <f>'Main Character'!I9 * 1.5</f>
        <v>109.2</v>
      </c>
      <c r="I9" s="14">
        <f> SQRT('Main Character'!D9) * 3</f>
        <v>14.49965517</v>
      </c>
    </row>
    <row r="10">
      <c r="C10" s="8">
        <f t="shared" si="1"/>
        <v>5</v>
      </c>
      <c r="D10" s="9">
        <f> 'Main Character'!E10 * 1.5</f>
        <v>37.5</v>
      </c>
      <c r="E10" s="10">
        <f> 'Main Character'!F10 * 1.5</f>
        <v>30</v>
      </c>
      <c r="F10" s="9">
        <f> 'Main Character'!G10 * 1.5</f>
        <v>22.5</v>
      </c>
      <c r="G10" s="9">
        <f> 5 * 'Main Character'!H10</f>
        <v>593.75</v>
      </c>
      <c r="H10" s="11">
        <f>'Main Character'!I10 * 1.5</f>
        <v>117.75</v>
      </c>
      <c r="I10" s="14">
        <f> SQRT('Main Character'!D10) * 3</f>
        <v>17.74823935</v>
      </c>
    </row>
    <row r="11">
      <c r="C11" s="8">
        <f t="shared" si="1"/>
        <v>6</v>
      </c>
      <c r="D11" s="9">
        <f> 'Main Character'!E11 * 1.5</f>
        <v>42</v>
      </c>
      <c r="E11" s="10">
        <f> 'Main Character'!F11 * 1.5</f>
        <v>33</v>
      </c>
      <c r="F11" s="9">
        <f> 'Main Character'!G11 * 1.5</f>
        <v>24</v>
      </c>
      <c r="G11" s="9">
        <f> 5 * 'Main Character'!H11</f>
        <v>656.5</v>
      </c>
      <c r="H11" s="11">
        <f>'Main Character'!I11 * 1.5</f>
        <v>126.3</v>
      </c>
      <c r="I11" s="14">
        <f> SQRT('Main Character'!D11) * 3</f>
        <v>21.094075</v>
      </c>
    </row>
    <row r="12">
      <c r="C12" s="8">
        <f t="shared" si="1"/>
        <v>7</v>
      </c>
      <c r="D12" s="9">
        <f> 'Main Character'!E12 * 1.5</f>
        <v>46.5</v>
      </c>
      <c r="E12" s="10">
        <f> 'Main Character'!F12 * 1.5</f>
        <v>36</v>
      </c>
      <c r="F12" s="9">
        <f> 'Main Character'!G12 * 1.5</f>
        <v>25.5</v>
      </c>
      <c r="G12" s="9">
        <f> 5 * 'Main Character'!H12</f>
        <v>719.25</v>
      </c>
      <c r="H12" s="11">
        <f>'Main Character'!I12 * 1.5</f>
        <v>134.85</v>
      </c>
      <c r="I12" s="14">
        <f> SQRT('Main Character'!D12) * 3</f>
        <v>24.5413936</v>
      </c>
    </row>
    <row r="13">
      <c r="C13" s="8">
        <f t="shared" si="1"/>
        <v>8</v>
      </c>
      <c r="D13" s="9">
        <f> 'Main Character'!E13 * 1.5</f>
        <v>51</v>
      </c>
      <c r="E13" s="10">
        <f> 'Main Character'!F13 * 1.5</f>
        <v>39</v>
      </c>
      <c r="F13" s="9">
        <f> 'Main Character'!G13 * 1.5</f>
        <v>27</v>
      </c>
      <c r="G13" s="9">
        <f> 5 * 'Main Character'!H13</f>
        <v>782</v>
      </c>
      <c r="H13" s="11">
        <f>'Main Character'!I13 * 1.5</f>
        <v>143.4</v>
      </c>
      <c r="I13" s="14">
        <f> SQRT('Main Character'!D13) * 3</f>
        <v>28.09127979</v>
      </c>
    </row>
    <row r="14">
      <c r="C14" s="8">
        <f t="shared" si="1"/>
        <v>9</v>
      </c>
      <c r="D14" s="9">
        <f> 'Main Character'!E14 * 1.5</f>
        <v>55.5</v>
      </c>
      <c r="E14" s="10">
        <f> 'Main Character'!F14 * 1.5</f>
        <v>42</v>
      </c>
      <c r="F14" s="9">
        <f> 'Main Character'!G14 * 1.5</f>
        <v>28.5</v>
      </c>
      <c r="G14" s="9">
        <f> 5 * 'Main Character'!H14</f>
        <v>844.75</v>
      </c>
      <c r="H14" s="11">
        <f>'Main Character'!I14 * 1.5</f>
        <v>151.95</v>
      </c>
      <c r="I14" s="14">
        <f> SQRT('Main Character'!D14) * 3</f>
        <v>31.74334576</v>
      </c>
    </row>
    <row r="15">
      <c r="C15" s="8">
        <f t="shared" si="1"/>
        <v>10</v>
      </c>
      <c r="D15" s="9">
        <f> 'Main Character'!E15 * 1.5</f>
        <v>60</v>
      </c>
      <c r="E15" s="10">
        <f> 'Main Character'!F15 * 1.5</f>
        <v>45</v>
      </c>
      <c r="F15" s="9">
        <f> 'Main Character'!G15 * 1.5</f>
        <v>30</v>
      </c>
      <c r="G15" s="9">
        <f> 5 * 'Main Character'!H15</f>
        <v>907.5</v>
      </c>
      <c r="H15" s="11">
        <f>'Main Character'!I15 * 1.5</f>
        <v>160.5</v>
      </c>
      <c r="I15" s="14">
        <f> SQRT('Main Character'!D15) * 3</f>
        <v>35.4964787</v>
      </c>
    </row>
    <row r="16">
      <c r="C16" s="8">
        <f t="shared" si="1"/>
        <v>11</v>
      </c>
      <c r="D16" s="9">
        <f> 'Main Character'!E16 * 1.5</f>
        <v>64.5</v>
      </c>
      <c r="E16" s="10">
        <f> 'Main Character'!F16 * 1.5</f>
        <v>48</v>
      </c>
      <c r="F16" s="9">
        <f> 'Main Character'!G16 * 1.5</f>
        <v>31.5</v>
      </c>
      <c r="G16" s="9">
        <f> 5 * 'Main Character'!H16</f>
        <v>970.25</v>
      </c>
      <c r="H16" s="11">
        <f>'Main Character'!I16 * 1.5</f>
        <v>169.05</v>
      </c>
      <c r="I16" s="14">
        <f> SQRT('Main Character'!D16) * 3</f>
        <v>39.34920584</v>
      </c>
    </row>
    <row r="17">
      <c r="C17" s="8">
        <f t="shared" si="1"/>
        <v>12</v>
      </c>
      <c r="D17" s="9">
        <f> 'Main Character'!E17 * 1.5</f>
        <v>69</v>
      </c>
      <c r="E17" s="10">
        <f> 'Main Character'!F17 * 1.5</f>
        <v>51</v>
      </c>
      <c r="F17" s="9">
        <f> 'Main Character'!G17 * 1.5</f>
        <v>33</v>
      </c>
      <c r="G17" s="9">
        <f> 5 * 'Main Character'!H17</f>
        <v>1033</v>
      </c>
      <c r="H17" s="11">
        <f>'Main Character'!I17 * 1.5</f>
        <v>177.6</v>
      </c>
      <c r="I17" s="14">
        <f> SQRT('Main Character'!D17) * 3</f>
        <v>43.29988453</v>
      </c>
    </row>
    <row r="18">
      <c r="C18" s="8">
        <f t="shared" si="1"/>
        <v>13</v>
      </c>
      <c r="D18" s="9">
        <f> 'Main Character'!E18 * 1.5</f>
        <v>73.5</v>
      </c>
      <c r="E18" s="10">
        <f> 'Main Character'!F18 * 1.5</f>
        <v>54</v>
      </c>
      <c r="F18" s="9">
        <f> 'Main Character'!G18 * 1.5</f>
        <v>34.5</v>
      </c>
      <c r="G18" s="9">
        <f> 5 * 'Main Character'!H18</f>
        <v>1095.75</v>
      </c>
      <c r="H18" s="11">
        <f>'Main Character'!I18 * 1.5</f>
        <v>186.15</v>
      </c>
      <c r="I18" s="14">
        <f> SQRT('Main Character'!D18) * 3</f>
        <v>47.34680559</v>
      </c>
    </row>
    <row r="19">
      <c r="C19" s="8">
        <f t="shared" si="1"/>
        <v>14</v>
      </c>
      <c r="D19" s="9">
        <f> 'Main Character'!E19 * 1.5</f>
        <v>78</v>
      </c>
      <c r="E19" s="10">
        <f> 'Main Character'!F19 * 1.5</f>
        <v>57</v>
      </c>
      <c r="F19" s="9">
        <f> 'Main Character'!G19 * 1.5</f>
        <v>36</v>
      </c>
      <c r="G19" s="9">
        <f> 5 * 'Main Character'!H19</f>
        <v>1158.5</v>
      </c>
      <c r="H19" s="11">
        <f>'Main Character'!I19 * 1.5</f>
        <v>194.7</v>
      </c>
      <c r="I19" s="14">
        <f> SQRT('Main Character'!D19) * 3</f>
        <v>51.48825109</v>
      </c>
    </row>
    <row r="20">
      <c r="C20" s="8">
        <f t="shared" si="1"/>
        <v>15</v>
      </c>
      <c r="D20" s="9">
        <f> 'Main Character'!E20 * 1.5</f>
        <v>82.5</v>
      </c>
      <c r="E20" s="10">
        <f> 'Main Character'!F20 * 1.5</f>
        <v>60</v>
      </c>
      <c r="F20" s="9">
        <f> 'Main Character'!G20 * 1.5</f>
        <v>37.5</v>
      </c>
      <c r="G20" s="9">
        <f> 5 * 'Main Character'!H20</f>
        <v>1221.25</v>
      </c>
      <c r="H20" s="11">
        <f>'Main Character'!I20 * 1.5</f>
        <v>203.25</v>
      </c>
      <c r="I20" s="14">
        <f> SQRT('Main Character'!D20) * 3</f>
        <v>55.72252686</v>
      </c>
    </row>
    <row r="21">
      <c r="C21" s="8">
        <f t="shared" si="1"/>
        <v>16</v>
      </c>
      <c r="D21" s="9">
        <f> 'Main Character'!E21 * 1.5</f>
        <v>87</v>
      </c>
      <c r="E21" s="10">
        <f> 'Main Character'!F21 * 1.5</f>
        <v>63</v>
      </c>
      <c r="F21" s="9">
        <f> 'Main Character'!G21 * 1.5</f>
        <v>39</v>
      </c>
      <c r="G21" s="9">
        <f> 5 * 'Main Character'!H21</f>
        <v>1284</v>
      </c>
      <c r="H21" s="11">
        <f>'Main Character'!I21 * 1.5</f>
        <v>211.8</v>
      </c>
      <c r="I21" s="14">
        <f> SQRT('Main Character'!D21) * 3</f>
        <v>60.04798082</v>
      </c>
    </row>
    <row r="22">
      <c r="C22" s="8">
        <f t="shared" si="1"/>
        <v>17</v>
      </c>
      <c r="D22" s="9">
        <f> 'Main Character'!E22 * 1.5</f>
        <v>91.5</v>
      </c>
      <c r="E22" s="10">
        <f> 'Main Character'!F22 * 1.5</f>
        <v>66</v>
      </c>
      <c r="F22" s="9">
        <f> 'Main Character'!G22 * 1.5</f>
        <v>40.5</v>
      </c>
      <c r="G22" s="9">
        <f> 5 * 'Main Character'!H22</f>
        <v>1346.75</v>
      </c>
      <c r="H22" s="11">
        <f>'Main Character'!I22 * 1.5</f>
        <v>220.35</v>
      </c>
      <c r="I22" s="14">
        <f> SQRT('Main Character'!D22) * 3</f>
        <v>64.46301265</v>
      </c>
    </row>
    <row r="23">
      <c r="C23" s="8">
        <f t="shared" si="1"/>
        <v>18</v>
      </c>
      <c r="D23" s="9">
        <f> 'Main Character'!E23 * 1.5</f>
        <v>96</v>
      </c>
      <c r="E23" s="10">
        <f> 'Main Character'!F23 * 1.5</f>
        <v>69</v>
      </c>
      <c r="F23" s="9">
        <f> 'Main Character'!G23 * 1.5</f>
        <v>42</v>
      </c>
      <c r="G23" s="9">
        <f> 5 * 'Main Character'!H23</f>
        <v>1409.5</v>
      </c>
      <c r="H23" s="11">
        <f>'Main Character'!I23 * 1.5</f>
        <v>228.9</v>
      </c>
      <c r="I23" s="14">
        <f> SQRT('Main Character'!D23) * 3</f>
        <v>68.96607862</v>
      </c>
    </row>
    <row r="24">
      <c r="C24" s="8">
        <f t="shared" si="1"/>
        <v>19</v>
      </c>
      <c r="D24" s="9">
        <f> 'Main Character'!E24 * 1.5</f>
        <v>100.5</v>
      </c>
      <c r="E24" s="10">
        <f> 'Main Character'!F24 * 1.5</f>
        <v>72</v>
      </c>
      <c r="F24" s="9">
        <f> 'Main Character'!G24 * 1.5</f>
        <v>43.5</v>
      </c>
      <c r="G24" s="9">
        <f> 5 * 'Main Character'!H24</f>
        <v>1472.25</v>
      </c>
      <c r="H24" s="11">
        <f>'Main Character'!I24 * 1.5</f>
        <v>237.45</v>
      </c>
      <c r="I24" s="14">
        <f> SQRT('Main Character'!D24) * 3</f>
        <v>73.55569319</v>
      </c>
    </row>
    <row r="25">
      <c r="C25" s="8">
        <f t="shared" si="1"/>
        <v>20</v>
      </c>
      <c r="D25" s="9">
        <f> 'Main Character'!E25 * 1.5</f>
        <v>105</v>
      </c>
      <c r="E25" s="10">
        <f> 'Main Character'!F25 * 1.5</f>
        <v>75</v>
      </c>
      <c r="F25" s="9">
        <f> 'Main Character'!G25 * 1.5</f>
        <v>45</v>
      </c>
      <c r="G25" s="9">
        <f> 5 * 'Main Character'!H25</f>
        <v>1535</v>
      </c>
      <c r="H25" s="11">
        <f>'Main Character'!I25 * 1.5</f>
        <v>246</v>
      </c>
      <c r="I25" s="14">
        <f> SQRT('Main Character'!D25) * 3</f>
        <v>78.23042886</v>
      </c>
    </row>
    <row r="26">
      <c r="C26" s="8">
        <f t="shared" si="1"/>
        <v>21</v>
      </c>
      <c r="D26" s="9">
        <f> 'Main Character'!E26 * 1.5</f>
        <v>109.5</v>
      </c>
      <c r="E26" s="10">
        <f> 'Main Character'!F26 * 1.5</f>
        <v>78</v>
      </c>
      <c r="F26" s="9">
        <f> 'Main Character'!G26 * 1.5</f>
        <v>46.5</v>
      </c>
      <c r="G26" s="9">
        <f> 5 * 'Main Character'!H26</f>
        <v>1597.75</v>
      </c>
      <c r="H26" s="11">
        <f>'Main Character'!I26 * 1.5</f>
        <v>254.55</v>
      </c>
      <c r="I26" s="14">
        <f> SQRT('Main Character'!D26) * 3</f>
        <v>82.98891492</v>
      </c>
    </row>
    <row r="27">
      <c r="C27" s="8">
        <f t="shared" si="1"/>
        <v>22</v>
      </c>
      <c r="D27" s="9">
        <f> 'Main Character'!E27 * 1.5</f>
        <v>114</v>
      </c>
      <c r="E27" s="10">
        <f> 'Main Character'!F27 * 1.5</f>
        <v>81</v>
      </c>
      <c r="F27" s="9">
        <f> 'Main Character'!G27 * 1.5</f>
        <v>48</v>
      </c>
      <c r="G27" s="9">
        <f> 5 * 'Main Character'!H27</f>
        <v>1660.5</v>
      </c>
      <c r="H27" s="11">
        <f>'Main Character'!I27 * 1.5</f>
        <v>263.1</v>
      </c>
      <c r="I27" s="14">
        <f> SQRT('Main Character'!D27) * 3</f>
        <v>87.82983548</v>
      </c>
    </row>
    <row r="28">
      <c r="C28" s="8">
        <f t="shared" si="1"/>
        <v>23</v>
      </c>
      <c r="D28" s="9">
        <f> 'Main Character'!E28 * 1.5</f>
        <v>118.5</v>
      </c>
      <c r="E28" s="10">
        <f> 'Main Character'!F28 * 1.5</f>
        <v>84</v>
      </c>
      <c r="F28" s="9">
        <f> 'Main Character'!G28 * 1.5</f>
        <v>49.5</v>
      </c>
      <c r="G28" s="9">
        <f> 5 * 'Main Character'!H28</f>
        <v>1723.25</v>
      </c>
      <c r="H28" s="11">
        <f>'Main Character'!I28 * 1.5</f>
        <v>271.65</v>
      </c>
      <c r="I28" s="14">
        <f> SQRT('Main Character'!D28) * 3</f>
        <v>92.7519272</v>
      </c>
    </row>
    <row r="29">
      <c r="C29" s="8">
        <f t="shared" si="1"/>
        <v>24</v>
      </c>
      <c r="D29" s="9">
        <f> 'Main Character'!E29 * 1.5</f>
        <v>123</v>
      </c>
      <c r="E29" s="10">
        <f> 'Main Character'!F29 * 1.5</f>
        <v>87</v>
      </c>
      <c r="F29" s="9">
        <f> 'Main Character'!G29 * 1.5</f>
        <v>51</v>
      </c>
      <c r="G29" s="9">
        <f> 5 * 'Main Character'!H29</f>
        <v>1786</v>
      </c>
      <c r="H29" s="11">
        <f>'Main Character'!I29 * 1.5</f>
        <v>280.2</v>
      </c>
      <c r="I29" s="14">
        <f> SQRT('Main Character'!D29) * 3</f>
        <v>97.7539769</v>
      </c>
    </row>
    <row r="30">
      <c r="C30" s="8">
        <f t="shared" si="1"/>
        <v>25</v>
      </c>
      <c r="D30" s="9">
        <f> 'Main Character'!E30 * 1.5</f>
        <v>127.5</v>
      </c>
      <c r="E30" s="10">
        <f> 'Main Character'!F30 * 1.5</f>
        <v>90</v>
      </c>
      <c r="F30" s="9">
        <f> 'Main Character'!G30 * 1.5</f>
        <v>52.5</v>
      </c>
      <c r="G30" s="9">
        <f> 5 * 'Main Character'!H30</f>
        <v>1848.75</v>
      </c>
      <c r="H30" s="11">
        <f>'Main Character'!I30 * 1.5</f>
        <v>288.75</v>
      </c>
      <c r="I30" s="14">
        <f> SQRT('Main Character'!D30) * 3</f>
        <v>102.834819</v>
      </c>
    </row>
    <row r="31">
      <c r="C31" s="8">
        <f t="shared" si="1"/>
        <v>26</v>
      </c>
      <c r="D31" s="9">
        <f> 'Main Character'!E31 * 1.5</f>
        <v>132</v>
      </c>
      <c r="E31" s="10">
        <f> 'Main Character'!F31 * 1.5</f>
        <v>93</v>
      </c>
      <c r="F31" s="9">
        <f> 'Main Character'!G31 * 1.5</f>
        <v>54</v>
      </c>
      <c r="G31" s="9">
        <f> 5 * 'Main Character'!H31</f>
        <v>1911.5</v>
      </c>
      <c r="H31" s="11">
        <f>'Main Character'!I31 * 1.5</f>
        <v>297.3</v>
      </c>
      <c r="I31" s="14">
        <f> SQRT('Main Character'!D31) * 3</f>
        <v>107.9933331</v>
      </c>
    </row>
    <row r="32">
      <c r="C32" s="8">
        <f t="shared" si="1"/>
        <v>27</v>
      </c>
      <c r="D32" s="9">
        <f> 'Main Character'!E32 * 1.5</f>
        <v>136.5</v>
      </c>
      <c r="E32" s="10">
        <f> 'Main Character'!F32 * 1.5</f>
        <v>96</v>
      </c>
      <c r="F32" s="9">
        <f> 'Main Character'!G32 * 1.5</f>
        <v>55.5</v>
      </c>
      <c r="G32" s="9">
        <f> 5 * 'Main Character'!H32</f>
        <v>1974.25</v>
      </c>
      <c r="H32" s="11">
        <f>'Main Character'!I32 * 1.5</f>
        <v>305.85</v>
      </c>
      <c r="I32" s="14">
        <f> SQRT('Main Character'!D32) * 3</f>
        <v>113.2284417</v>
      </c>
    </row>
    <row r="33">
      <c r="C33" s="8">
        <f t="shared" si="1"/>
        <v>28</v>
      </c>
      <c r="D33" s="9">
        <f> 'Main Character'!E33 * 1.5</f>
        <v>141</v>
      </c>
      <c r="E33" s="10">
        <f> 'Main Character'!F33 * 1.5</f>
        <v>99</v>
      </c>
      <c r="F33" s="9">
        <f> 'Main Character'!G33 * 1.5</f>
        <v>57</v>
      </c>
      <c r="G33" s="9">
        <f> 5 * 'Main Character'!H33</f>
        <v>2037</v>
      </c>
      <c r="H33" s="11">
        <f>'Main Character'!I33 * 1.5</f>
        <v>314.4</v>
      </c>
      <c r="I33" s="14">
        <f> SQRT('Main Character'!D33) * 3</f>
        <v>118.5391075</v>
      </c>
    </row>
    <row r="34">
      <c r="C34" s="8">
        <f t="shared" si="1"/>
        <v>29</v>
      </c>
      <c r="D34" s="9">
        <f> 'Main Character'!E34 * 1.5</f>
        <v>145.5</v>
      </c>
      <c r="E34" s="10">
        <f> 'Main Character'!F34 * 1.5</f>
        <v>102</v>
      </c>
      <c r="F34" s="9">
        <f> 'Main Character'!G34 * 1.5</f>
        <v>58.5</v>
      </c>
      <c r="G34" s="9">
        <f> 5 * 'Main Character'!H34</f>
        <v>2099.75</v>
      </c>
      <c r="H34" s="11">
        <f>'Main Character'!I34 * 1.5</f>
        <v>322.95</v>
      </c>
      <c r="I34" s="14">
        <f> SQRT('Main Character'!D34) * 3</f>
        <v>123.9243318</v>
      </c>
    </row>
    <row r="35">
      <c r="C35" s="8">
        <f t="shared" si="1"/>
        <v>30</v>
      </c>
      <c r="D35" s="9">
        <f> 'Main Character'!E35 * 1.5</f>
        <v>150</v>
      </c>
      <c r="E35" s="10">
        <f> 'Main Character'!F35 * 1.5</f>
        <v>105</v>
      </c>
      <c r="F35" s="9">
        <f> 'Main Character'!G35 * 1.5</f>
        <v>60</v>
      </c>
      <c r="G35" s="9">
        <f> 5 * 'Main Character'!H35</f>
        <v>2162.5</v>
      </c>
      <c r="H35" s="11">
        <f>'Main Character'!I35 * 1.5</f>
        <v>331.5</v>
      </c>
      <c r="I35" s="14">
        <f> SQRT('Main Character'!D35) * 3</f>
        <v>129.3831519</v>
      </c>
    </row>
    <row r="36">
      <c r="C36" s="8">
        <f t="shared" si="1"/>
        <v>31</v>
      </c>
      <c r="D36" s="9">
        <f> 'Main Character'!E36 * 1.5</f>
        <v>154.5</v>
      </c>
      <c r="E36" s="10">
        <f> 'Main Character'!F36 * 1.5</f>
        <v>108</v>
      </c>
      <c r="F36" s="9">
        <f> 'Main Character'!G36 * 1.5</f>
        <v>61.5</v>
      </c>
      <c r="G36" s="9">
        <f> 5 * 'Main Character'!H36</f>
        <v>2225.25</v>
      </c>
      <c r="H36" s="11">
        <f>'Main Character'!I36 * 1.5</f>
        <v>340.05</v>
      </c>
      <c r="I36" s="14">
        <f> SQRT('Main Character'!D36) * 3</f>
        <v>134.9146397</v>
      </c>
    </row>
    <row r="37">
      <c r="C37" s="8">
        <f t="shared" si="1"/>
        <v>32</v>
      </c>
      <c r="D37" s="9">
        <f> 'Main Character'!E37 * 1.5</f>
        <v>159</v>
      </c>
      <c r="E37" s="10">
        <f> 'Main Character'!F37 * 1.5</f>
        <v>111</v>
      </c>
      <c r="F37" s="9">
        <f> 'Main Character'!G37 * 1.5</f>
        <v>63</v>
      </c>
      <c r="G37" s="9">
        <f> 5 * 'Main Character'!H37</f>
        <v>2288</v>
      </c>
      <c r="H37" s="11">
        <f>'Main Character'!I37 * 1.5</f>
        <v>348.6</v>
      </c>
      <c r="I37" s="14">
        <f> SQRT('Main Character'!D37) * 3</f>
        <v>140.5178992</v>
      </c>
    </row>
    <row r="38">
      <c r="C38" s="8">
        <f t="shared" si="1"/>
        <v>33</v>
      </c>
      <c r="D38" s="9">
        <f> 'Main Character'!E38 * 1.5</f>
        <v>163.5</v>
      </c>
      <c r="E38" s="10">
        <f> 'Main Character'!F38 * 1.5</f>
        <v>114</v>
      </c>
      <c r="F38" s="9">
        <f> 'Main Character'!G38 * 1.5</f>
        <v>64.5</v>
      </c>
      <c r="G38" s="9">
        <f> 5 * 'Main Character'!H38</f>
        <v>2350.75</v>
      </c>
      <c r="H38" s="11">
        <f>'Main Character'!I38 * 1.5</f>
        <v>357.15</v>
      </c>
      <c r="I38" s="14">
        <f> SQRT('Main Character'!D38) * 3</f>
        <v>146.1920654</v>
      </c>
    </row>
    <row r="39">
      <c r="C39" s="8">
        <f t="shared" si="1"/>
        <v>34</v>
      </c>
      <c r="D39" s="9">
        <f> 'Main Character'!E39 * 1.5</f>
        <v>168</v>
      </c>
      <c r="E39" s="10">
        <f> 'Main Character'!F39 * 1.5</f>
        <v>117</v>
      </c>
      <c r="F39" s="9">
        <f> 'Main Character'!G39 * 1.5</f>
        <v>66</v>
      </c>
      <c r="G39" s="9">
        <f> 5 * 'Main Character'!H39</f>
        <v>2413.5</v>
      </c>
      <c r="H39" s="11">
        <f>'Main Character'!I39 * 1.5</f>
        <v>365.7</v>
      </c>
      <c r="I39" s="14">
        <f> SQRT('Main Character'!D39) * 3</f>
        <v>151.9363024</v>
      </c>
    </row>
    <row r="40">
      <c r="C40" s="8">
        <f t="shared" si="1"/>
        <v>35</v>
      </c>
      <c r="D40" s="9">
        <f> 'Main Character'!E40 * 1.5</f>
        <v>172.5</v>
      </c>
      <c r="E40" s="10">
        <f> 'Main Character'!F40 * 1.5</f>
        <v>120</v>
      </c>
      <c r="F40" s="9">
        <f> 'Main Character'!G40 * 1.5</f>
        <v>67.5</v>
      </c>
      <c r="G40" s="9">
        <f> 5 * 'Main Character'!H40</f>
        <v>2476.25</v>
      </c>
      <c r="H40" s="11">
        <f>'Main Character'!I40 * 1.5</f>
        <v>374.25</v>
      </c>
      <c r="I40" s="14">
        <f> SQRT('Main Character'!D40) * 3</f>
        <v>157.7498019</v>
      </c>
    </row>
    <row r="41">
      <c r="C41" s="8">
        <f t="shared" si="1"/>
        <v>36</v>
      </c>
      <c r="D41" s="9">
        <f> 'Main Character'!E41 * 1.5</f>
        <v>177</v>
      </c>
      <c r="E41" s="10">
        <f> 'Main Character'!F41 * 1.5</f>
        <v>123</v>
      </c>
      <c r="F41" s="9">
        <f> 'Main Character'!G41 * 1.5</f>
        <v>69</v>
      </c>
      <c r="G41" s="9">
        <f> 5 * 'Main Character'!H41</f>
        <v>2539</v>
      </c>
      <c r="H41" s="11">
        <f>'Main Character'!I41 * 1.5</f>
        <v>382.8</v>
      </c>
      <c r="I41" s="14">
        <f> SQRT('Main Character'!D41) * 3</f>
        <v>163.6317818</v>
      </c>
    </row>
    <row r="42">
      <c r="C42" s="8">
        <f t="shared" si="1"/>
        <v>37</v>
      </c>
      <c r="D42" s="9">
        <f> 'Main Character'!E42 * 1.5</f>
        <v>181.5</v>
      </c>
      <c r="E42" s="10">
        <f> 'Main Character'!F42 * 1.5</f>
        <v>126</v>
      </c>
      <c r="F42" s="9">
        <f> 'Main Character'!G42 * 1.5</f>
        <v>70.5</v>
      </c>
      <c r="G42" s="9">
        <f> 5 * 'Main Character'!H42</f>
        <v>2601.75</v>
      </c>
      <c r="H42" s="11">
        <f>'Main Character'!I42 * 1.5</f>
        <v>391.35</v>
      </c>
      <c r="I42" s="14">
        <f> SQRT('Main Character'!D42) * 3</f>
        <v>169.5814848</v>
      </c>
    </row>
    <row r="43">
      <c r="C43" s="8">
        <f t="shared" si="1"/>
        <v>38</v>
      </c>
      <c r="D43" s="9">
        <f> 'Main Character'!E43 * 1.5</f>
        <v>186</v>
      </c>
      <c r="E43" s="10">
        <f> 'Main Character'!F43 * 1.5</f>
        <v>129</v>
      </c>
      <c r="F43" s="9">
        <f> 'Main Character'!G43 * 1.5</f>
        <v>72</v>
      </c>
      <c r="G43" s="9">
        <f> 5 * 'Main Character'!H43</f>
        <v>2664.5</v>
      </c>
      <c r="H43" s="11">
        <f>'Main Character'!I43 * 1.5</f>
        <v>399.9</v>
      </c>
      <c r="I43" s="14">
        <f> SQRT('Main Character'!D43) * 3</f>
        <v>175.5981777</v>
      </c>
    </row>
    <row r="44">
      <c r="C44" s="8">
        <f t="shared" si="1"/>
        <v>39</v>
      </c>
      <c r="D44" s="9">
        <f> 'Main Character'!E44 * 1.5</f>
        <v>190.5</v>
      </c>
      <c r="E44" s="10">
        <f> 'Main Character'!F44 * 1.5</f>
        <v>132</v>
      </c>
      <c r="F44" s="9">
        <f> 'Main Character'!G44 * 1.5</f>
        <v>73.5</v>
      </c>
      <c r="G44" s="9">
        <f> 5 * 'Main Character'!H44</f>
        <v>2727.25</v>
      </c>
      <c r="H44" s="11">
        <f>'Main Character'!I44 * 1.5</f>
        <v>408.45</v>
      </c>
      <c r="I44" s="14">
        <f> SQRT('Main Character'!D44) * 3</f>
        <v>181.6811493</v>
      </c>
    </row>
    <row r="45">
      <c r="C45" s="8">
        <f t="shared" si="1"/>
        <v>40</v>
      </c>
      <c r="D45" s="9">
        <f> 'Main Character'!E45 * 1.5</f>
        <v>195</v>
      </c>
      <c r="E45" s="10">
        <f> 'Main Character'!F45 * 1.5</f>
        <v>135</v>
      </c>
      <c r="F45" s="9">
        <f> 'Main Character'!G45 * 1.5</f>
        <v>75</v>
      </c>
      <c r="G45" s="9">
        <f> 5 * 'Main Character'!H45</f>
        <v>2790</v>
      </c>
      <c r="H45" s="11">
        <f>'Main Character'!I45 * 1.5</f>
        <v>417</v>
      </c>
      <c r="I45" s="14">
        <f> SQRT('Main Character'!D45) * 3</f>
        <v>187.8297101</v>
      </c>
    </row>
    <row r="46">
      <c r="C46" s="8">
        <f t="shared" si="1"/>
        <v>41</v>
      </c>
      <c r="D46" s="9">
        <f> 'Main Character'!E46 * 1.5</f>
        <v>199.5</v>
      </c>
      <c r="E46" s="10">
        <f> 'Main Character'!F46 * 1.5</f>
        <v>138</v>
      </c>
      <c r="F46" s="9">
        <f> 'Main Character'!G46 * 1.5</f>
        <v>76.5</v>
      </c>
      <c r="G46" s="9">
        <f> 5 * 'Main Character'!H46</f>
        <v>2852.75</v>
      </c>
      <c r="H46" s="11">
        <f>'Main Character'!I46 * 1.5</f>
        <v>425.55</v>
      </c>
      <c r="I46" s="14">
        <f> SQRT('Main Character'!D46) * 3</f>
        <v>194.0431911</v>
      </c>
    </row>
    <row r="47">
      <c r="C47" s="8">
        <f t="shared" si="1"/>
        <v>42</v>
      </c>
      <c r="D47" s="9">
        <f> 'Main Character'!E47 * 1.5</f>
        <v>204</v>
      </c>
      <c r="E47" s="10">
        <f> 'Main Character'!F47 * 1.5</f>
        <v>141</v>
      </c>
      <c r="F47" s="9">
        <f> 'Main Character'!G47 * 1.5</f>
        <v>78</v>
      </c>
      <c r="G47" s="9">
        <f> 5 * 'Main Character'!H47</f>
        <v>2915.5</v>
      </c>
      <c r="H47" s="11">
        <f>'Main Character'!I47 * 1.5</f>
        <v>434.1</v>
      </c>
      <c r="I47" s="14">
        <f> SQRT('Main Character'!D47) * 3</f>
        <v>200.3209425</v>
      </c>
    </row>
    <row r="48">
      <c r="C48" s="8">
        <f t="shared" si="1"/>
        <v>43</v>
      </c>
      <c r="D48" s="9">
        <f> 'Main Character'!E48 * 1.5</f>
        <v>208.5</v>
      </c>
      <c r="E48" s="10">
        <f> 'Main Character'!F48 * 1.5</f>
        <v>144</v>
      </c>
      <c r="F48" s="9">
        <f> 'Main Character'!G48 * 1.5</f>
        <v>79.5</v>
      </c>
      <c r="G48" s="9">
        <f> 5 * 'Main Character'!H48</f>
        <v>2978.25</v>
      </c>
      <c r="H48" s="11">
        <f>'Main Character'!I48 * 1.5</f>
        <v>442.65</v>
      </c>
      <c r="I48" s="14">
        <f> SQRT('Main Character'!D48) * 3</f>
        <v>206.6623333</v>
      </c>
    </row>
    <row r="49">
      <c r="C49" s="8">
        <f t="shared" si="1"/>
        <v>44</v>
      </c>
      <c r="D49" s="9">
        <f> 'Main Character'!E49 * 1.5</f>
        <v>213</v>
      </c>
      <c r="E49" s="10">
        <f> 'Main Character'!F49 * 1.5</f>
        <v>147</v>
      </c>
      <c r="F49" s="9">
        <f> 'Main Character'!G49 * 1.5</f>
        <v>81</v>
      </c>
      <c r="G49" s="9">
        <f> 5 * 'Main Character'!H49</f>
        <v>3041</v>
      </c>
      <c r="H49" s="11">
        <f>'Main Character'!I49 * 1.5</f>
        <v>451.2</v>
      </c>
      <c r="I49" s="14">
        <f> SQRT('Main Character'!D49) * 3</f>
        <v>213.0667501</v>
      </c>
    </row>
    <row r="50">
      <c r="C50" s="8">
        <f t="shared" si="1"/>
        <v>45</v>
      </c>
      <c r="D50" s="9">
        <f> 'Main Character'!E50 * 1.5</f>
        <v>217.5</v>
      </c>
      <c r="E50" s="10">
        <f> 'Main Character'!F50 * 1.5</f>
        <v>150</v>
      </c>
      <c r="F50" s="9">
        <f> 'Main Character'!G50 * 1.5</f>
        <v>82.5</v>
      </c>
      <c r="G50" s="9">
        <f> 5 * 'Main Character'!H50</f>
        <v>3103.75</v>
      </c>
      <c r="H50" s="11">
        <f>'Main Character'!I50 * 1.5</f>
        <v>459.75</v>
      </c>
      <c r="I50" s="14">
        <f> SQRT('Main Character'!D50) * 3</f>
        <v>219.5335965</v>
      </c>
    </row>
    <row r="51">
      <c r="C51" s="8">
        <f t="shared" si="1"/>
        <v>46</v>
      </c>
      <c r="D51" s="9">
        <f> 'Main Character'!E51 * 1.5</f>
        <v>222</v>
      </c>
      <c r="E51" s="10">
        <f> 'Main Character'!F51 * 1.5</f>
        <v>153</v>
      </c>
      <c r="F51" s="9">
        <f> 'Main Character'!G51 * 1.5</f>
        <v>84</v>
      </c>
      <c r="G51" s="9">
        <f> 5 * 'Main Character'!H51</f>
        <v>3166.5</v>
      </c>
      <c r="H51" s="11">
        <f>'Main Character'!I51 * 1.5</f>
        <v>468.3</v>
      </c>
      <c r="I51" s="14">
        <f> SQRT('Main Character'!D51) * 3</f>
        <v>226.0622923</v>
      </c>
    </row>
    <row r="52">
      <c r="C52" s="8">
        <f t="shared" si="1"/>
        <v>47</v>
      </c>
      <c r="D52" s="9">
        <f> 'Main Character'!E52 * 1.5</f>
        <v>226.5</v>
      </c>
      <c r="E52" s="10">
        <f> 'Main Character'!F52 * 1.5</f>
        <v>156</v>
      </c>
      <c r="F52" s="9">
        <f> 'Main Character'!G52 * 1.5</f>
        <v>85.5</v>
      </c>
      <c r="G52" s="9">
        <f> 5 * 'Main Character'!H52</f>
        <v>3229.25</v>
      </c>
      <c r="H52" s="11">
        <f>'Main Character'!I52 * 1.5</f>
        <v>476.85</v>
      </c>
      <c r="I52" s="14">
        <f> SQRT('Main Character'!D52) * 3</f>
        <v>232.6522727</v>
      </c>
    </row>
    <row r="53">
      <c r="C53" s="8">
        <f t="shared" si="1"/>
        <v>48</v>
      </c>
      <c r="D53" s="9">
        <f> 'Main Character'!E53 * 1.5</f>
        <v>231</v>
      </c>
      <c r="E53" s="10">
        <f> 'Main Character'!F53 * 1.5</f>
        <v>159</v>
      </c>
      <c r="F53" s="9">
        <f> 'Main Character'!G53 * 1.5</f>
        <v>87</v>
      </c>
      <c r="G53" s="9">
        <f> 5 * 'Main Character'!H53</f>
        <v>3292</v>
      </c>
      <c r="H53" s="11">
        <f>'Main Character'!I53 * 1.5</f>
        <v>485.4</v>
      </c>
      <c r="I53" s="14">
        <f> SQRT('Main Character'!D53) * 3</f>
        <v>239.3029879</v>
      </c>
    </row>
    <row r="54">
      <c r="C54" s="8">
        <f t="shared" si="1"/>
        <v>49</v>
      </c>
      <c r="D54" s="9">
        <f> 'Main Character'!E54 * 1.5</f>
        <v>235.5</v>
      </c>
      <c r="E54" s="10">
        <f> 'Main Character'!F54 * 1.5</f>
        <v>162</v>
      </c>
      <c r="F54" s="9">
        <f> 'Main Character'!G54 * 1.5</f>
        <v>88.5</v>
      </c>
      <c r="G54" s="9">
        <f> 5 * 'Main Character'!H54</f>
        <v>3354.75</v>
      </c>
      <c r="H54" s="11">
        <f>'Main Character'!I54 * 1.5</f>
        <v>493.95</v>
      </c>
      <c r="I54" s="14">
        <f> SQRT('Main Character'!D54) * 3</f>
        <v>246.013902</v>
      </c>
    </row>
    <row r="55">
      <c r="C55" s="8">
        <f t="shared" si="1"/>
        <v>50</v>
      </c>
      <c r="D55" s="9">
        <f> 'Main Character'!E55 * 1.5</f>
        <v>240</v>
      </c>
      <c r="E55" s="10">
        <f> 'Main Character'!F55 * 1.5</f>
        <v>165</v>
      </c>
      <c r="F55" s="9">
        <f> 'Main Character'!G55 * 1.5</f>
        <v>90</v>
      </c>
      <c r="G55" s="9">
        <f> 5 * 'Main Character'!H55</f>
        <v>3417.5</v>
      </c>
      <c r="H55" s="11">
        <f>'Main Character'!I55 * 1.5</f>
        <v>502.5</v>
      </c>
      <c r="I55" s="14">
        <f> SQRT('Main Character'!D55) * 3</f>
        <v>252.7844932</v>
      </c>
    </row>
    <row r="56">
      <c r="C56" s="8">
        <f t="shared" si="1"/>
        <v>51</v>
      </c>
      <c r="D56" s="9">
        <f> 'Main Character'!E56 * 1.5</f>
        <v>244.5</v>
      </c>
      <c r="E56" s="10">
        <f> 'Main Character'!F56 * 1.5</f>
        <v>168</v>
      </c>
      <c r="F56" s="9">
        <f> 'Main Character'!G56 * 1.5</f>
        <v>91.5</v>
      </c>
      <c r="G56" s="9">
        <f> 5 * 'Main Character'!H56</f>
        <v>3480.25</v>
      </c>
      <c r="H56" s="11">
        <f>'Main Character'!I56 * 1.5</f>
        <v>511.05</v>
      </c>
      <c r="I56" s="14">
        <f> SQRT('Main Character'!D56) * 3</f>
        <v>259.6142523</v>
      </c>
    </row>
    <row r="57">
      <c r="C57" s="8">
        <f t="shared" si="1"/>
        <v>52</v>
      </c>
      <c r="D57" s="9">
        <f> 'Main Character'!E57 * 1.5</f>
        <v>249</v>
      </c>
      <c r="E57" s="10">
        <f> 'Main Character'!F57 * 1.5</f>
        <v>171</v>
      </c>
      <c r="F57" s="9">
        <f> 'Main Character'!G57 * 1.5</f>
        <v>93</v>
      </c>
      <c r="G57" s="9">
        <f> 5 * 'Main Character'!H57</f>
        <v>3543</v>
      </c>
      <c r="H57" s="11">
        <f>'Main Character'!I57 * 1.5</f>
        <v>519.6</v>
      </c>
      <c r="I57" s="14">
        <f> SQRT('Main Character'!D57) * 3</f>
        <v>266.5026829</v>
      </c>
    </row>
    <row r="58">
      <c r="C58" s="8">
        <f t="shared" si="1"/>
        <v>53</v>
      </c>
      <c r="D58" s="9">
        <f> 'Main Character'!E58 * 1.5</f>
        <v>253.5</v>
      </c>
      <c r="E58" s="10">
        <f> 'Main Character'!F58 * 1.5</f>
        <v>174</v>
      </c>
      <c r="F58" s="9">
        <f> 'Main Character'!G58 * 1.5</f>
        <v>94.5</v>
      </c>
      <c r="G58" s="9">
        <f> 5 * 'Main Character'!H58</f>
        <v>3605.75</v>
      </c>
      <c r="H58" s="11">
        <f>'Main Character'!I58 * 1.5</f>
        <v>528.15</v>
      </c>
      <c r="I58" s="14">
        <f> SQRT('Main Character'!D58) * 3</f>
        <v>273.4493006</v>
      </c>
    </row>
    <row r="59">
      <c r="C59" s="8">
        <f t="shared" si="1"/>
        <v>54</v>
      </c>
      <c r="D59" s="9">
        <f> 'Main Character'!E59 * 1.5</f>
        <v>258</v>
      </c>
      <c r="E59" s="10">
        <f> 'Main Character'!F59 * 1.5</f>
        <v>177</v>
      </c>
      <c r="F59" s="9">
        <f> 'Main Character'!G59 * 1.5</f>
        <v>96</v>
      </c>
      <c r="G59" s="9">
        <f> 5 * 'Main Character'!H59</f>
        <v>3668.5</v>
      </c>
      <c r="H59" s="11">
        <f>'Main Character'!I59 * 1.5</f>
        <v>536.7</v>
      </c>
      <c r="I59" s="14">
        <f> SQRT('Main Character'!D59) * 3</f>
        <v>280.4536325</v>
      </c>
    </row>
    <row r="60">
      <c r="C60" s="8">
        <f t="shared" si="1"/>
        <v>55</v>
      </c>
      <c r="D60" s="9">
        <f> 'Main Character'!E60 * 1.5</f>
        <v>262.5</v>
      </c>
      <c r="E60" s="10">
        <f> 'Main Character'!F60 * 1.5</f>
        <v>180</v>
      </c>
      <c r="F60" s="9">
        <f> 'Main Character'!G60 * 1.5</f>
        <v>97.5</v>
      </c>
      <c r="G60" s="9">
        <f> 5 * 'Main Character'!H60</f>
        <v>3731.25</v>
      </c>
      <c r="H60" s="11">
        <f>'Main Character'!I60 * 1.5</f>
        <v>545.25</v>
      </c>
      <c r="I60" s="14">
        <f> SQRT('Main Character'!D60) * 3</f>
        <v>287.515217</v>
      </c>
    </row>
    <row r="61">
      <c r="C61" s="8">
        <f t="shared" si="1"/>
        <v>56</v>
      </c>
      <c r="D61" s="9">
        <f> 'Main Character'!E61 * 1.5</f>
        <v>267</v>
      </c>
      <c r="E61" s="10">
        <f> 'Main Character'!F61 * 1.5</f>
        <v>183</v>
      </c>
      <c r="F61" s="9">
        <f> 'Main Character'!G61 * 1.5</f>
        <v>99</v>
      </c>
      <c r="G61" s="9">
        <f> 5 * 'Main Character'!H61</f>
        <v>3794</v>
      </c>
      <c r="H61" s="11">
        <f>'Main Character'!I61 * 1.5</f>
        <v>553.8</v>
      </c>
      <c r="I61" s="14">
        <f> SQRT('Main Character'!D61) * 3</f>
        <v>294.633603</v>
      </c>
    </row>
    <row r="62">
      <c r="C62" s="8">
        <f t="shared" si="1"/>
        <v>57</v>
      </c>
      <c r="D62" s="9">
        <f> 'Main Character'!E62 * 1.5</f>
        <v>271.5</v>
      </c>
      <c r="E62" s="10">
        <f> 'Main Character'!F62 * 1.5</f>
        <v>186</v>
      </c>
      <c r="F62" s="9">
        <f> 'Main Character'!G62 * 1.5</f>
        <v>100.5</v>
      </c>
      <c r="G62" s="9">
        <f> 5 * 'Main Character'!H62</f>
        <v>3856.75</v>
      </c>
      <c r="H62" s="11">
        <f>'Main Character'!I62 * 1.5</f>
        <v>562.35</v>
      </c>
      <c r="I62" s="14">
        <f> SQRT('Main Character'!D62) * 3</f>
        <v>301.8083498</v>
      </c>
    </row>
    <row r="63">
      <c r="C63" s="8">
        <f t="shared" si="1"/>
        <v>58</v>
      </c>
      <c r="D63" s="9">
        <f> 'Main Character'!E63 * 1.5</f>
        <v>276</v>
      </c>
      <c r="E63" s="10">
        <f> 'Main Character'!F63 * 1.5</f>
        <v>189</v>
      </c>
      <c r="F63" s="9">
        <f> 'Main Character'!G63 * 1.5</f>
        <v>102</v>
      </c>
      <c r="G63" s="9">
        <f> 5 * 'Main Character'!H63</f>
        <v>3919.5</v>
      </c>
      <c r="H63" s="11">
        <f>'Main Character'!I63 * 1.5</f>
        <v>570.9</v>
      </c>
      <c r="I63" s="14">
        <f> SQRT('Main Character'!D63) * 3</f>
        <v>309.0390267</v>
      </c>
    </row>
    <row r="64">
      <c r="C64" s="8">
        <f t="shared" si="1"/>
        <v>59</v>
      </c>
      <c r="D64" s="9">
        <f> 'Main Character'!E64 * 1.5</f>
        <v>280.5</v>
      </c>
      <c r="E64" s="10">
        <f> 'Main Character'!F64 * 1.5</f>
        <v>192</v>
      </c>
      <c r="F64" s="9">
        <f> 'Main Character'!G64 * 1.5</f>
        <v>103.5</v>
      </c>
      <c r="G64" s="9">
        <f> 5 * 'Main Character'!H64</f>
        <v>3982.25</v>
      </c>
      <c r="H64" s="11">
        <f>'Main Character'!I64 * 1.5</f>
        <v>579.45</v>
      </c>
      <c r="I64" s="14">
        <f> SQRT('Main Character'!D64) * 3</f>
        <v>316.3252124</v>
      </c>
    </row>
    <row r="65">
      <c r="C65" s="8">
        <f t="shared" si="1"/>
        <v>60</v>
      </c>
      <c r="D65" s="9">
        <f> 'Main Character'!E65 * 1.5</f>
        <v>285</v>
      </c>
      <c r="E65" s="10">
        <f> 'Main Character'!F65 * 1.5</f>
        <v>195</v>
      </c>
      <c r="F65" s="9">
        <f> 'Main Character'!G65 * 1.5</f>
        <v>105</v>
      </c>
      <c r="G65" s="9">
        <f> 5 * 'Main Character'!H65</f>
        <v>4045</v>
      </c>
      <c r="H65" s="11">
        <f>'Main Character'!I65 * 1.5</f>
        <v>588</v>
      </c>
      <c r="I65" s="14">
        <f> SQRT('Main Character'!D65) * 3</f>
        <v>323.666495</v>
      </c>
    </row>
    <row r="66">
      <c r="C66" s="8">
        <f t="shared" si="1"/>
        <v>61</v>
      </c>
      <c r="D66" s="9">
        <f> 'Main Character'!E66 * 1.5</f>
        <v>289.5</v>
      </c>
      <c r="E66" s="10">
        <f> 'Main Character'!F66 * 1.5</f>
        <v>198</v>
      </c>
      <c r="F66" s="9">
        <f> 'Main Character'!G66 * 1.5</f>
        <v>106.5</v>
      </c>
      <c r="G66" s="9">
        <f> 5 * 'Main Character'!H66</f>
        <v>4107.75</v>
      </c>
      <c r="H66" s="11">
        <f>'Main Character'!I66 * 1.5</f>
        <v>596.55</v>
      </c>
      <c r="I66" s="14">
        <f> SQRT('Main Character'!D66) * 3</f>
        <v>331.0624714</v>
      </c>
    </row>
    <row r="67">
      <c r="C67" s="8">
        <f t="shared" si="1"/>
        <v>62</v>
      </c>
      <c r="D67" s="9">
        <f> 'Main Character'!E67 * 1.5</f>
        <v>294</v>
      </c>
      <c r="E67" s="10">
        <f> 'Main Character'!F67 * 1.5</f>
        <v>201</v>
      </c>
      <c r="F67" s="9">
        <f> 'Main Character'!G67 * 1.5</f>
        <v>108</v>
      </c>
      <c r="G67" s="9">
        <f> 5 * 'Main Character'!H67</f>
        <v>4170.5</v>
      </c>
      <c r="H67" s="11">
        <f>'Main Character'!I67 * 1.5</f>
        <v>605.1</v>
      </c>
      <c r="I67" s="14">
        <f> SQRT('Main Character'!D67) * 3</f>
        <v>338.5127472</v>
      </c>
    </row>
    <row r="68">
      <c r="C68" s="8">
        <f t="shared" si="1"/>
        <v>63</v>
      </c>
      <c r="D68" s="9">
        <f> 'Main Character'!E68 * 1.5</f>
        <v>298.5</v>
      </c>
      <c r="E68" s="10">
        <f> 'Main Character'!F68 * 1.5</f>
        <v>204</v>
      </c>
      <c r="F68" s="9">
        <f> 'Main Character'!G68 * 1.5</f>
        <v>109.5</v>
      </c>
      <c r="G68" s="9">
        <f> 5 * 'Main Character'!H68</f>
        <v>4233.25</v>
      </c>
      <c r="H68" s="11">
        <f>'Main Character'!I68 * 1.5</f>
        <v>613.65</v>
      </c>
      <c r="I68" s="14">
        <f> SQRT('Main Character'!D68) * 3</f>
        <v>346.016936</v>
      </c>
    </row>
    <row r="69">
      <c r="C69" s="8">
        <f t="shared" si="1"/>
        <v>64</v>
      </c>
      <c r="D69" s="9">
        <f> 'Main Character'!E69 * 1.5</f>
        <v>303</v>
      </c>
      <c r="E69" s="10">
        <f> 'Main Character'!F69 * 1.5</f>
        <v>207</v>
      </c>
      <c r="F69" s="9">
        <f> 'Main Character'!G69 * 1.5</f>
        <v>111</v>
      </c>
      <c r="G69" s="9">
        <f> 5 * 'Main Character'!H69</f>
        <v>4296</v>
      </c>
      <c r="H69" s="11">
        <f>'Main Character'!I69 * 1.5</f>
        <v>622.2</v>
      </c>
      <c r="I69" s="14">
        <f> SQRT('Main Character'!D69) * 3</f>
        <v>353.5746597</v>
      </c>
    </row>
    <row r="70">
      <c r="C70" s="8">
        <f t="shared" si="1"/>
        <v>65</v>
      </c>
      <c r="D70" s="9">
        <f> 'Main Character'!E70 * 1.5</f>
        <v>307.5</v>
      </c>
      <c r="E70" s="10">
        <f> 'Main Character'!F70 * 1.5</f>
        <v>210</v>
      </c>
      <c r="F70" s="9">
        <f> 'Main Character'!G70 * 1.5</f>
        <v>112.5</v>
      </c>
      <c r="G70" s="9">
        <f> 5 * 'Main Character'!H70</f>
        <v>4358.75</v>
      </c>
      <c r="H70" s="11">
        <f>'Main Character'!I70 * 1.5</f>
        <v>630.75</v>
      </c>
      <c r="I70" s="14">
        <f> SQRT('Main Character'!D70) * 3</f>
        <v>361.1855479</v>
      </c>
    </row>
    <row r="71">
      <c r="C71" s="8">
        <f t="shared" si="1"/>
        <v>66</v>
      </c>
      <c r="D71" s="9">
        <f> 'Main Character'!E71 * 1.5</f>
        <v>312</v>
      </c>
      <c r="E71" s="10">
        <f> 'Main Character'!F71 * 1.5</f>
        <v>213</v>
      </c>
      <c r="F71" s="9">
        <f> 'Main Character'!G71 * 1.5</f>
        <v>114</v>
      </c>
      <c r="G71" s="9">
        <f> 5 * 'Main Character'!H71</f>
        <v>4421.5</v>
      </c>
      <c r="H71" s="11">
        <f>'Main Character'!I71 * 1.5</f>
        <v>639.3</v>
      </c>
      <c r="I71" s="14">
        <f> SQRT('Main Character'!D71) * 3</f>
        <v>368.8492375</v>
      </c>
    </row>
    <row r="72">
      <c r="C72" s="8">
        <f t="shared" si="1"/>
        <v>67</v>
      </c>
      <c r="D72" s="9">
        <f> 'Main Character'!E72 * 1.5</f>
        <v>316.5</v>
      </c>
      <c r="E72" s="10">
        <f> 'Main Character'!F72 * 1.5</f>
        <v>216</v>
      </c>
      <c r="F72" s="9">
        <f> 'Main Character'!G72 * 1.5</f>
        <v>115.5</v>
      </c>
      <c r="G72" s="9">
        <f> 5 * 'Main Character'!H72</f>
        <v>4484.25</v>
      </c>
      <c r="H72" s="11">
        <f>'Main Character'!I72 * 1.5</f>
        <v>647.85</v>
      </c>
      <c r="I72" s="14">
        <f> SQRT('Main Character'!D72) * 3</f>
        <v>376.5653728</v>
      </c>
    </row>
    <row r="73">
      <c r="C73" s="8">
        <f t="shared" si="1"/>
        <v>68</v>
      </c>
      <c r="D73" s="9">
        <f> 'Main Character'!E73 * 1.5</f>
        <v>321</v>
      </c>
      <c r="E73" s="10">
        <f> 'Main Character'!F73 * 1.5</f>
        <v>219</v>
      </c>
      <c r="F73" s="9">
        <f> 'Main Character'!G73 * 1.5</f>
        <v>117</v>
      </c>
      <c r="G73" s="9">
        <f> 5 * 'Main Character'!H73</f>
        <v>4547</v>
      </c>
      <c r="H73" s="11">
        <f>'Main Character'!I73 * 1.5</f>
        <v>656.4</v>
      </c>
      <c r="I73" s="14">
        <f> SQRT('Main Character'!D73) * 3</f>
        <v>384.3336051</v>
      </c>
    </row>
    <row r="74">
      <c r="C74" s="8">
        <f t="shared" si="1"/>
        <v>69</v>
      </c>
      <c r="D74" s="9">
        <f> 'Main Character'!E74 * 1.5</f>
        <v>325.5</v>
      </c>
      <c r="E74" s="10">
        <f> 'Main Character'!F74 * 1.5</f>
        <v>222</v>
      </c>
      <c r="F74" s="9">
        <f> 'Main Character'!G74 * 1.5</f>
        <v>118.5</v>
      </c>
      <c r="G74" s="9">
        <f> 5 * 'Main Character'!H74</f>
        <v>4609.75</v>
      </c>
      <c r="H74" s="11">
        <f>'Main Character'!I74 * 1.5</f>
        <v>664.95</v>
      </c>
      <c r="I74" s="14">
        <f> SQRT('Main Character'!D74) * 3</f>
        <v>392.1535924</v>
      </c>
    </row>
    <row r="75">
      <c r="C75" s="8">
        <f t="shared" si="1"/>
        <v>70</v>
      </c>
      <c r="D75" s="9">
        <f> 'Main Character'!E75 * 1.5</f>
        <v>330</v>
      </c>
      <c r="E75" s="10">
        <f> 'Main Character'!F75 * 1.5</f>
        <v>225</v>
      </c>
      <c r="F75" s="9">
        <f> 'Main Character'!G75 * 1.5</f>
        <v>120</v>
      </c>
      <c r="G75" s="9">
        <f> 5 * 'Main Character'!H75</f>
        <v>4672.5</v>
      </c>
      <c r="H75" s="11">
        <f>'Main Character'!I75 * 1.5</f>
        <v>673.5</v>
      </c>
      <c r="I75" s="14">
        <f> SQRT('Main Character'!D75) * 3</f>
        <v>400.0249992</v>
      </c>
    </row>
    <row r="76">
      <c r="C76" s="8">
        <f t="shared" si="1"/>
        <v>71</v>
      </c>
      <c r="D76" s="9">
        <f> 'Main Character'!E76 * 1.5</f>
        <v>334.5</v>
      </c>
      <c r="E76" s="10">
        <f> 'Main Character'!F76 * 1.5</f>
        <v>228</v>
      </c>
      <c r="F76" s="9">
        <f> 'Main Character'!G76 * 1.5</f>
        <v>121.5</v>
      </c>
      <c r="G76" s="9">
        <f> 5 * 'Main Character'!H76</f>
        <v>4735.25</v>
      </c>
      <c r="H76" s="11">
        <f>'Main Character'!I76 * 1.5</f>
        <v>682.05</v>
      </c>
      <c r="I76" s="14">
        <f> SQRT('Main Character'!D76) * 3</f>
        <v>407.9474966</v>
      </c>
    </row>
    <row r="77">
      <c r="C77" s="8">
        <f t="shared" si="1"/>
        <v>72</v>
      </c>
      <c r="D77" s="9">
        <f> 'Main Character'!E77 * 1.5</f>
        <v>339</v>
      </c>
      <c r="E77" s="10">
        <f> 'Main Character'!F77 * 1.5</f>
        <v>231</v>
      </c>
      <c r="F77" s="9">
        <f> 'Main Character'!G77 * 1.5</f>
        <v>123</v>
      </c>
      <c r="G77" s="9">
        <f> 5 * 'Main Character'!H77</f>
        <v>4798</v>
      </c>
      <c r="H77" s="11">
        <f>'Main Character'!I77 * 1.5</f>
        <v>690.6</v>
      </c>
      <c r="I77" s="14">
        <f> SQRT('Main Character'!D77) * 3</f>
        <v>415.9207617</v>
      </c>
    </row>
    <row r="78">
      <c r="C78" s="8">
        <f t="shared" si="1"/>
        <v>73</v>
      </c>
      <c r="D78" s="9">
        <f> 'Main Character'!E78 * 1.5</f>
        <v>343.5</v>
      </c>
      <c r="E78" s="10">
        <f> 'Main Character'!F78 * 1.5</f>
        <v>234</v>
      </c>
      <c r="F78" s="9">
        <f> 'Main Character'!G78 * 1.5</f>
        <v>124.5</v>
      </c>
      <c r="G78" s="9">
        <f> 5 * 'Main Character'!H78</f>
        <v>4860.75</v>
      </c>
      <c r="H78" s="11">
        <f>'Main Character'!I78 * 1.5</f>
        <v>699.15</v>
      </c>
      <c r="I78" s="14">
        <f> SQRT('Main Character'!D78) * 3</f>
        <v>423.9444775</v>
      </c>
    </row>
    <row r="79">
      <c r="C79" s="8">
        <f t="shared" si="1"/>
        <v>74</v>
      </c>
      <c r="D79" s="9">
        <f> 'Main Character'!E79 * 1.5</f>
        <v>348</v>
      </c>
      <c r="E79" s="10">
        <f> 'Main Character'!F79 * 1.5</f>
        <v>237</v>
      </c>
      <c r="F79" s="9">
        <f> 'Main Character'!G79 * 1.5</f>
        <v>126</v>
      </c>
      <c r="G79" s="9">
        <f> 5 * 'Main Character'!H79</f>
        <v>4923.5</v>
      </c>
      <c r="H79" s="11">
        <f>'Main Character'!I79 * 1.5</f>
        <v>707.7</v>
      </c>
      <c r="I79" s="14">
        <f> SQRT('Main Character'!D79) * 3</f>
        <v>432.0183329</v>
      </c>
    </row>
    <row r="80">
      <c r="C80" s="8">
        <f t="shared" si="1"/>
        <v>75</v>
      </c>
      <c r="D80" s="9">
        <f> 'Main Character'!E80 * 1.5</f>
        <v>352.5</v>
      </c>
      <c r="E80" s="10">
        <f> 'Main Character'!F80 * 1.5</f>
        <v>240</v>
      </c>
      <c r="F80" s="9">
        <f> 'Main Character'!G80 * 1.5</f>
        <v>127.5</v>
      </c>
      <c r="G80" s="9">
        <f> 5 * 'Main Character'!H80</f>
        <v>4986.25</v>
      </c>
      <c r="H80" s="11">
        <f>'Main Character'!I80 * 1.5</f>
        <v>716.25</v>
      </c>
      <c r="I80" s="14">
        <f> SQRT('Main Character'!D80) * 3</f>
        <v>440.1420225</v>
      </c>
    </row>
    <row r="81">
      <c r="C81" s="8">
        <f t="shared" si="1"/>
        <v>76</v>
      </c>
      <c r="D81" s="9">
        <f> 'Main Character'!E81 * 1.5</f>
        <v>357</v>
      </c>
      <c r="E81" s="10">
        <f> 'Main Character'!F81 * 1.5</f>
        <v>243</v>
      </c>
      <c r="F81" s="9">
        <f> 'Main Character'!G81 * 1.5</f>
        <v>129</v>
      </c>
      <c r="G81" s="9">
        <f> 5 * 'Main Character'!H81</f>
        <v>5049</v>
      </c>
      <c r="H81" s="11">
        <f>'Main Character'!I81 * 1.5</f>
        <v>724.8</v>
      </c>
      <c r="I81" s="14">
        <f> SQRT('Main Character'!D81) * 3</f>
        <v>448.3152462</v>
      </c>
    </row>
    <row r="82">
      <c r="C82" s="8">
        <f t="shared" si="1"/>
        <v>77</v>
      </c>
      <c r="D82" s="9">
        <f> 'Main Character'!E82 * 1.5</f>
        <v>361.5</v>
      </c>
      <c r="E82" s="10">
        <f> 'Main Character'!F82 * 1.5</f>
        <v>246</v>
      </c>
      <c r="F82" s="9">
        <f> 'Main Character'!G82 * 1.5</f>
        <v>130.5</v>
      </c>
      <c r="G82" s="9">
        <f> 5 * 'Main Character'!H82</f>
        <v>5111.75</v>
      </c>
      <c r="H82" s="11">
        <f>'Main Character'!I82 * 1.5</f>
        <v>733.35</v>
      </c>
      <c r="I82" s="14">
        <f> SQRT('Main Character'!D82) * 3</f>
        <v>456.5377093</v>
      </c>
    </row>
    <row r="83">
      <c r="C83" s="8">
        <f t="shared" si="1"/>
        <v>78</v>
      </c>
      <c r="D83" s="9">
        <f> 'Main Character'!E83 * 1.5</f>
        <v>366</v>
      </c>
      <c r="E83" s="10">
        <f> 'Main Character'!F83 * 1.5</f>
        <v>249</v>
      </c>
      <c r="F83" s="9">
        <f> 'Main Character'!G83 * 1.5</f>
        <v>132</v>
      </c>
      <c r="G83" s="9">
        <f> 5 * 'Main Character'!H83</f>
        <v>5174.5</v>
      </c>
      <c r="H83" s="11">
        <f>'Main Character'!I83 * 1.5</f>
        <v>741.9</v>
      </c>
      <c r="I83" s="14">
        <f> SQRT('Main Character'!D83) * 3</f>
        <v>464.8091221</v>
      </c>
    </row>
    <row r="84">
      <c r="C84" s="8">
        <f t="shared" si="1"/>
        <v>79</v>
      </c>
      <c r="D84" s="9">
        <f> 'Main Character'!E84 * 1.5</f>
        <v>370.5</v>
      </c>
      <c r="E84" s="10">
        <f> 'Main Character'!F84 * 1.5</f>
        <v>252</v>
      </c>
      <c r="F84" s="9">
        <f> 'Main Character'!G84 * 1.5</f>
        <v>133.5</v>
      </c>
      <c r="G84" s="9">
        <f> 5 * 'Main Character'!H84</f>
        <v>5237.25</v>
      </c>
      <c r="H84" s="11">
        <f>'Main Character'!I84 * 1.5</f>
        <v>750.45</v>
      </c>
      <c r="I84" s="14">
        <f> SQRT('Main Character'!D84) * 3</f>
        <v>473.1292001</v>
      </c>
    </row>
    <row r="85">
      <c r="C85" s="8">
        <f t="shared" si="1"/>
        <v>80</v>
      </c>
      <c r="D85" s="9">
        <f> 'Main Character'!E85 * 1.5</f>
        <v>375</v>
      </c>
      <c r="E85" s="10">
        <f> 'Main Character'!F85 * 1.5</f>
        <v>255</v>
      </c>
      <c r="F85" s="9">
        <f> 'Main Character'!G85 * 1.5</f>
        <v>135</v>
      </c>
      <c r="G85" s="9">
        <f> 5 * 'Main Character'!H85</f>
        <v>5300</v>
      </c>
      <c r="H85" s="11">
        <f>'Main Character'!I85 * 1.5</f>
        <v>759</v>
      </c>
      <c r="I85" s="14">
        <f> SQRT('Main Character'!D85) * 3</f>
        <v>481.4976635</v>
      </c>
    </row>
    <row r="86">
      <c r="C86" s="8">
        <f t="shared" si="1"/>
        <v>81</v>
      </c>
      <c r="D86" s="9">
        <f> 'Main Character'!E86 * 1.5</f>
        <v>379.5</v>
      </c>
      <c r="E86" s="10">
        <f> 'Main Character'!F86 * 1.5</f>
        <v>258</v>
      </c>
      <c r="F86" s="9">
        <f> 'Main Character'!G86 * 1.5</f>
        <v>136.5</v>
      </c>
      <c r="G86" s="9">
        <f> 5 * 'Main Character'!H86</f>
        <v>5362.75</v>
      </c>
      <c r="H86" s="11">
        <f>'Main Character'!I86 * 1.5</f>
        <v>767.55</v>
      </c>
      <c r="I86" s="14">
        <f> SQRT('Main Character'!D86) * 3</f>
        <v>489.9142374</v>
      </c>
    </row>
    <row r="87">
      <c r="C87" s="8">
        <f t="shared" si="1"/>
        <v>82</v>
      </c>
      <c r="D87" s="9">
        <f> 'Main Character'!E87 * 1.5</f>
        <v>384</v>
      </c>
      <c r="E87" s="10">
        <f> 'Main Character'!F87 * 1.5</f>
        <v>261</v>
      </c>
      <c r="F87" s="9">
        <f> 'Main Character'!G87 * 1.5</f>
        <v>138</v>
      </c>
      <c r="G87" s="9">
        <f> 5 * 'Main Character'!H87</f>
        <v>5425.5</v>
      </c>
      <c r="H87" s="11">
        <f>'Main Character'!I87 * 1.5</f>
        <v>776.1</v>
      </c>
      <c r="I87" s="14">
        <f> SQRT('Main Character'!D87) * 3</f>
        <v>498.3786512</v>
      </c>
    </row>
    <row r="88">
      <c r="C88" s="8">
        <f t="shared" si="1"/>
        <v>83</v>
      </c>
      <c r="D88" s="9">
        <f> 'Main Character'!E88 * 1.5</f>
        <v>388.5</v>
      </c>
      <c r="E88" s="10">
        <f> 'Main Character'!F88 * 1.5</f>
        <v>264</v>
      </c>
      <c r="F88" s="9">
        <f> 'Main Character'!G88 * 1.5</f>
        <v>139.5</v>
      </c>
      <c r="G88" s="9">
        <f> 5 * 'Main Character'!H88</f>
        <v>5488.25</v>
      </c>
      <c r="H88" s="11">
        <f>'Main Character'!I88 * 1.5</f>
        <v>784.65</v>
      </c>
      <c r="I88" s="14">
        <f> SQRT('Main Character'!D88) * 3</f>
        <v>506.8906391</v>
      </c>
    </row>
    <row r="89">
      <c r="C89" s="8">
        <f t="shared" si="1"/>
        <v>84</v>
      </c>
      <c r="D89" s="9">
        <f> 'Main Character'!E89 * 1.5</f>
        <v>393</v>
      </c>
      <c r="E89" s="10">
        <f> 'Main Character'!F89 * 1.5</f>
        <v>267</v>
      </c>
      <c r="F89" s="9">
        <f> 'Main Character'!G89 * 1.5</f>
        <v>141</v>
      </c>
      <c r="G89" s="9">
        <f> 5 * 'Main Character'!H89</f>
        <v>5551</v>
      </c>
      <c r="H89" s="11">
        <f>'Main Character'!I89 * 1.5</f>
        <v>793.2</v>
      </c>
      <c r="I89" s="14">
        <f> SQRT('Main Character'!D89) * 3</f>
        <v>515.4499394</v>
      </c>
    </row>
    <row r="90">
      <c r="C90" s="8">
        <f t="shared" si="1"/>
        <v>85</v>
      </c>
      <c r="D90" s="9">
        <f> 'Main Character'!E90 * 1.5</f>
        <v>397.5</v>
      </c>
      <c r="E90" s="10">
        <f> 'Main Character'!F90 * 1.5</f>
        <v>270</v>
      </c>
      <c r="F90" s="9">
        <f> 'Main Character'!G90 * 1.5</f>
        <v>142.5</v>
      </c>
      <c r="G90" s="9">
        <f> 5 * 'Main Character'!H90</f>
        <v>5613.75</v>
      </c>
      <c r="H90" s="11">
        <f>'Main Character'!I90 * 1.5</f>
        <v>801.75</v>
      </c>
      <c r="I90" s="14">
        <f> SQRT('Main Character'!D90) * 3</f>
        <v>524.0562947</v>
      </c>
    </row>
    <row r="91">
      <c r="C91" s="8">
        <f t="shared" si="1"/>
        <v>86</v>
      </c>
      <c r="D91" s="9">
        <f> 'Main Character'!E91 * 1.5</f>
        <v>402</v>
      </c>
      <c r="E91" s="10">
        <f> 'Main Character'!F91 * 1.5</f>
        <v>273</v>
      </c>
      <c r="F91" s="9">
        <f> 'Main Character'!G91 * 1.5</f>
        <v>144</v>
      </c>
      <c r="G91" s="9">
        <f> 5 * 'Main Character'!H91</f>
        <v>5676.5</v>
      </c>
      <c r="H91" s="11">
        <f>'Main Character'!I91 * 1.5</f>
        <v>810.3</v>
      </c>
      <c r="I91" s="14">
        <f> SQRT('Main Character'!D91) * 3</f>
        <v>532.7094518</v>
      </c>
    </row>
    <row r="92">
      <c r="C92" s="8">
        <f t="shared" si="1"/>
        <v>87</v>
      </c>
      <c r="D92" s="9">
        <f> 'Main Character'!E92 * 1.5</f>
        <v>406.5</v>
      </c>
      <c r="E92" s="10">
        <f> 'Main Character'!F92 * 1.5</f>
        <v>276</v>
      </c>
      <c r="F92" s="9">
        <f> 'Main Character'!G92 * 1.5</f>
        <v>145.5</v>
      </c>
      <c r="G92" s="9">
        <f> 5 * 'Main Character'!H92</f>
        <v>5739.25</v>
      </c>
      <c r="H92" s="11">
        <f>'Main Character'!I92 * 1.5</f>
        <v>818.85</v>
      </c>
      <c r="I92" s="14">
        <f> SQRT('Main Character'!D92) * 3</f>
        <v>541.4091614</v>
      </c>
    </row>
    <row r="93">
      <c r="C93" s="8">
        <f t="shared" si="1"/>
        <v>88</v>
      </c>
      <c r="D93" s="9">
        <f> 'Main Character'!E93 * 1.5</f>
        <v>411</v>
      </c>
      <c r="E93" s="10">
        <f> 'Main Character'!F93 * 1.5</f>
        <v>279</v>
      </c>
      <c r="F93" s="9">
        <f> 'Main Character'!G93 * 1.5</f>
        <v>147</v>
      </c>
      <c r="G93" s="9">
        <f> 5 * 'Main Character'!H93</f>
        <v>5802</v>
      </c>
      <c r="H93" s="11">
        <f>'Main Character'!I93 * 1.5</f>
        <v>827.4</v>
      </c>
      <c r="I93" s="14">
        <f> SQRT('Main Character'!D93) * 3</f>
        <v>550.1551781</v>
      </c>
    </row>
    <row r="94">
      <c r="C94" s="8">
        <f t="shared" si="1"/>
        <v>89</v>
      </c>
      <c r="D94" s="9">
        <f> 'Main Character'!E94 * 1.5</f>
        <v>415.5</v>
      </c>
      <c r="E94" s="10">
        <f> 'Main Character'!F94 * 1.5</f>
        <v>282</v>
      </c>
      <c r="F94" s="9">
        <f> 'Main Character'!G94 * 1.5</f>
        <v>148.5</v>
      </c>
      <c r="G94" s="9">
        <f> 5 * 'Main Character'!H94</f>
        <v>5864.75</v>
      </c>
      <c r="H94" s="11">
        <f>'Main Character'!I94 * 1.5</f>
        <v>835.95</v>
      </c>
      <c r="I94" s="14">
        <f> SQRT('Main Character'!D94) * 3</f>
        <v>558.9472605</v>
      </c>
    </row>
    <row r="95">
      <c r="C95" s="8">
        <f t="shared" si="1"/>
        <v>90</v>
      </c>
      <c r="D95" s="9">
        <f> 'Main Character'!E95 * 1.5</f>
        <v>420</v>
      </c>
      <c r="E95" s="10">
        <f> 'Main Character'!F95 * 1.5</f>
        <v>285</v>
      </c>
      <c r="F95" s="9">
        <f> 'Main Character'!G95 * 1.5</f>
        <v>150</v>
      </c>
      <c r="G95" s="9">
        <f> 5 * 'Main Character'!H95</f>
        <v>5927.5</v>
      </c>
      <c r="H95" s="11">
        <f>'Main Character'!I95 * 1.5</f>
        <v>844.5</v>
      </c>
      <c r="I95" s="14">
        <f> SQRT('Main Character'!D95) * 3</f>
        <v>567.7851706</v>
      </c>
    </row>
  </sheetData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