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\Desktop\"/>
    </mc:Choice>
  </mc:AlternateContent>
  <bookViews>
    <workbookView xWindow="0" yWindow="0" windowWidth="15300" windowHeight="7650"/>
  </bookViews>
  <sheets>
    <sheet name="Enter info here" sheetId="2" r:id="rId1"/>
    <sheet name="Formula Shee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E4" i="2"/>
  <c r="O26" i="1" l="1"/>
  <c r="O33" i="1"/>
  <c r="O19" i="1"/>
  <c r="B10" i="1"/>
  <c r="B5" i="1" l="1"/>
  <c r="E5" i="1" s="1"/>
  <c r="B4" i="1"/>
  <c r="E4" i="1" s="1"/>
  <c r="B7" i="1"/>
  <c r="B6" i="1"/>
  <c r="B8" i="1"/>
  <c r="B9" i="1"/>
  <c r="B11" i="1"/>
  <c r="B12" i="1"/>
  <c r="B13" i="1"/>
  <c r="B14" i="1"/>
  <c r="B15" i="1"/>
  <c r="E6" i="1" l="1"/>
  <c r="E7" i="1"/>
  <c r="E8" i="1"/>
  <c r="E9" i="1"/>
  <c r="E10" i="1"/>
  <c r="E11" i="1"/>
  <c r="E12" i="1"/>
  <c r="E13" i="1"/>
  <c r="E14" i="1"/>
  <c r="E15" i="1"/>
  <c r="E16" i="1" l="1"/>
  <c r="F16" i="1" s="1"/>
  <c r="G16" i="1" s="1"/>
  <c r="H16" i="1" s="1"/>
  <c r="I16" i="1" l="1"/>
  <c r="I28" i="1"/>
  <c r="N28" i="1" s="1"/>
  <c r="O28" i="1" s="1"/>
  <c r="I32" i="1"/>
  <c r="N32" i="1" s="1"/>
  <c r="O32" i="1" s="1"/>
  <c r="I24" i="1"/>
  <c r="I29" i="1"/>
  <c r="N29" i="1" s="1"/>
  <c r="O29" i="1" s="1"/>
  <c r="I21" i="1"/>
  <c r="I25" i="1"/>
  <c r="I30" i="1"/>
  <c r="N30" i="1" s="1"/>
  <c r="O30" i="1" s="1"/>
  <c r="I22" i="1"/>
  <c r="I20" i="1"/>
  <c r="I27" i="1"/>
  <c r="N27" i="1" s="1"/>
  <c r="O27" i="1" s="1"/>
  <c r="I31" i="1"/>
  <c r="N31" i="1" s="1"/>
  <c r="O31" i="1" s="1"/>
  <c r="I23" i="1"/>
  <c r="H17" i="1"/>
  <c r="H18" i="1" s="1"/>
  <c r="H19" i="1" s="1"/>
  <c r="M25" i="1" l="1"/>
  <c r="L25" i="1"/>
  <c r="M24" i="1"/>
  <c r="L24" i="1"/>
  <c r="M20" i="1"/>
  <c r="L20" i="1"/>
  <c r="M21" i="1"/>
  <c r="L21" i="1"/>
  <c r="K20" i="1"/>
  <c r="K22" i="1"/>
  <c r="K25" i="1"/>
  <c r="K21" i="1"/>
  <c r="K24" i="1"/>
  <c r="K23" i="1"/>
  <c r="L23" i="1"/>
  <c r="M23" i="1"/>
  <c r="M22" i="1"/>
  <c r="L22" i="1"/>
  <c r="N22" i="1" l="1"/>
  <c r="O22" i="1" s="1"/>
  <c r="N21" i="1"/>
  <c r="O21" i="1" s="1"/>
  <c r="N23" i="1"/>
  <c r="O23" i="1" s="1"/>
  <c r="N24" i="1"/>
  <c r="O24" i="1" s="1"/>
  <c r="N20" i="1"/>
  <c r="N25" i="1"/>
  <c r="O25" i="1" s="1"/>
  <c r="O20" i="1" l="1"/>
  <c r="O34" i="1" s="1"/>
  <c r="Q18" i="1"/>
  <c r="CU20" i="1" l="1"/>
  <c r="CI3" i="2" s="1"/>
  <c r="AF20" i="1"/>
  <c r="T3" i="2" s="1"/>
  <c r="AV20" i="1"/>
  <c r="AJ3" i="2" s="1"/>
  <c r="BL20" i="1"/>
  <c r="AZ3" i="2" s="1"/>
  <c r="CB20" i="1"/>
  <c r="BP3" i="2" s="1"/>
  <c r="S20" i="1"/>
  <c r="G3" i="2" s="1"/>
  <c r="DD20" i="1"/>
  <c r="CR3" i="2" s="1"/>
  <c r="Y20" i="1"/>
  <c r="M3" i="2" s="1"/>
  <c r="AO20" i="1"/>
  <c r="AC3" i="2" s="1"/>
  <c r="BE20" i="1"/>
  <c r="AS3" i="2" s="1"/>
  <c r="BU20" i="1"/>
  <c r="BI3" i="2" s="1"/>
  <c r="CK20" i="1"/>
  <c r="BY3" i="2" s="1"/>
  <c r="DA20" i="1"/>
  <c r="CO3" i="2" s="1"/>
  <c r="V20" i="1"/>
  <c r="J3" i="2" s="1"/>
  <c r="AL20" i="1"/>
  <c r="Z3" i="2" s="1"/>
  <c r="BB20" i="1"/>
  <c r="AP3" i="2" s="1"/>
  <c r="BR20" i="1"/>
  <c r="BF3" i="2" s="1"/>
  <c r="DB20" i="1"/>
  <c r="CP3" i="2" s="1"/>
  <c r="BS20" i="1"/>
  <c r="BG3" i="2" s="1"/>
  <c r="AA20" i="1"/>
  <c r="O3" i="2" s="1"/>
  <c r="CI20" i="1"/>
  <c r="BW3" i="2" s="1"/>
  <c r="AE20" i="1"/>
  <c r="S3" i="2" s="1"/>
  <c r="CL20" i="1"/>
  <c r="BZ3" i="2" s="1"/>
  <c r="AY20" i="1"/>
  <c r="AM3" i="2" s="1"/>
  <c r="AP20" i="1"/>
  <c r="AD3" i="2" s="1"/>
  <c r="BV20" i="1"/>
  <c r="BJ3" i="2" s="1"/>
  <c r="CH20" i="1"/>
  <c r="BV3" i="2" s="1"/>
  <c r="CQ20" i="1"/>
  <c r="CE3" i="2" s="1"/>
  <c r="AU20" i="1"/>
  <c r="AI3" i="2" s="1"/>
  <c r="BO20" i="1"/>
  <c r="BC3" i="2" s="1"/>
  <c r="DG20" i="1"/>
  <c r="CU3" i="2" s="1"/>
  <c r="AR20" i="1"/>
  <c r="AF3" i="2" s="1"/>
  <c r="BX20" i="1"/>
  <c r="BL3" i="2" s="1"/>
  <c r="CZ20" i="1"/>
  <c r="CN3" i="2" s="1"/>
  <c r="AK20" i="1"/>
  <c r="Y3" i="2" s="1"/>
  <c r="BQ20" i="1"/>
  <c r="BE3" i="2" s="1"/>
  <c r="CW20" i="1"/>
  <c r="CK3" i="2" s="1"/>
  <c r="AH20" i="1"/>
  <c r="V3" i="2" s="1"/>
  <c r="AX20" i="1"/>
  <c r="AL3" i="2" s="1"/>
  <c r="BC20" i="1"/>
  <c r="AQ3" i="2" s="1"/>
  <c r="CY20" i="1"/>
  <c r="CM3" i="2" s="1"/>
  <c r="T20" i="1"/>
  <c r="H3" i="2" s="1"/>
  <c r="AJ20" i="1"/>
  <c r="X3" i="2" s="1"/>
  <c r="AZ20" i="1"/>
  <c r="AN3" i="2" s="1"/>
  <c r="BP20" i="1"/>
  <c r="BD3" i="2" s="1"/>
  <c r="CF20" i="1"/>
  <c r="BT3" i="2" s="1"/>
  <c r="CR20" i="1"/>
  <c r="CF3" i="2" s="1"/>
  <c r="DH20" i="1"/>
  <c r="CV3" i="2" s="1"/>
  <c r="AC20" i="1"/>
  <c r="Q3" i="2" s="1"/>
  <c r="AS20" i="1"/>
  <c r="AG3" i="2" s="1"/>
  <c r="BI20" i="1"/>
  <c r="AW3" i="2" s="1"/>
  <c r="BY20" i="1"/>
  <c r="BM3" i="2" s="1"/>
  <c r="CO20" i="1"/>
  <c r="CC3" i="2" s="1"/>
  <c r="DE20" i="1"/>
  <c r="CS3" i="2" s="1"/>
  <c r="Z20" i="1"/>
  <c r="N3" i="2" s="1"/>
  <c r="BF20" i="1"/>
  <c r="AT3" i="2" s="1"/>
  <c r="W20" i="1"/>
  <c r="K3" i="2" s="1"/>
  <c r="AQ20" i="1"/>
  <c r="AE3" i="2" s="1"/>
  <c r="CX20" i="1"/>
  <c r="CL3" i="2" s="1"/>
  <c r="AB20" i="1"/>
  <c r="P3" i="2" s="1"/>
  <c r="BH20" i="1"/>
  <c r="AV3" i="2" s="1"/>
  <c r="CN20" i="1"/>
  <c r="CB3" i="2" s="1"/>
  <c r="U20" i="1"/>
  <c r="I3" i="2" s="1"/>
  <c r="BA20" i="1"/>
  <c r="AO3" i="2" s="1"/>
  <c r="CG20" i="1"/>
  <c r="BU3" i="2" s="1"/>
  <c r="CD20" i="1"/>
  <c r="BR3" i="2" s="1"/>
  <c r="DF20" i="1"/>
  <c r="CT3" i="2" s="1"/>
  <c r="AI20" i="1"/>
  <c r="W3" i="2" s="1"/>
  <c r="DC20" i="1"/>
  <c r="CQ3" i="2" s="1"/>
  <c r="X20" i="1"/>
  <c r="L3" i="2" s="1"/>
  <c r="AN20" i="1"/>
  <c r="AB3" i="2" s="1"/>
  <c r="BD20" i="1"/>
  <c r="AR3" i="2" s="1"/>
  <c r="BT20" i="1"/>
  <c r="BH3" i="2" s="1"/>
  <c r="CJ20" i="1"/>
  <c r="BX3" i="2" s="1"/>
  <c r="CV20" i="1"/>
  <c r="CJ3" i="2" s="1"/>
  <c r="AG20" i="1"/>
  <c r="U3" i="2" s="1"/>
  <c r="AW20" i="1"/>
  <c r="AK3" i="2" s="1"/>
  <c r="BM20" i="1"/>
  <c r="BA3" i="2" s="1"/>
  <c r="CC20" i="1"/>
  <c r="BQ3" i="2" s="1"/>
  <c r="CS20" i="1"/>
  <c r="CG3" i="2" s="1"/>
  <c r="DI20" i="1"/>
  <c r="CW3" i="2" s="1"/>
  <c r="AD20" i="1"/>
  <c r="R3" i="2" s="1"/>
  <c r="AT20" i="1"/>
  <c r="AH3" i="2" s="1"/>
  <c r="BJ20" i="1"/>
  <c r="AX3" i="2" s="1"/>
  <c r="BZ20" i="1"/>
  <c r="BN3" i="2" s="1"/>
  <c r="AM20" i="1"/>
  <c r="AA3" i="2" s="1"/>
  <c r="CP20" i="1"/>
  <c r="CD3" i="2" s="1"/>
  <c r="BG20" i="1"/>
  <c r="AU3" i="2" s="1"/>
  <c r="CT20" i="1"/>
  <c r="CH3" i="2" s="1"/>
  <c r="BK20" i="1"/>
  <c r="AY3" i="2" s="1"/>
  <c r="CE20" i="1"/>
  <c r="BS3" i="2" s="1"/>
  <c r="BN20" i="1"/>
  <c r="BB3" i="2" s="1"/>
  <c r="BW20" i="1"/>
  <c r="BK3" i="2" s="1"/>
  <c r="CA20" i="1"/>
  <c r="BO3" i="2" s="1"/>
  <c r="CM20" i="1"/>
  <c r="CA3" i="2" s="1"/>
</calcChain>
</file>

<file path=xl/sharedStrings.xml><?xml version="1.0" encoding="utf-8"?>
<sst xmlns="http://schemas.openxmlformats.org/spreadsheetml/2006/main" count="83" uniqueCount="80">
  <si>
    <t>EAN 13 Barcode Generator in Excel</t>
  </si>
  <si>
    <t>Individual #</t>
  </si>
  <si>
    <t>Position</t>
  </si>
  <si>
    <t>Math</t>
  </si>
  <si>
    <t>Check digit</t>
  </si>
  <si>
    <t>Last Digit</t>
  </si>
  <si>
    <t>Functions Used</t>
  </si>
  <si>
    <t>MID</t>
  </si>
  <si>
    <t>RIGHT</t>
  </si>
  <si>
    <t>Multiply by</t>
  </si>
  <si>
    <t>Digit</t>
  </si>
  <si>
    <t>111OO1O</t>
  </si>
  <si>
    <t>11OO11O</t>
  </si>
  <si>
    <t>11O11OO</t>
  </si>
  <si>
    <t>1OOOO1O</t>
  </si>
  <si>
    <t>1O111OO</t>
  </si>
  <si>
    <t>1OO111O</t>
  </si>
  <si>
    <t>1O1OOOO</t>
  </si>
  <si>
    <t>1OOO1OO</t>
  </si>
  <si>
    <t>1OO1OOO</t>
  </si>
  <si>
    <t>111O1OO</t>
  </si>
  <si>
    <t>O1O1O</t>
  </si>
  <si>
    <t>left</t>
  </si>
  <si>
    <t>right</t>
  </si>
  <si>
    <t>OOOOOO</t>
  </si>
  <si>
    <t>OOEOEE</t>
  </si>
  <si>
    <t>OOEEOE</t>
  </si>
  <si>
    <t>OOEEEO</t>
  </si>
  <si>
    <t>OEOOEE</t>
  </si>
  <si>
    <t>OEEOOE</t>
  </si>
  <si>
    <t>OEEEOO</t>
  </si>
  <si>
    <t>OEOEOE</t>
  </si>
  <si>
    <t>OEOEEO</t>
  </si>
  <si>
    <t>OEEOEO</t>
  </si>
  <si>
    <t>O</t>
  </si>
  <si>
    <t>1O1</t>
  </si>
  <si>
    <t>E</t>
  </si>
  <si>
    <t>All even</t>
  </si>
  <si>
    <t>OOO11O1</t>
  </si>
  <si>
    <t>OO11OO1</t>
  </si>
  <si>
    <t>OO1OO11</t>
  </si>
  <si>
    <t>O1111O1</t>
  </si>
  <si>
    <t>O1OOO11</t>
  </si>
  <si>
    <t>O11OOO1</t>
  </si>
  <si>
    <t>O1O1111</t>
  </si>
  <si>
    <t>O111O11</t>
  </si>
  <si>
    <t>O11O111</t>
  </si>
  <si>
    <t>OOO1O11</t>
  </si>
  <si>
    <t>O1OO111</t>
  </si>
  <si>
    <t>O11OO11</t>
  </si>
  <si>
    <t>OO11O11</t>
  </si>
  <si>
    <t>O1OOOO1</t>
  </si>
  <si>
    <t>OO111O1</t>
  </si>
  <si>
    <t>O111OO1</t>
  </si>
  <si>
    <t>OOOO1O1</t>
  </si>
  <si>
    <t>OO1OOO1</t>
  </si>
  <si>
    <t>OOO1OO1</t>
  </si>
  <si>
    <t>OO1O111</t>
  </si>
  <si>
    <t>LEFT SIDE CODE</t>
  </si>
  <si>
    <t>Type Number in A3</t>
  </si>
  <si>
    <t>Enter 12 digit # to be Encoded in B3</t>
  </si>
  <si>
    <t>EAN 13 Font Free</t>
  </si>
  <si>
    <t>start.  If you are copying an EAN 13 then enter the first 12</t>
  </si>
  <si>
    <t xml:space="preserve">numbers you see under the bar code.  The formulas will </t>
  </si>
  <si>
    <t xml:space="preserve">calculate the 13th number for you. If you are selling a new </t>
  </si>
  <si>
    <t xml:space="preserve">product and have registered your number then it will be </t>
  </si>
  <si>
    <t>recognized where ever it is sold, if you are just making up</t>
  </si>
  <si>
    <t xml:space="preserve">a random number then beware that these numbers are </t>
  </si>
  <si>
    <t>kept track of and registered so your products pretend number</t>
  </si>
  <si>
    <t>will be mistaken for a real product somewhere else.  Mostly</t>
  </si>
  <si>
    <t>this workbook is for the legitimate copying of codes in a fashion</t>
  </si>
  <si>
    <t>that keeps you from paying for the font.  The font should be free</t>
  </si>
  <si>
    <t>since some places require you to have it, but it is not.</t>
  </si>
  <si>
    <t xml:space="preserve">the link to my channel is above in the picture, click it </t>
  </si>
  <si>
    <t>ask me questions, I answer emails at: michaelofblue@gmail.com</t>
  </si>
  <si>
    <t>Scan the above image with an Android app called: "Barcode Scanner" to test it.</t>
  </si>
  <si>
    <r>
      <t xml:space="preserve">Code EAN 13 has several parts, all you need is a </t>
    </r>
    <r>
      <rPr>
        <sz val="14"/>
        <color rgb="FFFF0000"/>
        <rFont val="Calibri"/>
        <family val="2"/>
        <scheme val="minor"/>
      </rPr>
      <t>12 digit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code to </t>
    </r>
  </si>
  <si>
    <t>LENGTH=12?</t>
  </si>
  <si>
    <t>Individual Digit Encoding</t>
  </si>
  <si>
    <t>EAN-13 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</si>
</sst>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"/>
  </numFmts>
  <fonts count="13">
    <font>
      <sz val="11"/>
      <color theme="1"/>
      <name val="Calibri"/>
      <family val="2"/>
      <scheme val="minor"/>
    </font>
    <font>
      <sz val="11"/>
      <color theme="1"/>
      <name val="Barcode EAN13"/>
      <family val="5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252525"/>
      <name val="Arial"/>
      <family val="2"/>
    </font>
    <font>
      <sz val="11"/>
      <color rgb="FF000000"/>
      <name val="Arial"/>
      <family val="2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06CA"/>
        <bgColor indexed="64"/>
      </patternFill>
    </fill>
    <fill>
      <patternFill patternType="solid">
        <fgColor rgb="FF84E4B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7" borderId="5" xfId="0" applyFill="1" applyBorder="1"/>
    <xf numFmtId="0" fontId="0" fillId="2" borderId="6" xfId="0" applyFill="1" applyBorder="1"/>
    <xf numFmtId="0" fontId="0" fillId="0" borderId="0" xfId="0" applyFont="1"/>
    <xf numFmtId="164" fontId="4" fillId="0" borderId="0" xfId="0" applyNumberFormat="1" applyFont="1"/>
    <xf numFmtId="0" fontId="0" fillId="11" borderId="0" xfId="0" applyFill="1"/>
    <xf numFmtId="0" fontId="0" fillId="5" borderId="8" xfId="0" applyFill="1" applyBorder="1"/>
    <xf numFmtId="0" fontId="0" fillId="11" borderId="8" xfId="0" applyFill="1" applyBorder="1"/>
    <xf numFmtId="0" fontId="0" fillId="11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/>
    <xf numFmtId="0" fontId="5" fillId="9" borderId="7" xfId="0" applyFont="1" applyFill="1" applyBorder="1" applyAlignment="1">
      <alignment horizontal="center" vertical="center" wrapText="1"/>
    </xf>
    <xf numFmtId="0" fontId="0" fillId="13" borderId="0" xfId="0" applyFont="1" applyFill="1"/>
    <xf numFmtId="0" fontId="0" fillId="14" borderId="0" xfId="0" applyFont="1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15" borderId="2" xfId="0" applyFont="1" applyFill="1" applyBorder="1"/>
    <xf numFmtId="0" fontId="0" fillId="11" borderId="8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0" fontId="9" fillId="10" borderId="0" xfId="0" applyFont="1" applyFill="1"/>
    <xf numFmtId="0" fontId="9" fillId="0" borderId="0" xfId="0" applyFont="1"/>
    <xf numFmtId="0" fontId="0" fillId="16" borderId="0" xfId="0" applyFill="1"/>
    <xf numFmtId="0" fontId="7" fillId="0" borderId="8" xfId="0" applyFont="1" applyBorder="1"/>
    <xf numFmtId="0" fontId="10" fillId="0" borderId="0" xfId="0" applyFont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66FF"/>
      <color rgb="FF84E4BF"/>
      <color rgb="FFC506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www.youtube.com/channel/UCTIoCUwSsDbtLgcHQ4L3oT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600809</xdr:colOff>
      <xdr:row>4</xdr:row>
      <xdr:rowOff>190499</xdr:rowOff>
    </xdr:from>
    <xdr:to>
      <xdr:col>6</xdr:col>
      <xdr:colOff>9526</xdr:colOff>
      <xdr:row>18</xdr:row>
      <xdr:rowOff>183172</xdr:rowOff>
    </xdr:to>
    <xdr:pic>
      <xdr:nvPicPr>
        <xdr:cNvPr id="5" name="image00.jpg">
          <a:hlinkClick xmlns:r="http://schemas.openxmlformats.org/officeDocument/2006/relationships" r:id="rId1"/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0809" y="1978268"/>
          <a:ext cx="4610832" cy="2659673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419"/>
  <sheetViews>
    <sheetView showGridLines="0" tabSelected="1" zoomScale="85" zoomScaleNormal="85" workbookViewId="0"/>
  </sheetViews>
  <sheetFormatPr defaultRowHeight="14.5"/>
  <cols>
    <col min="1" max="1" width="9.1796875" style="3"/>
    <col min="3" max="3" width="32.453125" bestFit="1" customWidth="1"/>
    <col min="7" max="101" width="0.54296875" customWidth="1"/>
    <col min="103" max="323" width="9.1796875" style="3"/>
  </cols>
  <sheetData>
    <row r="1" spans="3:102" s="3" customFormat="1"/>
    <row r="2" spans="3:102" ht="46">
      <c r="C2" s="33" t="s">
        <v>61</v>
      </c>
    </row>
    <row r="3" spans="3:102" ht="52.5" customHeight="1">
      <c r="C3" s="32" t="s">
        <v>60</v>
      </c>
      <c r="E3" t="s">
        <v>77</v>
      </c>
      <c r="F3" s="35"/>
      <c r="G3" s="36" t="str">
        <f>'Formula Sheet'!S20</f>
        <v>1</v>
      </c>
      <c r="H3" s="36" t="str">
        <f>'Formula Sheet'!T20</f>
        <v>O</v>
      </c>
      <c r="I3" s="36" t="str">
        <f>'Formula Sheet'!U20</f>
        <v>1</v>
      </c>
      <c r="J3" s="36" t="str">
        <f>'Formula Sheet'!V20</f>
        <v>O</v>
      </c>
      <c r="K3" s="36" t="str">
        <f>'Formula Sheet'!W20</f>
        <v>1</v>
      </c>
      <c r="L3" s="36" t="str">
        <f>'Formula Sheet'!X20</f>
        <v>1</v>
      </c>
      <c r="M3" s="36" t="str">
        <f>'Formula Sheet'!Y20</f>
        <v>O</v>
      </c>
      <c r="N3" s="36" t="str">
        <f>'Formula Sheet'!Z20</f>
        <v>1</v>
      </c>
      <c r="O3" s="36" t="str">
        <f>'Formula Sheet'!AA20</f>
        <v>1</v>
      </c>
      <c r="P3" s="36" t="str">
        <f>'Formula Sheet'!AB20</f>
        <v>1</v>
      </c>
      <c r="Q3" s="36" t="str">
        <f>'Formula Sheet'!AC20</f>
        <v>O</v>
      </c>
      <c r="R3" s="36" t="str">
        <f>'Formula Sheet'!AD20</f>
        <v>O</v>
      </c>
      <c r="S3" s="36" t="str">
        <f>'Formula Sheet'!AE20</f>
        <v>1</v>
      </c>
      <c r="T3" s="36" t="str">
        <f>'Formula Sheet'!AF20</f>
        <v>O</v>
      </c>
      <c r="U3" s="36" t="str">
        <f>'Formula Sheet'!AG20</f>
        <v>O</v>
      </c>
      <c r="V3" s="36" t="str">
        <f>'Formula Sheet'!AH20</f>
        <v>O</v>
      </c>
      <c r="W3" s="36" t="str">
        <f>'Formula Sheet'!AI20</f>
        <v>1</v>
      </c>
      <c r="X3" s="36" t="str">
        <f>'Formula Sheet'!AJ20</f>
        <v>O</v>
      </c>
      <c r="Y3" s="36" t="str">
        <f>'Formula Sheet'!AK20</f>
        <v>1</v>
      </c>
      <c r="Z3" s="36" t="str">
        <f>'Formula Sheet'!AL20</f>
        <v>1</v>
      </c>
      <c r="AA3" s="36" t="str">
        <f>'Formula Sheet'!AM20</f>
        <v>O</v>
      </c>
      <c r="AB3" s="36" t="str">
        <f>'Formula Sheet'!AN20</f>
        <v>1</v>
      </c>
      <c r="AC3" s="36" t="str">
        <f>'Formula Sheet'!AO20</f>
        <v>1</v>
      </c>
      <c r="AD3" s="36" t="str">
        <f>'Formula Sheet'!AP20</f>
        <v>1</v>
      </c>
      <c r="AE3" s="36" t="str">
        <f>'Formula Sheet'!AQ20</f>
        <v>O</v>
      </c>
      <c r="AF3" s="36" t="str">
        <f>'Formula Sheet'!AR20</f>
        <v>O</v>
      </c>
      <c r="AG3" s="36" t="str">
        <f>'Formula Sheet'!AS20</f>
        <v>O</v>
      </c>
      <c r="AH3" s="36" t="str">
        <f>'Formula Sheet'!AT20</f>
        <v>1</v>
      </c>
      <c r="AI3" s="36" t="str">
        <f>'Formula Sheet'!AU20</f>
        <v>O</v>
      </c>
      <c r="AJ3" s="36" t="str">
        <f>'Formula Sheet'!AV20</f>
        <v>O</v>
      </c>
      <c r="AK3" s="36" t="str">
        <f>'Formula Sheet'!AW20</f>
        <v>1</v>
      </c>
      <c r="AL3" s="36" t="str">
        <f>'Formula Sheet'!AX20</f>
        <v>O</v>
      </c>
      <c r="AM3" s="36" t="str">
        <f>'Formula Sheet'!AY20</f>
        <v>O</v>
      </c>
      <c r="AN3" s="36" t="str">
        <f>'Formula Sheet'!AZ20</f>
        <v>O</v>
      </c>
      <c r="AO3" s="36" t="str">
        <f>'Formula Sheet'!BA20</f>
        <v>1</v>
      </c>
      <c r="AP3" s="36" t="str">
        <f>'Formula Sheet'!BB20</f>
        <v>O</v>
      </c>
      <c r="AQ3" s="36" t="str">
        <f>'Formula Sheet'!BC20</f>
        <v>1</v>
      </c>
      <c r="AR3" s="36" t="str">
        <f>'Formula Sheet'!BD20</f>
        <v>1</v>
      </c>
      <c r="AS3" s="36" t="str">
        <f>'Formula Sheet'!BE20</f>
        <v>O</v>
      </c>
      <c r="AT3" s="36" t="str">
        <f>'Formula Sheet'!BF20</f>
        <v>O</v>
      </c>
      <c r="AU3" s="36" t="str">
        <f>'Formula Sheet'!BG20</f>
        <v>O</v>
      </c>
      <c r="AV3" s="36" t="str">
        <f>'Formula Sheet'!BH20</f>
        <v>1</v>
      </c>
      <c r="AW3" s="36" t="str">
        <f>'Formula Sheet'!BI20</f>
        <v>O</v>
      </c>
      <c r="AX3" s="36" t="str">
        <f>'Formula Sheet'!BJ20</f>
        <v>O</v>
      </c>
      <c r="AY3" s="36" t="str">
        <f>'Formula Sheet'!BK20</f>
        <v>1</v>
      </c>
      <c r="AZ3" s="36" t="str">
        <f>'Formula Sheet'!BL20</f>
        <v>O</v>
      </c>
      <c r="BA3" s="36" t="str">
        <f>'Formula Sheet'!BM20</f>
        <v>1</v>
      </c>
      <c r="BB3" s="36" t="str">
        <f>'Formula Sheet'!BN20</f>
        <v>O</v>
      </c>
      <c r="BC3" s="36" t="str">
        <f>'Formula Sheet'!BO20</f>
        <v>1</v>
      </c>
      <c r="BD3" s="36" t="str">
        <f>'Formula Sheet'!BP20</f>
        <v>O</v>
      </c>
      <c r="BE3" s="36" t="str">
        <f>'Formula Sheet'!BQ20</f>
        <v>1</v>
      </c>
      <c r="BF3" s="36" t="str">
        <f>'Formula Sheet'!BR20</f>
        <v>1</v>
      </c>
      <c r="BG3" s="36" t="str">
        <f>'Formula Sheet'!BS20</f>
        <v>1</v>
      </c>
      <c r="BH3" s="36" t="str">
        <f>'Formula Sheet'!BT20</f>
        <v>O</v>
      </c>
      <c r="BI3" s="36" t="str">
        <f>'Formula Sheet'!BU20</f>
        <v>1</v>
      </c>
      <c r="BJ3" s="36" t="str">
        <f>'Formula Sheet'!BV20</f>
        <v>O</v>
      </c>
      <c r="BK3" s="36" t="str">
        <f>'Formula Sheet'!BW20</f>
        <v>O</v>
      </c>
      <c r="BL3" s="36" t="str">
        <f>'Formula Sheet'!BX20</f>
        <v>1</v>
      </c>
      <c r="BM3" s="36" t="str">
        <f>'Formula Sheet'!BY20</f>
        <v>O</v>
      </c>
      <c r="BN3" s="36" t="str">
        <f>'Formula Sheet'!BZ20</f>
        <v>1</v>
      </c>
      <c r="BO3" s="36" t="str">
        <f>'Formula Sheet'!CA20</f>
        <v>1</v>
      </c>
      <c r="BP3" s="36" t="str">
        <f>'Formula Sheet'!CB20</f>
        <v>1</v>
      </c>
      <c r="BQ3" s="36" t="str">
        <f>'Formula Sheet'!CC20</f>
        <v>O</v>
      </c>
      <c r="BR3" s="36" t="str">
        <f>'Formula Sheet'!CD20</f>
        <v>O</v>
      </c>
      <c r="BS3" s="36" t="str">
        <f>'Formula Sheet'!CE20</f>
        <v>1</v>
      </c>
      <c r="BT3" s="36" t="str">
        <f>'Formula Sheet'!CF20</f>
        <v>O</v>
      </c>
      <c r="BU3" s="36" t="str">
        <f>'Formula Sheet'!CG20</f>
        <v>O</v>
      </c>
      <c r="BV3" s="36" t="str">
        <f>'Formula Sheet'!CH20</f>
        <v>1</v>
      </c>
      <c r="BW3" s="36" t="str">
        <f>'Formula Sheet'!CI20</f>
        <v>1</v>
      </c>
      <c r="BX3" s="36" t="str">
        <f>'Formula Sheet'!CJ20</f>
        <v>1</v>
      </c>
      <c r="BY3" s="36" t="str">
        <f>'Formula Sheet'!CK20</f>
        <v>O</v>
      </c>
      <c r="BZ3" s="36" t="str">
        <f>'Formula Sheet'!CL20</f>
        <v>1</v>
      </c>
      <c r="CA3" s="36" t="str">
        <f>'Formula Sheet'!CM20</f>
        <v>O</v>
      </c>
      <c r="CB3" s="36" t="str">
        <f>'Formula Sheet'!CN20</f>
        <v>1</v>
      </c>
      <c r="CC3" s="36" t="str">
        <f>'Formula Sheet'!CO20</f>
        <v>O</v>
      </c>
      <c r="CD3" s="36" t="str">
        <f>'Formula Sheet'!CP20</f>
        <v>O</v>
      </c>
      <c r="CE3" s="36" t="str">
        <f>'Formula Sheet'!CQ20</f>
        <v>O</v>
      </c>
      <c r="CF3" s="36" t="str">
        <f>'Formula Sheet'!CR20</f>
        <v>O</v>
      </c>
      <c r="CG3" s="36" t="str">
        <f>'Formula Sheet'!CS20</f>
        <v>1</v>
      </c>
      <c r="CH3" s="36" t="str">
        <f>'Formula Sheet'!CT20</f>
        <v>O</v>
      </c>
      <c r="CI3" s="36" t="str">
        <f>'Formula Sheet'!CU20</f>
        <v>O</v>
      </c>
      <c r="CJ3" s="36" t="str">
        <f>'Formula Sheet'!CV20</f>
        <v>1</v>
      </c>
      <c r="CK3" s="36" t="str">
        <f>'Formula Sheet'!CW20</f>
        <v>1</v>
      </c>
      <c r="CL3" s="36" t="str">
        <f>'Formula Sheet'!CX20</f>
        <v>1</v>
      </c>
      <c r="CM3" s="36" t="str">
        <f>'Formula Sheet'!CY20</f>
        <v>O</v>
      </c>
      <c r="CN3" s="36" t="str">
        <f>'Formula Sheet'!CZ20</f>
        <v>1</v>
      </c>
      <c r="CO3" s="36" t="str">
        <f>'Formula Sheet'!DA20</f>
        <v>O</v>
      </c>
      <c r="CP3" s="36" t="str">
        <f>'Formula Sheet'!DB20</f>
        <v>O</v>
      </c>
      <c r="CQ3" s="36" t="str">
        <f>'Formula Sheet'!DC20</f>
        <v>1</v>
      </c>
      <c r="CR3" s="36" t="str">
        <f>'Formula Sheet'!DD20</f>
        <v>O</v>
      </c>
      <c r="CS3" s="36" t="str">
        <f>'Formula Sheet'!DE20</f>
        <v>O</v>
      </c>
      <c r="CT3" s="36" t="str">
        <f>'Formula Sheet'!DF20</f>
        <v>O</v>
      </c>
      <c r="CU3" s="36" t="str">
        <f>'Formula Sheet'!DG20</f>
        <v>1</v>
      </c>
      <c r="CV3" s="36" t="str">
        <f>'Formula Sheet'!DH20</f>
        <v>O</v>
      </c>
      <c r="CW3" s="36" t="str">
        <f>'Formula Sheet'!DI20</f>
        <v>1</v>
      </c>
      <c r="CX3" s="35"/>
    </row>
    <row r="4" spans="3:102" ht="31">
      <c r="C4" s="34">
        <v>787889894565</v>
      </c>
      <c r="E4" s="38">
        <f>LEN(C4)</f>
        <v>12</v>
      </c>
    </row>
    <row r="5" spans="3:102">
      <c r="G5" s="39" t="s">
        <v>75</v>
      </c>
    </row>
    <row r="6" spans="3:102" s="3" customFormat="1"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</row>
    <row r="7" spans="3:102" s="3" customFormat="1"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</row>
    <row r="8" spans="3:102" s="3" customFormat="1" ht="18.5">
      <c r="G8" s="37"/>
      <c r="H8" s="37"/>
      <c r="I8" s="37"/>
      <c r="J8" s="37"/>
      <c r="K8" s="37"/>
      <c r="L8" s="37"/>
      <c r="M8" s="37"/>
      <c r="N8" s="37"/>
      <c r="O8" s="37"/>
      <c r="P8" s="37"/>
      <c r="Q8" s="37" t="s">
        <v>76</v>
      </c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</row>
    <row r="9" spans="3:102" s="3" customFormat="1">
      <c r="G9" s="37"/>
      <c r="H9" s="37"/>
      <c r="I9" s="37"/>
      <c r="J9" s="37"/>
      <c r="K9" s="37"/>
      <c r="L9" s="37"/>
      <c r="M9" s="37"/>
      <c r="N9" s="37"/>
      <c r="O9" s="37"/>
      <c r="P9" s="37"/>
      <c r="Q9" s="37" t="s">
        <v>62</v>
      </c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</row>
    <row r="10" spans="3:102" s="3" customFormat="1"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 t="s">
        <v>63</v>
      </c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</row>
    <row r="11" spans="3:102" s="3" customFormat="1"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 t="s">
        <v>64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</row>
    <row r="12" spans="3:102" s="3" customFormat="1"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 t="s">
        <v>65</v>
      </c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</row>
    <row r="13" spans="3:102" s="3" customFormat="1"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 t="s">
        <v>66</v>
      </c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</row>
    <row r="14" spans="3:102" s="3" customFormat="1"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 t="s">
        <v>67</v>
      </c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</row>
    <row r="15" spans="3:102" s="3" customFormat="1"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 t="s">
        <v>68</v>
      </c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</row>
    <row r="16" spans="3:102" s="3" customFormat="1"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 t="s">
        <v>69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</row>
    <row r="17" spans="2:102" s="3" customFormat="1"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 t="s">
        <v>70</v>
      </c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</row>
    <row r="18" spans="2:102" s="3" customFormat="1"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 t="s">
        <v>71</v>
      </c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</row>
    <row r="19" spans="2:102" s="3" customFormat="1"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 t="s">
        <v>72</v>
      </c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</row>
    <row r="20" spans="2:102" s="3" customFormat="1">
      <c r="B20" s="37"/>
      <c r="C20" s="37" t="s">
        <v>73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</row>
    <row r="21" spans="2:102" s="3" customFormat="1">
      <c r="B21" s="37"/>
      <c r="C21" s="37" t="s">
        <v>74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</row>
    <row r="22" spans="2:102" s="3" customFormat="1"/>
    <row r="23" spans="2:102" s="3" customFormat="1"/>
    <row r="24" spans="2:102" s="3" customFormat="1"/>
    <row r="25" spans="2:102" s="3" customFormat="1"/>
    <row r="26" spans="2:102" s="3" customFormat="1"/>
    <row r="27" spans="2:102" s="3" customFormat="1"/>
    <row r="28" spans="2:102" s="3" customFormat="1"/>
    <row r="29" spans="2:102" s="3" customFormat="1"/>
    <row r="30" spans="2:102" s="3" customFormat="1"/>
    <row r="31" spans="2:102" s="3" customFormat="1"/>
    <row r="32" spans="2:10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  <row r="173" s="3" customFormat="1"/>
    <row r="174" s="3" customFormat="1"/>
    <row r="175" s="3" customFormat="1"/>
    <row r="176" s="3" customFormat="1"/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="3" customFormat="1"/>
    <row r="274" s="3" customFormat="1"/>
    <row r="275" s="3" customFormat="1"/>
    <row r="276" s="3" customFormat="1"/>
    <row r="277" s="3" customFormat="1"/>
    <row r="278" s="3" customFormat="1"/>
    <row r="279" s="3" customFormat="1"/>
    <row r="280" s="3" customFormat="1"/>
    <row r="281" s="3" customFormat="1"/>
    <row r="282" s="3" customFormat="1"/>
    <row r="283" s="3" customFormat="1"/>
    <row r="284" s="3" customFormat="1"/>
    <row r="285" s="3" customFormat="1"/>
    <row r="286" s="3" customFormat="1"/>
    <row r="287" s="3" customFormat="1"/>
    <row r="288" s="3" customFormat="1"/>
    <row r="289" s="3" customFormat="1"/>
    <row r="290" s="3" customFormat="1"/>
    <row r="291" s="3" customFormat="1"/>
    <row r="292" s="3" customFormat="1"/>
    <row r="293" s="3" customFormat="1"/>
    <row r="294" s="3" customFormat="1"/>
    <row r="295" s="3" customFormat="1"/>
    <row r="296" s="3" customFormat="1"/>
    <row r="297" s="3" customFormat="1"/>
    <row r="298" s="3" customFormat="1"/>
    <row r="299" s="3" customFormat="1"/>
    <row r="300" s="3" customFormat="1"/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  <row r="400" s="3" customFormat="1"/>
    <row r="401" s="3" customFormat="1"/>
    <row r="402" s="3" customFormat="1"/>
    <row r="403" s="3" customFormat="1"/>
    <row r="404" s="3" customFormat="1"/>
    <row r="405" s="3" customFormat="1"/>
    <row r="406" s="3" customFormat="1"/>
    <row r="407" s="3" customFormat="1"/>
    <row r="408" s="3" customFormat="1"/>
    <row r="409" s="3" customFormat="1"/>
    <row r="410" s="3" customFormat="1"/>
    <row r="411" s="3" customFormat="1"/>
    <row r="412" s="3" customFormat="1"/>
    <row r="413" s="3" customFormat="1"/>
    <row r="414" s="3" customFormat="1"/>
    <row r="415" s="3" customFormat="1"/>
    <row r="416" s="3" customFormat="1"/>
    <row r="417" s="3" customFormat="1"/>
    <row r="418" s="3" customFormat="1"/>
    <row r="419" s="3" customFormat="1"/>
  </sheetData>
  <conditionalFormatting sqref="G3:CW4">
    <cfRule type="containsText" dxfId="3" priority="1" operator="containsText" text="1">
      <formula>NOT(ISERROR(SEARCH("1",G3)))</formula>
    </cfRule>
    <cfRule type="containsText" dxfId="2" priority="2" stopIfTrue="1" operator="containsText" text="O">
      <formula>NOT(ISERROR(SEARCH("O",G3)))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4"/>
  <sheetViews>
    <sheetView topLeftCell="I1" zoomScale="85" zoomScaleNormal="85" workbookViewId="0">
      <selection activeCell="Z20" sqref="Z20"/>
    </sheetView>
  </sheetViews>
  <sheetFormatPr defaultRowHeight="14.5"/>
  <cols>
    <col min="1" max="1" width="24.7265625" bestFit="1" customWidth="1"/>
    <col min="2" max="2" width="11.26953125" bestFit="1" customWidth="1"/>
    <col min="4" max="4" width="11" bestFit="1" customWidth="1"/>
    <col min="7" max="7" width="14.54296875" bestFit="1" customWidth="1"/>
    <col min="8" max="8" width="14.453125" customWidth="1"/>
    <col min="9" max="9" width="7.54296875" customWidth="1"/>
    <col min="10" max="10" width="8" customWidth="1"/>
    <col min="11" max="11" width="15.81640625" customWidth="1"/>
    <col min="12" max="12" width="15" customWidth="1"/>
    <col min="13" max="13" width="12.81640625" customWidth="1"/>
    <col min="14" max="14" width="11" customWidth="1"/>
    <col min="16" max="16" width="16.7265625" customWidth="1"/>
    <col min="19" max="113" width="0.7265625" customWidth="1"/>
  </cols>
  <sheetData>
    <row r="1" spans="1:17" ht="15.75" customHeight="1">
      <c r="A1" s="42" t="s">
        <v>0</v>
      </c>
      <c r="B1" s="42"/>
      <c r="C1" s="42"/>
      <c r="D1" s="42"/>
      <c r="E1" s="42"/>
      <c r="J1" s="2" t="s">
        <v>10</v>
      </c>
      <c r="K1" s="2" t="s">
        <v>78</v>
      </c>
      <c r="L1" s="2"/>
      <c r="M1" s="2"/>
      <c r="O1" s="11"/>
      <c r="P1" s="11" t="s">
        <v>79</v>
      </c>
      <c r="Q1" s="11"/>
    </row>
    <row r="2" spans="1:17" ht="15.75" customHeight="1" thickBot="1">
      <c r="A2" s="42"/>
      <c r="B2" s="42"/>
      <c r="C2" s="42"/>
      <c r="D2" s="42"/>
      <c r="E2" s="42"/>
      <c r="J2" s="2"/>
      <c r="K2" s="40" t="s">
        <v>22</v>
      </c>
      <c r="L2" s="41"/>
      <c r="M2" s="12" t="s">
        <v>23</v>
      </c>
      <c r="O2" s="11"/>
      <c r="P2" s="11"/>
      <c r="Q2" s="11"/>
    </row>
    <row r="3" spans="1:17" ht="21" customHeight="1" thickBot="1">
      <c r="A3" s="31" t="s">
        <v>59</v>
      </c>
      <c r="B3" s="4" t="s">
        <v>1</v>
      </c>
      <c r="C3" s="4" t="s">
        <v>2</v>
      </c>
      <c r="D3" s="4" t="s">
        <v>9</v>
      </c>
      <c r="E3" s="4" t="s">
        <v>3</v>
      </c>
      <c r="F3" s="4" t="s">
        <v>5</v>
      </c>
      <c r="G3" s="5" t="s">
        <v>4</v>
      </c>
      <c r="J3" s="2"/>
      <c r="K3" s="12" t="s">
        <v>34</v>
      </c>
      <c r="L3" s="12" t="s">
        <v>36</v>
      </c>
      <c r="M3" s="12" t="s">
        <v>37</v>
      </c>
      <c r="O3" s="11"/>
      <c r="P3" s="11"/>
      <c r="Q3" s="11"/>
    </row>
    <row r="4" spans="1:17" ht="15.75" customHeight="1" thickBot="1">
      <c r="A4" s="10">
        <f>'Enter info here'!C4</f>
        <v>787889894565</v>
      </c>
      <c r="B4" s="25" t="str">
        <f>MID($A$4,C4,1)</f>
        <v>7</v>
      </c>
      <c r="C4" s="26">
        <v>1</v>
      </c>
      <c r="D4" s="15">
        <v>1</v>
      </c>
      <c r="E4" s="27">
        <f>B4*D4</f>
        <v>7</v>
      </c>
      <c r="F4" s="21"/>
      <c r="G4" s="21"/>
      <c r="J4" s="12">
        <v>0</v>
      </c>
      <c r="K4" s="17" t="s">
        <v>38</v>
      </c>
      <c r="L4" s="17" t="s">
        <v>48</v>
      </c>
      <c r="M4" s="17" t="s">
        <v>11</v>
      </c>
      <c r="O4" s="13">
        <v>0</v>
      </c>
      <c r="P4" s="14" t="s">
        <v>24</v>
      </c>
      <c r="Q4" s="13"/>
    </row>
    <row r="5" spans="1:17" ht="15.75" customHeight="1" thickBot="1">
      <c r="B5" s="25" t="str">
        <f>MID($A$4,C5,1)</f>
        <v>8</v>
      </c>
      <c r="C5" s="26">
        <v>2</v>
      </c>
      <c r="D5" s="15">
        <v>3</v>
      </c>
      <c r="E5" s="27">
        <f>B5*D5</f>
        <v>24</v>
      </c>
      <c r="F5" s="21"/>
      <c r="G5" s="21"/>
      <c r="J5" s="12">
        <v>1</v>
      </c>
      <c r="K5" s="17" t="s">
        <v>39</v>
      </c>
      <c r="L5" s="17" t="s">
        <v>49</v>
      </c>
      <c r="M5" s="17" t="s">
        <v>12</v>
      </c>
      <c r="O5" s="13">
        <v>1</v>
      </c>
      <c r="P5" s="14" t="s">
        <v>25</v>
      </c>
      <c r="Q5" s="13"/>
    </row>
    <row r="6" spans="1:17" ht="15.75" customHeight="1" thickBot="1">
      <c r="B6" s="25" t="str">
        <f t="shared" ref="B6:B15" si="0">MID($A$4,C6,1)</f>
        <v>7</v>
      </c>
      <c r="C6" s="26">
        <v>3</v>
      </c>
      <c r="D6" s="15">
        <v>1</v>
      </c>
      <c r="E6" s="27">
        <f t="shared" ref="E6:E15" si="1">B6*D6</f>
        <v>7</v>
      </c>
      <c r="F6" s="21"/>
      <c r="G6" s="21"/>
      <c r="J6" s="12">
        <v>2</v>
      </c>
      <c r="K6" s="17" t="s">
        <v>40</v>
      </c>
      <c r="L6" s="17" t="s">
        <v>50</v>
      </c>
      <c r="M6" s="17" t="s">
        <v>13</v>
      </c>
      <c r="O6" s="13">
        <v>2</v>
      </c>
      <c r="P6" s="14" t="s">
        <v>26</v>
      </c>
      <c r="Q6" s="13"/>
    </row>
    <row r="7" spans="1:17" ht="15.75" customHeight="1" thickBot="1">
      <c r="B7" s="25" t="str">
        <f>MID($A$4,C7,1)</f>
        <v>8</v>
      </c>
      <c r="C7" s="26">
        <v>4</v>
      </c>
      <c r="D7" s="15">
        <v>3</v>
      </c>
      <c r="E7" s="27">
        <f t="shared" si="1"/>
        <v>24</v>
      </c>
      <c r="F7" s="21"/>
      <c r="G7" s="21"/>
      <c r="H7" s="6" t="s">
        <v>6</v>
      </c>
      <c r="J7" s="12">
        <v>3</v>
      </c>
      <c r="K7" s="17" t="s">
        <v>41</v>
      </c>
      <c r="L7" s="17" t="s">
        <v>51</v>
      </c>
      <c r="M7" s="17" t="s">
        <v>14</v>
      </c>
      <c r="O7" s="13">
        <v>3</v>
      </c>
      <c r="P7" s="14" t="s">
        <v>27</v>
      </c>
      <c r="Q7" s="13"/>
    </row>
    <row r="8" spans="1:17" ht="15.75" customHeight="1" thickBot="1">
      <c r="B8" s="25" t="str">
        <f t="shared" si="0"/>
        <v>8</v>
      </c>
      <c r="C8" s="26">
        <v>5</v>
      </c>
      <c r="D8" s="15">
        <v>1</v>
      </c>
      <c r="E8" s="27">
        <f t="shared" si="1"/>
        <v>8</v>
      </c>
      <c r="F8" s="21"/>
      <c r="G8" s="21"/>
      <c r="H8" s="7" t="s">
        <v>8</v>
      </c>
      <c r="J8" s="12">
        <v>4</v>
      </c>
      <c r="K8" s="17" t="s">
        <v>42</v>
      </c>
      <c r="L8" s="17" t="s">
        <v>52</v>
      </c>
      <c r="M8" s="17" t="s">
        <v>15</v>
      </c>
      <c r="O8" s="13">
        <v>4</v>
      </c>
      <c r="P8" s="14" t="s">
        <v>28</v>
      </c>
      <c r="Q8" s="13"/>
    </row>
    <row r="9" spans="1:17" ht="15.75" customHeight="1" thickBot="1">
      <c r="B9" s="25" t="str">
        <f t="shared" si="0"/>
        <v>9</v>
      </c>
      <c r="C9" s="26">
        <v>6</v>
      </c>
      <c r="D9" s="15">
        <v>3</v>
      </c>
      <c r="E9" s="27">
        <f t="shared" si="1"/>
        <v>27</v>
      </c>
      <c r="F9" s="21"/>
      <c r="G9" s="21"/>
      <c r="H9" s="8" t="s">
        <v>7</v>
      </c>
      <c r="J9" s="12">
        <v>5</v>
      </c>
      <c r="K9" s="17" t="s">
        <v>43</v>
      </c>
      <c r="L9" s="17" t="s">
        <v>53</v>
      </c>
      <c r="M9" s="17" t="s">
        <v>16</v>
      </c>
      <c r="O9" s="13">
        <v>5</v>
      </c>
      <c r="P9" s="14" t="s">
        <v>29</v>
      </c>
      <c r="Q9" s="13"/>
    </row>
    <row r="10" spans="1:17" ht="15.75" customHeight="1" thickBot="1">
      <c r="B10" s="25" t="str">
        <f t="shared" si="0"/>
        <v>8</v>
      </c>
      <c r="C10" s="26">
        <v>7</v>
      </c>
      <c r="D10" s="15">
        <v>1</v>
      </c>
      <c r="E10" s="27">
        <f t="shared" si="1"/>
        <v>8</v>
      </c>
      <c r="F10" s="21"/>
      <c r="G10" s="21"/>
      <c r="J10" s="12">
        <v>6</v>
      </c>
      <c r="K10" s="17" t="s">
        <v>44</v>
      </c>
      <c r="L10" s="17" t="s">
        <v>54</v>
      </c>
      <c r="M10" s="17" t="s">
        <v>17</v>
      </c>
      <c r="O10" s="13">
        <v>6</v>
      </c>
      <c r="P10" s="14" t="s">
        <v>30</v>
      </c>
      <c r="Q10" s="13"/>
    </row>
    <row r="11" spans="1:17" ht="15.75" customHeight="1" thickBot="1">
      <c r="B11" s="25" t="str">
        <f t="shared" si="0"/>
        <v>9</v>
      </c>
      <c r="C11" s="26">
        <v>8</v>
      </c>
      <c r="D11" s="15">
        <v>3</v>
      </c>
      <c r="E11" s="27">
        <f t="shared" si="1"/>
        <v>27</v>
      </c>
      <c r="F11" s="21"/>
      <c r="G11" s="21"/>
      <c r="J11" s="12">
        <v>7</v>
      </c>
      <c r="K11" s="17" t="s">
        <v>45</v>
      </c>
      <c r="L11" s="17" t="s">
        <v>55</v>
      </c>
      <c r="M11" s="17" t="s">
        <v>18</v>
      </c>
      <c r="O11" s="13">
        <v>7</v>
      </c>
      <c r="P11" s="14" t="s">
        <v>31</v>
      </c>
      <c r="Q11" s="13"/>
    </row>
    <row r="12" spans="1:17" ht="15.75" customHeight="1" thickBot="1">
      <c r="B12" s="25" t="str">
        <f t="shared" si="0"/>
        <v>4</v>
      </c>
      <c r="C12" s="26">
        <v>9</v>
      </c>
      <c r="D12" s="15">
        <v>1</v>
      </c>
      <c r="E12" s="27">
        <f t="shared" si="1"/>
        <v>4</v>
      </c>
      <c r="F12" s="21"/>
      <c r="G12" s="21"/>
      <c r="J12" s="12">
        <v>8</v>
      </c>
      <c r="K12" s="17" t="s">
        <v>46</v>
      </c>
      <c r="L12" s="17" t="s">
        <v>56</v>
      </c>
      <c r="M12" s="17" t="s">
        <v>19</v>
      </c>
      <c r="O12" s="13">
        <v>8</v>
      </c>
      <c r="P12" s="14" t="s">
        <v>32</v>
      </c>
      <c r="Q12" s="13"/>
    </row>
    <row r="13" spans="1:17" ht="15.75" customHeight="1" thickBot="1">
      <c r="B13" s="25" t="str">
        <f t="shared" si="0"/>
        <v>5</v>
      </c>
      <c r="C13" s="26">
        <v>10</v>
      </c>
      <c r="D13" s="15">
        <v>3</v>
      </c>
      <c r="E13" s="27">
        <f t="shared" si="1"/>
        <v>15</v>
      </c>
      <c r="F13" s="21"/>
      <c r="G13" s="21"/>
      <c r="J13" s="12">
        <v>9</v>
      </c>
      <c r="K13" s="17" t="s">
        <v>47</v>
      </c>
      <c r="L13" s="17" t="s">
        <v>57</v>
      </c>
      <c r="M13" s="17" t="s">
        <v>20</v>
      </c>
      <c r="O13" s="13">
        <v>9</v>
      </c>
      <c r="P13" s="14" t="s">
        <v>33</v>
      </c>
      <c r="Q13" s="13"/>
    </row>
    <row r="14" spans="1:17" ht="15.75" customHeight="1">
      <c r="B14" s="25" t="str">
        <f t="shared" si="0"/>
        <v>6</v>
      </c>
      <c r="C14" s="26">
        <v>11</v>
      </c>
      <c r="D14" s="15">
        <v>1</v>
      </c>
      <c r="E14" s="27">
        <f t="shared" si="1"/>
        <v>6</v>
      </c>
      <c r="F14" s="21"/>
      <c r="G14" s="21"/>
      <c r="J14" s="2"/>
      <c r="K14" s="2"/>
      <c r="L14" s="2"/>
      <c r="M14" s="2"/>
      <c r="O14" s="11"/>
      <c r="P14" s="11"/>
      <c r="Q14" s="11"/>
    </row>
    <row r="15" spans="1:17" ht="15.75" customHeight="1">
      <c r="B15" s="25" t="str">
        <f t="shared" si="0"/>
        <v>5</v>
      </c>
      <c r="C15" s="26">
        <v>12</v>
      </c>
      <c r="D15" s="15">
        <v>3</v>
      </c>
      <c r="E15" s="27">
        <f t="shared" si="1"/>
        <v>15</v>
      </c>
      <c r="F15" s="21"/>
      <c r="G15" s="21"/>
      <c r="J15" s="2"/>
      <c r="K15" s="2"/>
      <c r="L15" s="2"/>
      <c r="M15" s="2"/>
      <c r="O15" s="11"/>
      <c r="P15" s="11"/>
      <c r="Q15" s="11"/>
    </row>
    <row r="16" spans="1:17" ht="15.75" customHeight="1">
      <c r="B16" s="21"/>
      <c r="C16" s="21"/>
      <c r="D16" s="21"/>
      <c r="E16" s="28">
        <f>SUM(E4:E15)</f>
        <v>172</v>
      </c>
      <c r="F16" s="29" t="str">
        <f>RIGHT(E16,1)</f>
        <v>2</v>
      </c>
      <c r="G16" s="30">
        <f>10-F16</f>
        <v>8</v>
      </c>
      <c r="H16" s="9" t="str">
        <f>A4&amp;G16</f>
        <v>7878898945658</v>
      </c>
      <c r="I16" s="1">
        <f>LEN(H16)</f>
        <v>13</v>
      </c>
      <c r="J16" s="2"/>
      <c r="K16" s="2"/>
      <c r="L16" s="2"/>
      <c r="M16" s="2"/>
      <c r="O16" s="11"/>
      <c r="P16" s="11"/>
      <c r="Q16" s="11"/>
    </row>
    <row r="17" spans="2:113" ht="15.75" customHeight="1">
      <c r="B17" s="21"/>
      <c r="C17" s="21"/>
      <c r="D17" s="21"/>
      <c r="E17" s="28"/>
      <c r="F17" s="29"/>
      <c r="G17" s="30"/>
      <c r="H17" t="str">
        <f>LEFT(H16,1)</f>
        <v>7</v>
      </c>
    </row>
    <row r="18" spans="2:113" ht="15" customHeight="1">
      <c r="B18" s="21"/>
      <c r="C18" s="21"/>
      <c r="D18" s="21"/>
      <c r="E18" s="21"/>
      <c r="F18" s="21"/>
      <c r="G18" s="21"/>
      <c r="H18" s="9">
        <f>VALUE(H17)</f>
        <v>7</v>
      </c>
      <c r="Q18" t="str">
        <f>CONCATENATE(N19,N20,N21,N22,N23,N24,N25,N26,N27,N28,N29,N30,N31,N32,N33)</f>
        <v>1O1O11O111OO1OOO1O11O111OOO1OO1OOO1O11OOO1OO1O1O1O111O1OO1O111OO1OO111O1O1OOOO1OO111O1OO1OOO1O1</v>
      </c>
    </row>
    <row r="19" spans="2:113" s="9" customFormat="1">
      <c r="G19" s="19" t="s">
        <v>58</v>
      </c>
      <c r="H19" s="20" t="str">
        <f>VLOOKUP(H18,O4:P13,2,FALSE)</f>
        <v>OEOEOE</v>
      </c>
      <c r="L19" s="9" t="s">
        <v>34</v>
      </c>
      <c r="M19" s="9" t="s">
        <v>36</v>
      </c>
      <c r="N19" s="18" t="s">
        <v>35</v>
      </c>
      <c r="O19" s="9">
        <f>LEN(N19)</f>
        <v>3</v>
      </c>
      <c r="S19" s="9">
        <v>1</v>
      </c>
      <c r="T19" s="9">
        <v>2</v>
      </c>
      <c r="U19" s="9">
        <v>3</v>
      </c>
      <c r="V19" s="9">
        <v>4</v>
      </c>
      <c r="W19" s="9">
        <v>5</v>
      </c>
      <c r="X19" s="9">
        <v>6</v>
      </c>
      <c r="Y19" s="9">
        <v>7</v>
      </c>
      <c r="Z19" s="9">
        <v>8</v>
      </c>
      <c r="AA19" s="9">
        <v>9</v>
      </c>
      <c r="AB19" s="9">
        <v>10</v>
      </c>
      <c r="AC19" s="9">
        <v>11</v>
      </c>
      <c r="AD19" s="9">
        <v>12</v>
      </c>
      <c r="AE19" s="9">
        <v>13</v>
      </c>
      <c r="AF19" s="9">
        <v>14</v>
      </c>
      <c r="AG19" s="9">
        <v>15</v>
      </c>
      <c r="AH19" s="9">
        <v>16</v>
      </c>
      <c r="AI19" s="9">
        <v>17</v>
      </c>
      <c r="AJ19" s="9">
        <v>18</v>
      </c>
      <c r="AK19" s="9">
        <v>19</v>
      </c>
      <c r="AL19" s="9">
        <v>20</v>
      </c>
      <c r="AM19" s="9">
        <v>21</v>
      </c>
      <c r="AN19" s="9">
        <v>22</v>
      </c>
      <c r="AO19" s="9">
        <v>23</v>
      </c>
      <c r="AP19" s="9">
        <v>24</v>
      </c>
      <c r="AQ19" s="9">
        <v>25</v>
      </c>
      <c r="AR19" s="9">
        <v>26</v>
      </c>
      <c r="AS19" s="9">
        <v>27</v>
      </c>
      <c r="AT19" s="9">
        <v>28</v>
      </c>
      <c r="AU19" s="9">
        <v>29</v>
      </c>
      <c r="AV19" s="9">
        <v>30</v>
      </c>
      <c r="AW19" s="9">
        <v>31</v>
      </c>
      <c r="AX19" s="9">
        <v>32</v>
      </c>
      <c r="AY19" s="9">
        <v>33</v>
      </c>
      <c r="AZ19" s="9">
        <v>34</v>
      </c>
      <c r="BA19" s="9">
        <v>35</v>
      </c>
      <c r="BB19" s="9">
        <v>36</v>
      </c>
      <c r="BC19" s="9">
        <v>37</v>
      </c>
      <c r="BD19" s="9">
        <v>38</v>
      </c>
      <c r="BE19" s="9">
        <v>39</v>
      </c>
      <c r="BF19" s="9">
        <v>40</v>
      </c>
      <c r="BG19" s="9">
        <v>41</v>
      </c>
      <c r="BH19" s="9">
        <v>42</v>
      </c>
      <c r="BI19" s="9">
        <v>43</v>
      </c>
      <c r="BJ19" s="9">
        <v>44</v>
      </c>
      <c r="BK19" s="9">
        <v>45</v>
      </c>
      <c r="BL19" s="9">
        <v>46</v>
      </c>
      <c r="BM19" s="9">
        <v>47</v>
      </c>
      <c r="BN19" s="9">
        <v>48</v>
      </c>
      <c r="BO19" s="9">
        <v>49</v>
      </c>
      <c r="BP19" s="9">
        <v>50</v>
      </c>
      <c r="BQ19" s="9">
        <v>51</v>
      </c>
      <c r="BR19" s="9">
        <v>52</v>
      </c>
      <c r="BS19" s="9">
        <v>53</v>
      </c>
      <c r="BT19" s="9">
        <v>54</v>
      </c>
      <c r="BU19" s="9">
        <v>55</v>
      </c>
      <c r="BV19" s="9">
        <v>56</v>
      </c>
      <c r="BW19" s="9">
        <v>57</v>
      </c>
      <c r="BX19" s="9">
        <v>58</v>
      </c>
      <c r="BY19" s="9">
        <v>59</v>
      </c>
      <c r="BZ19" s="9">
        <v>60</v>
      </c>
      <c r="CA19" s="9">
        <v>61</v>
      </c>
      <c r="CB19" s="9">
        <v>62</v>
      </c>
      <c r="CC19" s="9">
        <v>63</v>
      </c>
      <c r="CD19" s="9">
        <v>64</v>
      </c>
      <c r="CE19" s="9">
        <v>65</v>
      </c>
      <c r="CF19" s="9">
        <v>66</v>
      </c>
      <c r="CG19" s="9">
        <v>67</v>
      </c>
      <c r="CH19" s="9">
        <v>68</v>
      </c>
      <c r="CI19" s="9">
        <v>69</v>
      </c>
      <c r="CJ19" s="9">
        <v>70</v>
      </c>
      <c r="CK19" s="9">
        <v>71</v>
      </c>
      <c r="CL19" s="9">
        <v>72</v>
      </c>
      <c r="CM19" s="9">
        <v>73</v>
      </c>
      <c r="CN19" s="9">
        <v>74</v>
      </c>
      <c r="CO19" s="9">
        <v>75</v>
      </c>
      <c r="CP19" s="9">
        <v>76</v>
      </c>
      <c r="CQ19" s="9">
        <v>77</v>
      </c>
      <c r="CR19" s="9">
        <v>78</v>
      </c>
      <c r="CS19" s="9">
        <v>79</v>
      </c>
      <c r="CT19" s="9">
        <v>80</v>
      </c>
      <c r="CU19" s="9">
        <v>81</v>
      </c>
      <c r="CV19" s="9">
        <v>82</v>
      </c>
      <c r="CW19" s="9">
        <v>83</v>
      </c>
      <c r="CX19" s="9">
        <v>84</v>
      </c>
      <c r="CY19" s="9">
        <v>85</v>
      </c>
      <c r="CZ19" s="9">
        <v>86</v>
      </c>
      <c r="DA19" s="9">
        <v>87</v>
      </c>
      <c r="DB19" s="9">
        <v>88</v>
      </c>
      <c r="DC19" s="9">
        <v>89</v>
      </c>
      <c r="DD19" s="9">
        <v>90</v>
      </c>
      <c r="DE19" s="9">
        <v>91</v>
      </c>
      <c r="DF19" s="9">
        <v>92</v>
      </c>
      <c r="DG19" s="9">
        <v>93</v>
      </c>
      <c r="DH19" s="9">
        <v>94</v>
      </c>
      <c r="DI19" s="9">
        <v>95</v>
      </c>
    </row>
    <row r="20" spans="2:113" ht="29.25" customHeight="1">
      <c r="I20" s="16">
        <f>MID($H$16,(J20),1)*1</f>
        <v>8</v>
      </c>
      <c r="J20" s="16">
        <v>2</v>
      </c>
      <c r="K20" t="str">
        <f>MID($H$19,1,1)</f>
        <v>O</v>
      </c>
      <c r="L20" s="21" t="str">
        <f>VLOOKUP(I20,$J$4:$L$13,2,FALSE)</f>
        <v>O11O111</v>
      </c>
      <c r="M20" s="21" t="str">
        <f>VLOOKUP(I20,$J$4:$L$13,3,FALSE)</f>
        <v>OOO1OO1</v>
      </c>
      <c r="N20" s="22" t="str">
        <f>IF(K20="E",M20,L20)</f>
        <v>O11O111</v>
      </c>
      <c r="O20" s="9">
        <f t="shared" ref="O20:O33" si="2">LEN(N20)</f>
        <v>7</v>
      </c>
      <c r="S20" t="str">
        <f>MID($Q$18,(S19),1)</f>
        <v>1</v>
      </c>
      <c r="T20" t="str">
        <f t="shared" ref="T20:CE20" si="3">MID($Q$18,(T19),1)</f>
        <v>O</v>
      </c>
      <c r="U20" t="str">
        <f t="shared" si="3"/>
        <v>1</v>
      </c>
      <c r="V20" t="str">
        <f t="shared" si="3"/>
        <v>O</v>
      </c>
      <c r="W20" t="str">
        <f t="shared" si="3"/>
        <v>1</v>
      </c>
      <c r="X20" t="str">
        <f t="shared" si="3"/>
        <v>1</v>
      </c>
      <c r="Y20" t="str">
        <f t="shared" si="3"/>
        <v>O</v>
      </c>
      <c r="Z20" t="str">
        <f t="shared" si="3"/>
        <v>1</v>
      </c>
      <c r="AA20" t="str">
        <f t="shared" si="3"/>
        <v>1</v>
      </c>
      <c r="AB20" t="str">
        <f t="shared" si="3"/>
        <v>1</v>
      </c>
      <c r="AC20" t="str">
        <f t="shared" si="3"/>
        <v>O</v>
      </c>
      <c r="AD20" t="str">
        <f t="shared" si="3"/>
        <v>O</v>
      </c>
      <c r="AE20" t="str">
        <f t="shared" si="3"/>
        <v>1</v>
      </c>
      <c r="AF20" t="str">
        <f t="shared" si="3"/>
        <v>O</v>
      </c>
      <c r="AG20" t="str">
        <f t="shared" si="3"/>
        <v>O</v>
      </c>
      <c r="AH20" t="str">
        <f t="shared" si="3"/>
        <v>O</v>
      </c>
      <c r="AI20" t="str">
        <f t="shared" si="3"/>
        <v>1</v>
      </c>
      <c r="AJ20" t="str">
        <f t="shared" si="3"/>
        <v>O</v>
      </c>
      <c r="AK20" t="str">
        <f t="shared" si="3"/>
        <v>1</v>
      </c>
      <c r="AL20" t="str">
        <f t="shared" si="3"/>
        <v>1</v>
      </c>
      <c r="AM20" t="str">
        <f t="shared" si="3"/>
        <v>O</v>
      </c>
      <c r="AN20" t="str">
        <f t="shared" si="3"/>
        <v>1</v>
      </c>
      <c r="AO20" t="str">
        <f t="shared" si="3"/>
        <v>1</v>
      </c>
      <c r="AP20" t="str">
        <f t="shared" si="3"/>
        <v>1</v>
      </c>
      <c r="AQ20" t="str">
        <f t="shared" si="3"/>
        <v>O</v>
      </c>
      <c r="AR20" t="str">
        <f t="shared" si="3"/>
        <v>O</v>
      </c>
      <c r="AS20" t="str">
        <f t="shared" si="3"/>
        <v>O</v>
      </c>
      <c r="AT20" t="str">
        <f t="shared" si="3"/>
        <v>1</v>
      </c>
      <c r="AU20" t="str">
        <f t="shared" si="3"/>
        <v>O</v>
      </c>
      <c r="AV20" t="str">
        <f t="shared" si="3"/>
        <v>O</v>
      </c>
      <c r="AW20" t="str">
        <f t="shared" si="3"/>
        <v>1</v>
      </c>
      <c r="AX20" t="str">
        <f t="shared" si="3"/>
        <v>O</v>
      </c>
      <c r="AY20" t="str">
        <f t="shared" si="3"/>
        <v>O</v>
      </c>
      <c r="AZ20" t="str">
        <f t="shared" si="3"/>
        <v>O</v>
      </c>
      <c r="BA20" t="str">
        <f t="shared" si="3"/>
        <v>1</v>
      </c>
      <c r="BB20" t="str">
        <f t="shared" si="3"/>
        <v>O</v>
      </c>
      <c r="BC20" t="str">
        <f t="shared" si="3"/>
        <v>1</v>
      </c>
      <c r="BD20" t="str">
        <f t="shared" si="3"/>
        <v>1</v>
      </c>
      <c r="BE20" t="str">
        <f t="shared" si="3"/>
        <v>O</v>
      </c>
      <c r="BF20" t="str">
        <f t="shared" si="3"/>
        <v>O</v>
      </c>
      <c r="BG20" t="str">
        <f t="shared" si="3"/>
        <v>O</v>
      </c>
      <c r="BH20" t="str">
        <f t="shared" si="3"/>
        <v>1</v>
      </c>
      <c r="BI20" t="str">
        <f t="shared" si="3"/>
        <v>O</v>
      </c>
      <c r="BJ20" t="str">
        <f t="shared" si="3"/>
        <v>O</v>
      </c>
      <c r="BK20" t="str">
        <f t="shared" si="3"/>
        <v>1</v>
      </c>
      <c r="BL20" t="str">
        <f t="shared" si="3"/>
        <v>O</v>
      </c>
      <c r="BM20" t="str">
        <f t="shared" si="3"/>
        <v>1</v>
      </c>
      <c r="BN20" t="str">
        <f t="shared" si="3"/>
        <v>O</v>
      </c>
      <c r="BO20" t="str">
        <f t="shared" si="3"/>
        <v>1</v>
      </c>
      <c r="BP20" t="str">
        <f t="shared" si="3"/>
        <v>O</v>
      </c>
      <c r="BQ20" t="str">
        <f t="shared" si="3"/>
        <v>1</v>
      </c>
      <c r="BR20" t="str">
        <f t="shared" si="3"/>
        <v>1</v>
      </c>
      <c r="BS20" t="str">
        <f t="shared" si="3"/>
        <v>1</v>
      </c>
      <c r="BT20" t="str">
        <f t="shared" si="3"/>
        <v>O</v>
      </c>
      <c r="BU20" t="str">
        <f t="shared" si="3"/>
        <v>1</v>
      </c>
      <c r="BV20" t="str">
        <f t="shared" si="3"/>
        <v>O</v>
      </c>
      <c r="BW20" t="str">
        <f t="shared" si="3"/>
        <v>O</v>
      </c>
      <c r="BX20" t="str">
        <f t="shared" si="3"/>
        <v>1</v>
      </c>
      <c r="BY20" t="str">
        <f t="shared" si="3"/>
        <v>O</v>
      </c>
      <c r="BZ20" t="str">
        <f t="shared" si="3"/>
        <v>1</v>
      </c>
      <c r="CA20" t="str">
        <f t="shared" si="3"/>
        <v>1</v>
      </c>
      <c r="CB20" t="str">
        <f t="shared" si="3"/>
        <v>1</v>
      </c>
      <c r="CC20" t="str">
        <f t="shared" si="3"/>
        <v>O</v>
      </c>
      <c r="CD20" t="str">
        <f t="shared" si="3"/>
        <v>O</v>
      </c>
      <c r="CE20" t="str">
        <f t="shared" si="3"/>
        <v>1</v>
      </c>
      <c r="CF20" t="str">
        <f t="shared" ref="CF20:CQ20" si="4">MID($Q$18,(CF19),1)</f>
        <v>O</v>
      </c>
      <c r="CG20" t="str">
        <f t="shared" si="4"/>
        <v>O</v>
      </c>
      <c r="CH20" t="str">
        <f t="shared" si="4"/>
        <v>1</v>
      </c>
      <c r="CI20" t="str">
        <f t="shared" si="4"/>
        <v>1</v>
      </c>
      <c r="CJ20" t="str">
        <f t="shared" si="4"/>
        <v>1</v>
      </c>
      <c r="CK20" t="str">
        <f t="shared" si="4"/>
        <v>O</v>
      </c>
      <c r="CL20" t="str">
        <f t="shared" si="4"/>
        <v>1</v>
      </c>
      <c r="CM20" t="str">
        <f t="shared" si="4"/>
        <v>O</v>
      </c>
      <c r="CN20" t="str">
        <f t="shared" si="4"/>
        <v>1</v>
      </c>
      <c r="CO20" t="str">
        <f t="shared" si="4"/>
        <v>O</v>
      </c>
      <c r="CP20" t="str">
        <f t="shared" si="4"/>
        <v>O</v>
      </c>
      <c r="CQ20" t="str">
        <f t="shared" si="4"/>
        <v>O</v>
      </c>
      <c r="CR20" t="str">
        <f t="shared" ref="CR20" si="5">MID($Q$18,(CR19),1)</f>
        <v>O</v>
      </c>
      <c r="CS20" t="str">
        <f t="shared" ref="CS20" si="6">MID($Q$18,(CS19),1)</f>
        <v>1</v>
      </c>
      <c r="CT20" t="str">
        <f t="shared" ref="CT20" si="7">MID($Q$18,(CT19),1)</f>
        <v>O</v>
      </c>
      <c r="CU20" t="str">
        <f t="shared" ref="CU20" si="8">MID($Q$18,(CU19),1)</f>
        <v>O</v>
      </c>
      <c r="CV20" t="str">
        <f t="shared" ref="CV20" si="9">MID($Q$18,(CV19),1)</f>
        <v>1</v>
      </c>
      <c r="CW20" t="str">
        <f t="shared" ref="CW20" si="10">MID($Q$18,(CW19),1)</f>
        <v>1</v>
      </c>
      <c r="CX20" t="str">
        <f t="shared" ref="CX20" si="11">MID($Q$18,(CX19),1)</f>
        <v>1</v>
      </c>
      <c r="CY20" t="str">
        <f t="shared" ref="CY20" si="12">MID($Q$18,(CY19),1)</f>
        <v>O</v>
      </c>
      <c r="CZ20" t="str">
        <f t="shared" ref="CZ20" si="13">MID($Q$18,(CZ19),1)</f>
        <v>1</v>
      </c>
      <c r="DA20" t="str">
        <f t="shared" ref="DA20" si="14">MID($Q$18,(DA19),1)</f>
        <v>O</v>
      </c>
      <c r="DB20" t="str">
        <f t="shared" ref="DB20" si="15">MID($Q$18,(DB19),1)</f>
        <v>O</v>
      </c>
      <c r="DC20" t="str">
        <f t="shared" ref="DC20" si="16">MID($Q$18,(DC19),1)</f>
        <v>1</v>
      </c>
      <c r="DD20" t="str">
        <f t="shared" ref="DD20" si="17">MID($Q$18,(DD19),1)</f>
        <v>O</v>
      </c>
      <c r="DE20" t="str">
        <f t="shared" ref="DE20" si="18">MID($Q$18,(DE19),1)</f>
        <v>O</v>
      </c>
      <c r="DF20" t="str">
        <f t="shared" ref="DF20" si="19">MID($Q$18,(DF19),1)</f>
        <v>O</v>
      </c>
      <c r="DG20" t="str">
        <f t="shared" ref="DG20" si="20">MID($Q$18,(DG19),1)</f>
        <v>1</v>
      </c>
      <c r="DH20" t="str">
        <f t="shared" ref="DH20" si="21">MID($Q$18,(DH19),1)</f>
        <v>O</v>
      </c>
      <c r="DI20" t="str">
        <f t="shared" ref="DI20" si="22">MID($Q$18,(DI19),1)</f>
        <v>1</v>
      </c>
    </row>
    <row r="21" spans="2:113">
      <c r="I21" s="16">
        <f t="shared" ref="I21:I32" si="23">MID($H$16,(J21),1)*1</f>
        <v>7</v>
      </c>
      <c r="J21" s="16">
        <v>3</v>
      </c>
      <c r="K21" t="str">
        <f>MID($H$19,2,1)</f>
        <v>E</v>
      </c>
      <c r="L21" s="21" t="str">
        <f t="shared" ref="L21:L25" si="24">VLOOKUP(I21,$J$4:$L$13,2,FALSE)</f>
        <v>O111O11</v>
      </c>
      <c r="M21" s="21" t="str">
        <f t="shared" ref="M21:M25" si="25">VLOOKUP(I21,$J$4:$L$13,3,FALSE)</f>
        <v>OO1OOO1</v>
      </c>
      <c r="N21" s="22" t="str">
        <f t="shared" ref="N21:N25" si="26">IF(K21="E",M21,L21)</f>
        <v>OO1OOO1</v>
      </c>
      <c r="O21" s="9">
        <f t="shared" si="2"/>
        <v>7</v>
      </c>
    </row>
    <row r="22" spans="2:113">
      <c r="I22" s="16">
        <f t="shared" si="23"/>
        <v>8</v>
      </c>
      <c r="J22" s="16">
        <v>4</v>
      </c>
      <c r="K22" t="str">
        <f>MID($H$19,3,1)</f>
        <v>O</v>
      </c>
      <c r="L22" s="21" t="str">
        <f t="shared" si="24"/>
        <v>O11O111</v>
      </c>
      <c r="M22" s="21" t="str">
        <f t="shared" si="25"/>
        <v>OOO1OO1</v>
      </c>
      <c r="N22" s="22" t="str">
        <f t="shared" si="26"/>
        <v>O11O111</v>
      </c>
      <c r="O22" s="9">
        <f t="shared" si="2"/>
        <v>7</v>
      </c>
    </row>
    <row r="23" spans="2:113">
      <c r="I23" s="16">
        <f t="shared" si="23"/>
        <v>8</v>
      </c>
      <c r="J23" s="16">
        <v>5</v>
      </c>
      <c r="K23" t="str">
        <f>MID($H$19,4,1)</f>
        <v>E</v>
      </c>
      <c r="L23" s="21" t="str">
        <f t="shared" si="24"/>
        <v>O11O111</v>
      </c>
      <c r="M23" s="21" t="str">
        <f t="shared" si="25"/>
        <v>OOO1OO1</v>
      </c>
      <c r="N23" s="22" t="str">
        <f t="shared" si="26"/>
        <v>OOO1OO1</v>
      </c>
      <c r="O23" s="9">
        <f t="shared" si="2"/>
        <v>7</v>
      </c>
    </row>
    <row r="24" spans="2:113">
      <c r="I24" s="16">
        <f t="shared" si="23"/>
        <v>9</v>
      </c>
      <c r="J24" s="16">
        <v>6</v>
      </c>
      <c r="K24" t="str">
        <f>MID($H$19,5,1)</f>
        <v>O</v>
      </c>
      <c r="L24" s="21" t="str">
        <f t="shared" si="24"/>
        <v>OOO1O11</v>
      </c>
      <c r="M24" s="21" t="str">
        <f t="shared" si="25"/>
        <v>OO1O111</v>
      </c>
      <c r="N24" s="22" t="str">
        <f t="shared" si="26"/>
        <v>OOO1O11</v>
      </c>
      <c r="O24" s="9">
        <f t="shared" si="2"/>
        <v>7</v>
      </c>
    </row>
    <row r="25" spans="2:113">
      <c r="I25" s="16">
        <f t="shared" si="23"/>
        <v>8</v>
      </c>
      <c r="J25" s="16">
        <v>7</v>
      </c>
      <c r="K25" t="str">
        <f>MID($H$19,6,1)</f>
        <v>E</v>
      </c>
      <c r="L25" s="21" t="str">
        <f t="shared" si="24"/>
        <v>O11O111</v>
      </c>
      <c r="M25" s="21" t="str">
        <f t="shared" si="25"/>
        <v>OOO1OO1</v>
      </c>
      <c r="N25" s="22" t="str">
        <f t="shared" si="26"/>
        <v>OOO1OO1</v>
      </c>
      <c r="O25" s="9">
        <f t="shared" si="2"/>
        <v>7</v>
      </c>
    </row>
    <row r="26" spans="2:113">
      <c r="I26" s="16"/>
      <c r="J26" s="16"/>
      <c r="L26" s="21"/>
      <c r="M26" s="21"/>
      <c r="N26" s="23" t="s">
        <v>21</v>
      </c>
      <c r="O26" s="9">
        <f t="shared" si="2"/>
        <v>5</v>
      </c>
    </row>
    <row r="27" spans="2:113">
      <c r="I27" s="16">
        <f t="shared" si="23"/>
        <v>9</v>
      </c>
      <c r="J27" s="16">
        <v>8</v>
      </c>
      <c r="L27" s="21"/>
      <c r="M27" s="21"/>
      <c r="N27" s="22" t="str">
        <f t="shared" ref="N27:N32" si="27">VLOOKUP(I27,$J$4:$M$13,4,FALSE)</f>
        <v>111O1OO</v>
      </c>
      <c r="O27" s="9">
        <f t="shared" si="2"/>
        <v>7</v>
      </c>
    </row>
    <row r="28" spans="2:113">
      <c r="I28" s="16">
        <f t="shared" si="23"/>
        <v>4</v>
      </c>
      <c r="J28" s="16">
        <v>9</v>
      </c>
      <c r="L28" s="21"/>
      <c r="M28" s="21"/>
      <c r="N28" s="22" t="str">
        <f t="shared" si="27"/>
        <v>1O111OO</v>
      </c>
      <c r="O28" s="9">
        <f t="shared" si="2"/>
        <v>7</v>
      </c>
    </row>
    <row r="29" spans="2:113">
      <c r="I29" s="16">
        <f t="shared" si="23"/>
        <v>5</v>
      </c>
      <c r="J29" s="16">
        <v>10</v>
      </c>
      <c r="L29" s="21"/>
      <c r="M29" s="21"/>
      <c r="N29" s="22" t="str">
        <f t="shared" si="27"/>
        <v>1OO111O</v>
      </c>
      <c r="O29" s="9">
        <f t="shared" si="2"/>
        <v>7</v>
      </c>
    </row>
    <row r="30" spans="2:113">
      <c r="I30" s="16">
        <f t="shared" si="23"/>
        <v>6</v>
      </c>
      <c r="J30" s="16">
        <v>11</v>
      </c>
      <c r="L30" s="21"/>
      <c r="M30" s="21"/>
      <c r="N30" s="22" t="str">
        <f t="shared" si="27"/>
        <v>1O1OOOO</v>
      </c>
      <c r="O30" s="9">
        <f t="shared" si="2"/>
        <v>7</v>
      </c>
    </row>
    <row r="31" spans="2:113">
      <c r="I31" s="16">
        <f t="shared" si="23"/>
        <v>5</v>
      </c>
      <c r="J31" s="16">
        <v>12</v>
      </c>
      <c r="L31" s="21"/>
      <c r="M31" s="21"/>
      <c r="N31" s="22" t="str">
        <f t="shared" si="27"/>
        <v>1OO111O</v>
      </c>
      <c r="O31" s="9">
        <f t="shared" si="2"/>
        <v>7</v>
      </c>
    </row>
    <row r="32" spans="2:113">
      <c r="I32" s="16">
        <f t="shared" si="23"/>
        <v>8</v>
      </c>
      <c r="J32" s="16">
        <v>13</v>
      </c>
      <c r="L32" s="21"/>
      <c r="M32" s="21"/>
      <c r="N32" s="22" t="str">
        <f t="shared" si="27"/>
        <v>1OO1OOO</v>
      </c>
      <c r="O32" s="9">
        <f t="shared" si="2"/>
        <v>7</v>
      </c>
    </row>
    <row r="33" spans="12:15">
      <c r="L33" s="21"/>
      <c r="M33" s="21"/>
      <c r="N33" s="24" t="s">
        <v>35</v>
      </c>
      <c r="O33" s="9">
        <f t="shared" si="2"/>
        <v>3</v>
      </c>
    </row>
    <row r="34" spans="12:15">
      <c r="L34" s="21"/>
      <c r="M34" s="21"/>
      <c r="N34" s="21"/>
      <c r="O34" s="9">
        <f>SUM(O19:O33)</f>
        <v>95</v>
      </c>
    </row>
  </sheetData>
  <mergeCells count="2">
    <mergeCell ref="K2:L2"/>
    <mergeCell ref="A1:E2"/>
  </mergeCells>
  <conditionalFormatting sqref="R20:DN20">
    <cfRule type="containsText" dxfId="1" priority="1" operator="containsText" text="1">
      <formula>NOT(ISERROR(SEARCH("1",R20)))</formula>
    </cfRule>
    <cfRule type="containsText" dxfId="0" priority="2" stopIfTrue="1" operator="containsText" text="O">
      <formula>NOT(ISERROR(SEARCH("O",R20)))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info here</vt:lpstr>
      <vt:lpstr>Formula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pennington</cp:lastModifiedBy>
  <dcterms:created xsi:type="dcterms:W3CDTF">2015-03-30T14:01:33Z</dcterms:created>
  <dcterms:modified xsi:type="dcterms:W3CDTF">2018-07-14T07:07:22Z</dcterms:modified>
</cp:coreProperties>
</file>