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imni\Desktop\PROJECTS\Excel HR Analysis\"/>
    </mc:Choice>
  </mc:AlternateContent>
  <bookViews>
    <workbookView xWindow="0" yWindow="0" windowWidth="17256" windowHeight="6768" tabRatio="691" activeTab="1"/>
  </bookViews>
  <sheets>
    <sheet name="KPI" sheetId="7" r:id="rId1"/>
    <sheet name="Dashboard" sheetId="4" r:id="rId2"/>
    <sheet name="Rating" sheetId="8" r:id="rId3"/>
    <sheet name="Gender" sheetId="9" r:id="rId4"/>
    <sheet name="Education by Attrition" sheetId="10" r:id="rId5"/>
    <sheet name="Job" sheetId="11" r:id="rId6"/>
    <sheet name="Department Pivot" sheetId="12" r:id="rId7"/>
    <sheet name="Age" sheetId="13" r:id="rId8"/>
    <sheet name="Marital Status" sheetId="14" r:id="rId9"/>
    <sheet name="Data" sheetId="1" r:id="rId10"/>
    <sheet name="Images" sheetId="2" state="hidden" r:id="rId11"/>
    <sheet name="Background 1" sheetId="3" state="hidden" r:id="rId12"/>
    <sheet name="Background 3" sheetId="5" state="hidden" r:id="rId13"/>
    <sheet name="Background 4" sheetId="6" state="hidden" r:id="rId14"/>
  </sheets>
  <definedNames>
    <definedName name="_xlchart.0" hidden="1">Job!$D$4:$D$12</definedName>
    <definedName name="_xlchart.1" hidden="1">Job!$E$4:$E$12</definedName>
    <definedName name="_xlchart.2" hidden="1">Job!$D$4:$D$12</definedName>
    <definedName name="_xlchart.3" hidden="1">Job!$E$4:$E$12</definedName>
    <definedName name="Slicer_Department">#N/A</definedName>
    <definedName name="Slicer_Education_Field2">#N/A</definedName>
    <definedName name="Slicer_Gender">#N/A</definedName>
    <definedName name="Slicer_Gender1">#N/A</definedName>
    <definedName name="Slicer_Gender2">#N/A</definedName>
  </definedNames>
  <calcPr calcId="162913"/>
  <pivotCaches>
    <pivotCache cacheId="4"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6" i="14" l="1"/>
  <c r="D5" i="14"/>
  <c r="D4" i="14"/>
  <c r="E6" i="14"/>
  <c r="E5" i="14"/>
  <c r="E4" i="14"/>
  <c r="D5" i="11" l="1"/>
  <c r="D6" i="11"/>
  <c r="D7" i="11"/>
  <c r="D8" i="11"/>
  <c r="D9" i="11"/>
  <c r="D10" i="11"/>
  <c r="D11" i="11"/>
  <c r="D12" i="11"/>
  <c r="D4" i="11"/>
  <c r="E8" i="11"/>
  <c r="E9" i="11"/>
  <c r="E10" i="11"/>
  <c r="E11" i="11"/>
  <c r="E4" i="11"/>
  <c r="E6" i="11"/>
  <c r="E5" i="11"/>
  <c r="E7" i="11"/>
  <c r="E12" i="11"/>
  <c r="B8" i="7"/>
  <c r="A8" i="7"/>
  <c r="B10" i="9"/>
  <c r="B9" i="9"/>
  <c r="C8" i="7"/>
  <c r="B6" i="8"/>
  <c r="C9" i="9" l="1"/>
  <c r="C10" i="9"/>
  <c r="C6" i="8"/>
  <c r="B7" i="8"/>
  <c r="C7" i="8" s="1"/>
  <c r="D8" i="7"/>
  <c r="E8" i="7"/>
</calcChain>
</file>

<file path=xl/sharedStrings.xml><?xml version="1.0" encoding="utf-8"?>
<sst xmlns="http://schemas.openxmlformats.org/spreadsheetml/2006/main" count="19217" uniqueCount="1570">
  <si>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</si>
  <si>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</si>
  <si>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</si>
  <si>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</si>
  <si>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</si>
  <si>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</si>
  <si>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</si>
  <si>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</si>
  <si>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</si>
  <si>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</si>
  <si>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</si>
  <si>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</si>
  <si>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</si>
  <si>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</si>
  <si>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</si>
  <si>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</si>
  <si>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</si>
  <si>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</si>
  <si>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</si>
  <si>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</si>
  <si>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</si>
  <si>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</si>
  <si>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</si>
  <si>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</si>
  <si>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</si>
  <si>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</si>
  <si>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</si>
  <si>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</si>
  <si>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</si>
  <si>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</si>
  <si>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</si>
  <si>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</si>
  <si>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</si>
  <si>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</si>
  <si>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</si>
  <si>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</si>
  <si>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</si>
  <si>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</si>
  <si>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</si>
  <si>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</si>
  <si>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</si>
  <si>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</si>
  <si>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</si>
  <si>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</si>
  <si>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</si>
  <si>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</si>
  <si>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</si>
  <si>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</si>
  <si>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</si>
  <si>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</si>
  <si>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</si>
  <si>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</si>
  <si>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</si>
  <si>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</si>
  <si>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</si>
  <si>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</si>
  <si>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</si>
  <si>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</si>
  <si>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</si>
  <si>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</si>
  <si>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</si>
  <si>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</si>
  <si>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</si>
  <si>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</si>
  <si>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</si>
  <si>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</si>
  <si>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</si>
  <si>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</si>
  <si>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</si>
  <si>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</si>
  <si>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</si>
  <si>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</si>
  <si>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</si>
  <si>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</si>
  <si>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</si>
  <si>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</si>
  <si>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</si>
  <si>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</si>
  <si>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</si>
  <si>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</si>
  <si>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</si>
  <si>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</si>
  <si>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</si>
  <si>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</si>
  <si>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</si>
  <si>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</si>
  <si>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</si>
  <si>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</si>
  <si>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</si>
  <si>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</si>
  <si>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</si>
  <si>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</si>
  <si>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</si>
  <si>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</si>
  <si>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</si>
  <si>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</si>
  <si>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</si>
  <si>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</si>
  <si>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</si>
  <si>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</si>
  <si>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</si>
  <si>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</si>
  <si>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</si>
  <si>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</si>
  <si>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</si>
  <si>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</si>
  <si>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</si>
  <si>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</si>
  <si>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</si>
  <si>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</si>
  <si>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</si>
  <si>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</si>
  <si>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</si>
  <si>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</si>
  <si>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</si>
  <si>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</si>
  <si>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</si>
  <si>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</si>
  <si>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</si>
  <si>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</si>
  <si>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</si>
  <si>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</si>
  <si>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</si>
  <si>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</si>
  <si>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</si>
  <si>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</si>
  <si>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</si>
  <si>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</si>
  <si>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</si>
  <si>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</si>
  <si>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</si>
  <si>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</si>
  <si>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</si>
  <si>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</si>
  <si>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</si>
  <si>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</si>
  <si>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</si>
  <si>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</si>
  <si>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</si>
  <si>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</si>
  <si>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</si>
  <si>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</si>
  <si>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</si>
  <si>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</si>
  <si>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</si>
  <si>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</si>
  <si>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</si>
  <si>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</si>
  <si>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</si>
  <si>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</si>
  <si>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</si>
  <si>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</si>
  <si>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</si>
  <si>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</si>
  <si>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</si>
  <si>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</si>
  <si>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</si>
  <si>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</si>
  <si>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</si>
  <si>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</si>
  <si>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</si>
  <si>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</si>
  <si>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</si>
  <si>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</si>
  <si>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</si>
  <si>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</si>
  <si>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</si>
  <si>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</si>
  <si>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</si>
  <si>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</si>
  <si>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</si>
  <si>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</si>
  <si>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</si>
  <si>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</si>
  <si>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</si>
  <si>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</si>
  <si>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</si>
  <si>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</si>
  <si>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</si>
  <si>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</si>
  <si>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</si>
  <si>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</si>
  <si>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</si>
  <si>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</si>
  <si>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</si>
  <si>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</si>
  <si>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</si>
  <si>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</si>
  <si>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</si>
  <si>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</si>
  <si>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</si>
  <si>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</si>
  <si>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</si>
  <si>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</si>
  <si>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</si>
  <si>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</si>
  <si>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</si>
  <si>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</si>
  <si>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</si>
  <si>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</si>
  <si>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</si>
  <si>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</si>
  <si>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</si>
  <si>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</si>
  <si>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</si>
  <si>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</si>
  <si>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</si>
  <si>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</si>
  <si>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</si>
  <si>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</si>
  <si>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</si>
  <si>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</si>
  <si>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</si>
  <si>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</si>
  <si>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</si>
  <si>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</si>
  <si>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</si>
  <si>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</si>
  <si>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</si>
  <si>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</si>
  <si>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</si>
  <si>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</si>
  <si>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</si>
  <si>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</si>
  <si>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</si>
  <si>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</si>
  <si>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</si>
  <si>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</si>
  <si>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</si>
  <si>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</si>
  <si>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</si>
  <si>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</si>
  <si>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</si>
  <si>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</si>
  <si>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</si>
  <si>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</si>
  <si>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</si>
  <si>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</si>
  <si>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</si>
  <si>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</si>
  <si>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</si>
  <si>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</si>
  <si>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</si>
  <si>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</si>
  <si>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</si>
  <si>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</si>
  <si>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</si>
  <si>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</si>
  <si>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</si>
  <si>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</si>
  <si>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</si>
  <si>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</si>
  <si>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</si>
  <si>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</si>
  <si>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</si>
  <si>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</si>
  <si>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</si>
  <si>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</si>
  <si>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</si>
  <si>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</si>
  <si>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</si>
  <si>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</si>
  <si>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</si>
  <si>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</si>
  <si>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</si>
  <si>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</si>
  <si>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</si>
  <si>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</si>
  <si>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</si>
  <si>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</si>
  <si>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</si>
  <si>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</si>
  <si>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</si>
  <si>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</si>
  <si>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</si>
  <si>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</si>
  <si>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</si>
  <si>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</si>
  <si>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</si>
  <si>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</si>
  <si>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</si>
  <si>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</si>
  <si>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</si>
  <si>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</si>
  <si>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</si>
  <si>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</si>
  <si>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</si>
  <si>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</si>
  <si>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</si>
  <si>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</si>
  <si>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</si>
  <si>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</si>
  <si>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</si>
  <si>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</si>
  <si>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</si>
  <si>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</si>
  <si>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</si>
  <si>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</si>
  <si>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</si>
  <si>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</si>
  <si>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</si>
  <si>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</si>
  <si>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</si>
  <si>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</si>
  <si>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</si>
  <si>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</si>
  <si>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</si>
  <si>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</si>
  <si>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</si>
  <si>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</si>
  <si>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</si>
  <si>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</si>
  <si>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</si>
  <si>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</si>
  <si>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</si>
  <si>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</si>
  <si>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</si>
  <si>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</si>
  <si>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</si>
  <si>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</si>
  <si>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</si>
  <si>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</si>
  <si>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</si>
  <si>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</si>
  <si>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</si>
  <si>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</si>
  <si>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</si>
  <si>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</si>
  <si>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</si>
  <si>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</si>
  <si>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</si>
  <si>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</si>
  <si>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</si>
  <si>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</si>
  <si>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</si>
  <si>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</si>
  <si>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</si>
  <si>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</si>
  <si>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</si>
  <si>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</si>
  <si>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</si>
  <si>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</si>
  <si>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</si>
  <si>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</si>
  <si>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</si>
  <si>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</si>
  <si>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</si>
  <si>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</si>
  <si>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</si>
  <si>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</si>
  <si>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</si>
  <si>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</si>
  <si>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</si>
  <si>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</si>
  <si>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</si>
  <si>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</si>
  <si>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</si>
  <si>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</si>
  <si>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</si>
  <si>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</si>
  <si>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</si>
  <si>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</si>
  <si>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</si>
  <si>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</si>
  <si>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</si>
  <si>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</si>
  <si>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</si>
  <si>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</si>
  <si>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</si>
  <si>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</si>
  <si>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</si>
  <si>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</si>
  <si>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</si>
  <si>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</si>
  <si>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</si>
  <si>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</si>
  <si>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</si>
  <si>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</si>
  <si>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</si>
  <si>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</si>
  <si>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</si>
  <si>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</si>
  <si>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</si>
  <si>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</si>
  <si>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</si>
  <si>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</si>
  <si>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</si>
  <si>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</si>
  <si>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</si>
  <si>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</si>
  <si>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</si>
  <si>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</si>
  <si>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</si>
  <si>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</si>
  <si>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</si>
  <si>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</si>
  <si>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</si>
  <si>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</si>
  <si>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</si>
  <si>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</si>
  <si>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</si>
  <si>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</si>
  <si>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</si>
  <si>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</si>
  <si>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</si>
  <si>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</si>
  <si>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</si>
  <si>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</si>
  <si>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</si>
  <si>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</si>
  <si>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</si>
  <si>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</si>
  <si>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</si>
  <si>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</si>
  <si>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</si>
  <si>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</si>
  <si>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</si>
  <si>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</si>
  <si>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</si>
  <si>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</si>
  <si>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</si>
  <si>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</si>
  <si>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</si>
  <si>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</si>
  <si>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</si>
  <si>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</si>
  <si>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</si>
  <si>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</si>
  <si>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</si>
  <si>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</si>
  <si>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</si>
  <si>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</si>
  <si>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</si>
  <si>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</si>
  <si>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</si>
  <si>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</si>
  <si>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</si>
  <si>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</si>
  <si>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</si>
  <si>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</si>
  <si>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</si>
  <si>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</si>
  <si>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</si>
  <si>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</si>
  <si>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</si>
  <si>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</si>
  <si>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</si>
  <si>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</si>
  <si>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</si>
  <si>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</si>
  <si>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</si>
  <si>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</si>
  <si>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</si>
  <si>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</si>
  <si>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</si>
  <si>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</si>
  <si>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</si>
  <si>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</si>
  <si>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</si>
  <si>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</si>
  <si>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</si>
  <si>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</si>
  <si>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</si>
  <si>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</si>
  <si>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</si>
  <si>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</si>
  <si>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</si>
  <si>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</si>
  <si>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</si>
  <si>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</si>
  <si>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</si>
  <si>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</si>
  <si>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</si>
  <si>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</si>
  <si>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</si>
  <si>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</si>
  <si>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</si>
  <si>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</si>
  <si>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</si>
  <si>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</si>
  <si>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</si>
  <si>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</si>
  <si>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</si>
  <si>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</si>
  <si>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</si>
  <si>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</si>
  <si>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</si>
  <si>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</si>
  <si>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</si>
  <si>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</si>
  <si>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</si>
  <si>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</si>
  <si>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</si>
  <si>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</si>
  <si>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</si>
  <si>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</si>
  <si>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</si>
  <si>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</si>
  <si>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</si>
  <si>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</si>
  <si>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</si>
  <si>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</si>
  <si>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</si>
  <si>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</si>
  <si>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</si>
  <si>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</si>
  <si>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</si>
  <si>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</si>
  <si>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</si>
  <si>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</si>
  <si>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</si>
  <si>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</si>
  <si>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</si>
  <si>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</si>
  <si>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</si>
  <si>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</si>
  <si>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</si>
  <si>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</si>
  <si>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</si>
  <si>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</si>
  <si>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</si>
  <si>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</si>
  <si>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</si>
  <si>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</si>
  <si>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</si>
  <si>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</si>
  <si>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</si>
  <si>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</si>
  <si>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</si>
  <si>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</si>
  <si>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</si>
  <si>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</si>
  <si>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</si>
  <si>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</si>
  <si>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</si>
  <si>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</si>
  <si>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</si>
  <si>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</si>
  <si>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</si>
  <si>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</si>
  <si>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</si>
  <si>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</si>
  <si>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</si>
  <si>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</si>
  <si>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</si>
  <si>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</si>
  <si>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</si>
  <si>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</si>
  <si>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</si>
  <si>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</si>
  <si>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</si>
  <si>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</si>
  <si>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</si>
  <si>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</si>
  <si>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</si>
  <si>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</si>
  <si>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</si>
  <si>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</si>
  <si>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</si>
  <si>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</si>
  <si>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</si>
  <si>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</si>
  <si>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</si>
  <si>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</si>
  <si>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</si>
  <si>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</si>
  <si>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</si>
  <si>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</si>
  <si>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</si>
  <si>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</si>
  <si>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</si>
  <si>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</si>
  <si>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</si>
  <si>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</si>
  <si>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</si>
  <si>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</si>
  <si>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</si>
  <si>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</si>
  <si>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</si>
  <si>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</si>
  <si>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</si>
  <si>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</si>
  <si>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</si>
  <si>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</si>
  <si>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</si>
  <si>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</si>
  <si>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</si>
  <si>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</si>
  <si>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</si>
  <si>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</si>
  <si>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</si>
  <si>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</si>
  <si>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</si>
  <si>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</si>
  <si>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</si>
  <si>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</si>
  <si>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</si>
  <si>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</si>
  <si>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</si>
  <si>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</si>
  <si>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</si>
  <si>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</si>
  <si>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</si>
  <si>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</si>
  <si>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</si>
  <si>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</si>
  <si>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</si>
  <si>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</si>
  <si>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</si>
  <si>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</si>
  <si>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</si>
  <si>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</si>
  <si>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</si>
  <si>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</si>
  <si>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</si>
  <si>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</si>
  <si>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</si>
  <si>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</si>
  <si>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</si>
  <si>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</si>
  <si>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</si>
  <si>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</si>
  <si>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</si>
  <si>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</si>
  <si>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</si>
  <si>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</si>
  <si>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</si>
  <si>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</si>
  <si>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</si>
  <si>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</si>
  <si>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</si>
  <si>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</si>
  <si>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</si>
  <si>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</si>
  <si>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</si>
  <si>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</si>
  <si>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</si>
  <si>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</si>
  <si>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</si>
  <si>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</si>
  <si>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</si>
  <si>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</si>
  <si>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</si>
  <si>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</si>
  <si>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</si>
  <si>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</si>
  <si>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</si>
  <si>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</si>
  <si>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</si>
  <si>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</si>
  <si>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</si>
  <si>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</si>
  <si>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</si>
  <si>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</si>
  <si>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</si>
  <si>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</si>
  <si>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</si>
  <si>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</si>
  <si>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</si>
  <si>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</si>
  <si>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</si>
  <si>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</si>
  <si>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</si>
  <si>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</si>
  <si>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</si>
  <si>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</si>
  <si>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</si>
  <si>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</si>
  <si>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</si>
  <si>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</si>
  <si>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</si>
  <si>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</si>
  <si>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</si>
  <si>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</si>
  <si>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</si>
  <si>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</si>
  <si>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</si>
  <si>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</si>
  <si>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</si>
  <si>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</si>
  <si>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</si>
  <si>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</si>
  <si>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</si>
  <si>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</si>
  <si>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</si>
  <si>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</si>
  <si>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</si>
  <si>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</si>
  <si>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</si>
  <si>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</si>
  <si>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</si>
  <si>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</si>
  <si>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</si>
  <si>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</si>
  <si>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</si>
  <si>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</si>
  <si>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</si>
  <si>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</si>
  <si>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</si>
  <si>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</si>
  <si>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</si>
  <si>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</si>
  <si>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</si>
  <si>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</si>
  <si>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</si>
  <si>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</si>
  <si>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</si>
  <si>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</si>
  <si>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</si>
  <si>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</si>
  <si>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</si>
  <si>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</si>
  <si>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</si>
  <si>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</si>
  <si>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</si>
  <si>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</si>
  <si>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</si>
  <si>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</si>
  <si>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</si>
  <si>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</si>
  <si>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</si>
  <si>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</si>
  <si>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</si>
  <si>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</si>
  <si>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</si>
  <si>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</si>
  <si>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</si>
  <si>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</si>
  <si>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</si>
  <si>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</si>
  <si>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</si>
  <si>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</si>
  <si>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</si>
  <si>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</si>
  <si>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</si>
  <si>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</si>
  <si>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</si>
  <si>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</si>
  <si>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</si>
  <si>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</si>
  <si>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</si>
  <si>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</si>
  <si>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</si>
  <si>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</si>
  <si>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</si>
  <si>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</si>
  <si>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</si>
  <si>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</si>
  <si>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</si>
  <si>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</si>
  <si>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</si>
  <si>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</si>
  <si>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</si>
  <si>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</si>
  <si>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</si>
  <si>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</si>
  <si>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</si>
  <si>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</si>
  <si>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</si>
  <si>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</si>
  <si>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</si>
  <si>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</si>
  <si>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</si>
  <si>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</si>
  <si>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</si>
  <si>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</si>
  <si>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</si>
  <si>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</si>
  <si>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</si>
  <si>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</si>
  <si>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</si>
  <si>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</si>
  <si>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</si>
  <si>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</si>
  <si>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</si>
  <si>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</si>
  <si>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</si>
  <si>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</si>
  <si>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</si>
  <si>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</si>
  <si>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</si>
  <si>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</si>
  <si>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</si>
  <si>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</si>
  <si>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</si>
  <si>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</si>
  <si>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</si>
  <si>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</si>
  <si>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</si>
  <si>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</si>
  <si>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</si>
  <si>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</si>
  <si>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</si>
  <si>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</si>
  <si>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</si>
  <si>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</si>
  <si>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</si>
  <si>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</si>
  <si>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</si>
  <si>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</si>
  <si>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</si>
  <si>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</si>
  <si>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</si>
  <si>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</si>
  <si>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</si>
  <si>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</si>
  <si>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</si>
  <si>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</si>
  <si>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</si>
  <si>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</si>
  <si>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</si>
  <si>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</si>
  <si>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</si>
  <si>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</si>
  <si>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</si>
  <si>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</si>
  <si>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</si>
  <si>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</si>
  <si>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</si>
  <si>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</si>
  <si>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</si>
  <si>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</si>
  <si>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</si>
  <si>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</si>
  <si>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</si>
  <si>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</si>
  <si>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</si>
  <si>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</si>
  <si>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</si>
  <si>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</si>
  <si>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</si>
  <si>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</si>
  <si>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</si>
  <si>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</si>
  <si>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</si>
  <si>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</si>
  <si>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</si>
  <si>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</si>
  <si>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</si>
  <si>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</si>
  <si>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</si>
  <si>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</si>
  <si>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</si>
  <si>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</si>
  <si>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</si>
  <si>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</si>
  <si>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</si>
  <si>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</si>
  <si>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</si>
  <si>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</si>
  <si>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</si>
  <si>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</si>
  <si>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</si>
  <si>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</si>
  <si>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</si>
  <si>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</si>
  <si>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</si>
  <si>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</si>
  <si>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</si>
  <si>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</si>
  <si>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</si>
  <si>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</si>
  <si>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</si>
  <si>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</si>
  <si>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</si>
  <si>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</si>
  <si>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</si>
  <si>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</si>
  <si>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</si>
  <si>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</si>
  <si>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</si>
  <si>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</si>
  <si>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</si>
  <si>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</si>
  <si>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</si>
  <si>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</si>
  <si>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</si>
  <si>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</si>
  <si>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</si>
  <si>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</si>
  <si>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</si>
  <si>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</si>
  <si>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</si>
  <si>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</si>
  <si>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</si>
  <si>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</si>
  <si>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</si>
  <si>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</si>
  <si>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</si>
  <si>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</si>
  <si>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</si>
  <si>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</si>
  <si>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</si>
  <si>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</si>
  <si>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</si>
  <si>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</si>
  <si>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</si>
  <si>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</si>
  <si>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</si>
  <si>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</si>
  <si>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</si>
  <si>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</si>
  <si>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</si>
  <si>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</si>
  <si>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</si>
  <si>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</si>
  <si>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</si>
  <si>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</si>
  <si>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</si>
  <si>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</si>
  <si>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</si>
  <si>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</si>
  <si>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</si>
  <si>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</si>
  <si>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</si>
  <si>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</si>
  <si>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</si>
  <si>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</si>
  <si>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</si>
  <si>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</si>
  <si>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</si>
  <si>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</si>
  <si>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</si>
  <si>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</si>
  <si>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</si>
  <si>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</si>
  <si>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</si>
  <si>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</si>
  <si>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</si>
  <si>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</si>
  <si>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</si>
  <si>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</si>
  <si>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</si>
  <si>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</si>
  <si>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</si>
  <si>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</si>
  <si>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</si>
  <si>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</si>
  <si>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</si>
  <si>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</si>
  <si>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</si>
  <si>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</si>
  <si>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</si>
  <si>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</si>
  <si>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</si>
  <si>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</si>
  <si>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</si>
  <si>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</si>
  <si>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</si>
  <si>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</si>
  <si>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</si>
  <si>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</si>
  <si>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</si>
  <si>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</si>
  <si>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</si>
  <si>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</si>
  <si>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</si>
  <si>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</si>
  <si>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</si>
  <si>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</si>
  <si>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</si>
  <si>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</si>
  <si>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</si>
  <si>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</si>
  <si>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</si>
  <si>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</si>
  <si>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</si>
  <si>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</si>
  <si>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</si>
  <si>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</si>
  <si>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</si>
  <si>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</si>
  <si>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</si>
  <si>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</si>
  <si>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</si>
  <si>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</si>
  <si>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</si>
  <si>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</si>
  <si>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</si>
  <si>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</si>
  <si>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</si>
  <si>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</si>
  <si>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</si>
  <si>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</si>
  <si>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</si>
  <si>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</si>
  <si>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</si>
  <si>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</si>
  <si>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</si>
  <si>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</si>
  <si>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</si>
  <si>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</si>
  <si>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</si>
  <si>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</si>
  <si>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</si>
  <si>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</si>
  <si>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</si>
  <si>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</si>
  <si>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</si>
  <si>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</si>
  <si>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</si>
  <si>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</si>
  <si>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</si>
  <si>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</si>
  <si>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</si>
  <si>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</si>
  <si>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</si>
  <si>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</si>
  <si>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</si>
  <si>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</si>
  <si>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</si>
  <si>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</si>
  <si>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</si>
  <si>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</si>
  <si>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</si>
  <si>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</si>
  <si>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</si>
  <si>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</si>
  <si>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</si>
  <si>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</si>
  <si>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</si>
  <si>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</si>
  <si>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</si>
  <si>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</si>
  <si>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</si>
  <si>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</si>
  <si>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</si>
  <si>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</si>
  <si>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</si>
  <si>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</si>
  <si>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</si>
  <si>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</si>
  <si>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</si>
  <si>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</si>
  <si>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</si>
  <si>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</si>
  <si>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</si>
  <si>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</si>
  <si>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</si>
  <si>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</si>
  <si>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</si>
  <si>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</si>
  <si>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</si>
  <si>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</si>
  <si>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</si>
  <si>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</si>
  <si>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</si>
  <si>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</si>
  <si>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</si>
  <si>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</si>
  <si>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</si>
  <si>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</si>
  <si>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</si>
  <si>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</si>
  <si>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</si>
  <si>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</si>
  <si>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</si>
  <si>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</si>
  <si>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</si>
  <si>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</si>
  <si>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</si>
  <si>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</si>
  <si>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</si>
  <si>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</si>
  <si>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</si>
  <si>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</si>
  <si>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</si>
  <si>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</si>
  <si>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</si>
  <si>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</si>
  <si>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</si>
  <si>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</si>
  <si>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</si>
  <si>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</si>
  <si>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</si>
  <si>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</si>
  <si>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</si>
  <si>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</si>
  <si>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</si>
  <si>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</si>
  <si>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</si>
  <si>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</si>
  <si>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</si>
  <si>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</si>
  <si>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</si>
  <si>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</si>
  <si>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</si>
  <si>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</si>
  <si>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</si>
  <si>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</si>
  <si>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</si>
  <si>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</si>
  <si>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</si>
  <si>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</si>
  <si>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</si>
  <si>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</si>
  <si>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</si>
  <si>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</si>
  <si>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</si>
  <si>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</si>
  <si>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</si>
  <si>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</si>
  <si>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</si>
  <si>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</si>
  <si>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</si>
  <si>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</si>
  <si>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</si>
  <si>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</si>
  <si>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</si>
  <si>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</si>
  <si>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</si>
  <si>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</si>
  <si>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</si>
  <si>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</si>
  <si>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</si>
  <si>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</si>
  <si>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</si>
  <si>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</si>
  <si>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</si>
  <si>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</si>
  <si>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</si>
  <si>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</si>
  <si>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</si>
  <si>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</si>
  <si>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</si>
  <si>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</si>
  <si>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</si>
  <si>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</si>
  <si>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</si>
  <si>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</si>
  <si>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</si>
  <si>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</si>
  <si>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</si>
  <si>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</si>
  <si>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</si>
  <si>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</si>
  <si>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</si>
  <si>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</si>
  <si>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</si>
  <si>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</si>
  <si>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</si>
  <si>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</si>
  <si>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</si>
  <si>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</si>
  <si>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</si>
  <si>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</si>
  <si>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</si>
  <si>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</si>
  <si>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</si>
  <si>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</si>
  <si>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</si>
  <si>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</si>
  <si>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</si>
  <si>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</si>
  <si>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</si>
  <si>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</si>
  <si>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</si>
  <si>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</si>
  <si>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</si>
  <si>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</si>
  <si>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</si>
  <si>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</si>
  <si>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</si>
  <si>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</si>
  <si>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</si>
  <si>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</si>
  <si>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</si>
  <si>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</si>
  <si>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</si>
  <si>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</si>
  <si>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</si>
  <si>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</si>
  <si>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</si>
  <si>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</si>
  <si>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</si>
  <si>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</si>
  <si>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</si>
  <si>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</si>
  <si>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</si>
  <si>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</si>
  <si>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</si>
  <si>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</si>
  <si>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</si>
  <si>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</si>
  <si>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</si>
  <si>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</si>
  <si>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</si>
  <si>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</si>
  <si>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</si>
  <si>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</si>
  <si>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</si>
  <si>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</si>
  <si>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</si>
  <si>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</si>
  <si>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</si>
  <si>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</si>
  <si>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</si>
  <si>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</si>
  <si>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</si>
  <si>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</si>
  <si>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</si>
  <si>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</si>
  <si>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</si>
  <si>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</si>
  <si>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</si>
  <si>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</si>
  <si>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</si>
  <si>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</si>
  <si>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</si>
  <si>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</si>
  <si>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</si>
  <si>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</si>
  <si>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</si>
  <si>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</si>
  <si>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</si>
  <si>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</si>
  <si>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</si>
  <si>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</si>
  <si>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</si>
  <si>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</si>
  <si>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</si>
  <si>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</si>
  <si>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</si>
  <si>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</si>
  <si>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</si>
  <si>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</si>
  <si>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</si>
  <si>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</si>
  <si>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</si>
  <si>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</si>
  <si>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</si>
  <si>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</si>
  <si>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</si>
  <si>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</si>
  <si>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</si>
  <si>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</si>
  <si>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</si>
  <si>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</si>
  <si>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</si>
  <si>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</si>
  <si>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</si>
  <si>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</si>
  <si>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</si>
  <si>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</si>
  <si>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</si>
  <si>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</si>
  <si>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</si>
  <si>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</si>
  <si>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</si>
  <si>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</si>
  <si>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</si>
  <si>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</si>
  <si>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</si>
  <si>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</si>
  <si>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</si>
  <si>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</si>
  <si>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</si>
  <si>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</si>
  <si>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</si>
  <si>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</si>
  <si>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</si>
  <si>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</si>
  <si>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</si>
  <si>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</si>
  <si>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</si>
  <si>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</si>
  <si>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</si>
  <si>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</si>
  <si>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</si>
  <si>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</si>
  <si>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</si>
  <si>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</si>
  <si>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</si>
  <si>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</si>
  <si>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</si>
  <si>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</si>
  <si>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</si>
  <si>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</si>
  <si>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</si>
  <si>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</si>
  <si>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</si>
  <si>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</si>
  <si>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</si>
  <si>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</si>
  <si>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</si>
  <si>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</si>
  <si>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</si>
  <si>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</si>
  <si>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</si>
  <si>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</si>
  <si>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</si>
  <si>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</si>
  <si>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</si>
  <si>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</si>
  <si>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</si>
  <si>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</si>
  <si>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</si>
  <si>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</si>
  <si>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</si>
  <si>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</si>
  <si>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</si>
  <si>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</si>
  <si>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</si>
  <si>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</si>
  <si>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</si>
  <si>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</si>
  <si>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</si>
  <si>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</si>
  <si>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</si>
  <si>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</si>
  <si>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</si>
  <si>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</si>
  <si>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</si>
  <si>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</si>
  <si>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</si>
  <si>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</si>
  <si>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</si>
  <si>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</si>
  <si>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</si>
  <si>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</si>
  <si>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</si>
  <si>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</si>
  <si>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</si>
  <si>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</si>
  <si>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</si>
  <si>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</si>
  <si>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</si>
  <si>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</si>
  <si>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</si>
  <si>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</si>
  <si>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</si>
  <si>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</si>
  <si>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</si>
  <si>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</si>
  <si>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</si>
  <si>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</si>
  <si>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</si>
  <si>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</si>
  <si>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</si>
  <si>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</si>
  <si>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</si>
  <si>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</si>
  <si>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</si>
  <si>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</si>
  <si>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</si>
  <si>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</si>
  <si>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</si>
  <si>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</si>
  <si>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</si>
  <si>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</si>
  <si>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</si>
  <si>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</si>
  <si>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</si>
  <si>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</si>
  <si>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</si>
  <si>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</si>
  <si>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</si>
  <si>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</si>
  <si>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</si>
  <si>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</si>
  <si>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</si>
  <si>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</si>
  <si>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</si>
  <si>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</si>
  <si>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</si>
  <si>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</si>
  <si>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</si>
  <si>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</si>
  <si>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</si>
  <si>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</si>
  <si>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</si>
  <si>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</si>
  <si>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</si>
  <si>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</si>
  <si>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</si>
  <si>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</si>
  <si>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</si>
  <si>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</si>
  <si>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</si>
  <si>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</si>
  <si>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</si>
  <si>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</si>
  <si>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</si>
  <si>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</si>
  <si>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</si>
  <si>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</si>
  <si>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</si>
  <si>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</si>
  <si>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</si>
  <si>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</si>
  <si>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</si>
  <si>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</si>
  <si>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</si>
  <si>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</si>
  <si>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</si>
  <si>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</si>
  <si>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</si>
  <si>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</si>
  <si>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</si>
  <si>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</si>
  <si>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</si>
  <si>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</si>
  <si>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</si>
  <si>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</si>
  <si>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</si>
  <si>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</si>
  <si>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</si>
  <si>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</si>
  <si>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</si>
  <si>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</si>
  <si>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</si>
  <si>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</si>
  <si>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</si>
  <si>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</si>
  <si>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</si>
  <si>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</si>
  <si>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</si>
  <si>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</si>
  <si>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</si>
  <si>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</si>
  <si>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</si>
  <si>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</si>
  <si>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</si>
  <si>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</si>
  <si>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</si>
  <si>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</si>
  <si>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</si>
  <si>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</si>
  <si>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</si>
  <si>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</si>
  <si>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</si>
  <si>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</si>
  <si>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</si>
  <si>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</si>
  <si>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</si>
  <si>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</si>
  <si>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</si>
  <si>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</si>
  <si>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</si>
  <si>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</si>
  <si>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</si>
  <si>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</si>
  <si>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</si>
  <si>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</si>
  <si>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</si>
  <si>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</si>
  <si>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</si>
  <si>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</si>
  <si>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</si>
  <si>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</si>
  <si>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</si>
  <si>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</si>
  <si>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</si>
  <si>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</si>
  <si>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</si>
  <si>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</si>
  <si>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</si>
  <si>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</si>
  <si>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</si>
  <si>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</si>
  <si>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</si>
  <si>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</si>
  <si>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</si>
  <si>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</si>
  <si>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</si>
  <si>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</si>
  <si>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</si>
  <si>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</si>
  <si>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</si>
  <si>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</si>
  <si>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</si>
  <si>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</si>
  <si>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</si>
  <si>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</si>
  <si>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</si>
  <si>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</si>
  <si>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</si>
  <si>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</si>
  <si>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</si>
  <si>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</si>
  <si>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</si>
  <si>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</si>
  <si>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</si>
  <si>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</si>
  <si>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</si>
  <si>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</si>
  <si>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</si>
  <si>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</si>
  <si>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</si>
  <si>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</si>
  <si>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</si>
  <si>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</si>
  <si>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</si>
  <si>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</si>
  <si>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</si>
  <si>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</si>
  <si>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</si>
  <si>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</si>
  <si>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</si>
  <si>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</si>
  <si>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</si>
  <si>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</si>
  <si>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</si>
  <si>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</si>
  <si>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</si>
  <si>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</si>
  <si>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</si>
  <si>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</si>
  <si>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</si>
  <si>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</si>
  <si>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</si>
  <si>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</si>
  <si>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</si>
  <si>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</si>
  <si>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</si>
  <si>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</si>
  <si>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</si>
  <si>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</si>
  <si>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</si>
  <si>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</si>
  <si>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</si>
  <si>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</si>
  <si>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</si>
  <si>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</si>
  <si>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</si>
  <si>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</si>
  <si>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</si>
  <si>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</si>
  <si>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</si>
  <si>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</si>
  <si>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</si>
  <si>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</si>
  <si>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</si>
  <si>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</si>
  <si>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</si>
  <si>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</si>
  <si>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</si>
  <si>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</si>
  <si>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</si>
  <si>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</si>
  <si>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</si>
  <si>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</si>
  <si>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</si>
  <si>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</si>
  <si>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</si>
  <si>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</si>
  <si>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</si>
  <si>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</si>
  <si>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</si>
  <si>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</si>
  <si>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</si>
  <si>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</si>
  <si>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</si>
  <si>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</si>
  <si>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</si>
  <si>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</si>
  <si>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</si>
  <si>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Count of CF_attrition counts</t>
  </si>
  <si>
    <t>Average of Age</t>
  </si>
  <si>
    <t>Total Employees</t>
  </si>
  <si>
    <t>Attrition Count</t>
  </si>
  <si>
    <t>Average Age</t>
  </si>
  <si>
    <t>Active Employees</t>
  </si>
  <si>
    <t>Average of Job Satisfaction</t>
  </si>
  <si>
    <t>Rating</t>
  </si>
  <si>
    <t>Balance Rating</t>
  </si>
  <si>
    <t>Count of Employee Count</t>
  </si>
  <si>
    <t>Sum of CF_attrition count</t>
  </si>
  <si>
    <t>Sum of Employee Count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</si>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</sst>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0" fillId="0" borderId="0" xfId="0" pivotButton="1"/>
    <xf numFmtId="0" fontId="0" fillId="0" borderId="0" xfId="0" applyAlignment="1">
      <alignment horizontal="left"/>
    </xf>
    <xf numFmtId="0" fontId="0" fillId="0" borderId="0" xfId="0" applyNumberFormat="1"/>
    <xf numFmtId="10" fontId="0" fillId="0" borderId="0" xfId="1" applyNumberFormat="1" applyFont="1"/>
    <xf numFmtId="0" fontId="0" fillId="2" borderId="0" xfId="0" applyFill="1"/>
    <xf numFmtId="164" fontId="0" fillId="0" borderId="0" xfId="0" applyNumberFormat="1"/>
    <xf numFmtId="10" fontId="0" fillId="0" borderId="0" xfId="0" applyNumberFormat="1"/>
  </cellXfs>
  <cellStyles count="2">
    <cellStyle name="Normal" xfId="0" builtinId="0"/>
    <cellStyle name="Percent" xfId="1" builtinId="5"/>
  </cellStyles>
  <dxfs count="18">
    <dxf>
      <font>
        <b/>
        <color theme="1"/>
      </font>
      <border>
        <bottom style="thin">
          <color theme="4"/>
        </bottom>
        <vertical/>
        <horizontal/>
      </border>
    </dxf>
    <dxf>
      <font>
        <sz val="8"/>
        <color theme="1"/>
      </font>
      <fill>
        <patternFill>
          <bgColor theme="0" tint="-4.9989318521683403E-2"/>
        </patternFill>
      </fill>
      <border diagonalUp="0" diagonalDown="0">
        <left/>
        <right/>
        <top/>
        <bottom/>
        <vertical/>
        <horizontal/>
      </border>
    </dxf>
    <dxf>
      <numFmt numFmtId="164" formatCode="0.0"/>
    </dxf>
    <dxf>
      <numFmt numFmtId="2" formatCode="0.00"/>
    </dxf>
    <dxf>
      <numFmt numFmtId="165" formatCode="0.000"/>
    </dxf>
    <dxf>
      <numFmt numFmtId="166" formatCode="0.0000"/>
    </dxf>
    <dxf>
      <numFmt numFmtId="167" formatCode="0.00000"/>
    </dxf>
    <dxf>
      <numFmt numFmtId="168" formatCode="0.000000"/>
    </dxf>
    <dxf>
      <numFmt numFmtId="169" formatCode="0.0000000"/>
    </dxf>
    <dxf>
      <numFmt numFmtId="170" formatCode="0.00000000"/>
    </dxf>
    <dxf>
      <numFmt numFmtId="171" formatCode="0.000000000"/>
    </dxf>
    <dxf>
      <numFmt numFmtId="172" formatCode="0.0000000000"/>
    </dxf>
    <dxf>
      <numFmt numFmtId="173" formatCode="0.00000000000"/>
    </dxf>
    <dxf>
      <numFmt numFmtId="174" formatCode="0.000000000000"/>
    </dxf>
    <dxf>
      <numFmt numFmtId="175" formatCode="0.0000000000000"/>
    </dxf>
    <dxf>
      <numFmt numFmtId="174" formatCode="0.000000000000"/>
    </dxf>
    <dxf>
      <numFmt numFmtId="173" formatCode="0.00000000000"/>
    </dxf>
    <dxf>
      <numFmt numFmtId="172" formatCode="0.0000000000"/>
    </dxf>
  </dxfs>
  <tableStyles count="1" defaultTableStyle="TableStyleMedium2" defaultPivotStyle="PivotStyleLight16">
    <tableStyle name="Slicer" pivot="0" table="0" count="10">
      <tableStyleElement type="wholeTable" dxfId="1"/>
      <tableStyleElement type="headerRow" dxfId="0"/>
    </tableStyle>
  </tableStyles>
  <colors>
    <mruColors>
      <color rgb="FF741057"/>
      <color rgb="FF602928"/>
      <color rgb="FFFF1DB4"/>
      <color rgb="FF1A30D0"/>
      <color rgb="FF0A64AE"/>
      <color rgb="FF3C1D1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gradientFill>
              <stop position="0">
                <color theme="1"/>
              </stop>
              <stop position="1">
                <color theme="0" tint="-0.49803155613879818"/>
              </stop>
            </gradientFill>
          </fill>
          <border>
            <left style="thin">
              <color rgb="FFCCCCCC"/>
            </left>
            <right style="thin">
              <color rgb="FFCCCCCC"/>
            </right>
            <top style="thin">
              <color rgb="FFCCCCCC"/>
            </top>
            <bottom style="thin">
              <color rgb="FFCCCCCC"/>
            </bottom>
            <vertical/>
            <horizontal/>
          </border>
        </dxf>
        <dxf>
          <font>
            <b/>
            <i val="0"/>
            <color theme="0"/>
            <name val="Calibri"/>
            <scheme val="minor"/>
          </font>
          <fill>
            <gradientFill>
              <stop position="0">
                <color theme="9" tint="-0.49803155613879818"/>
              </stop>
              <stop position="1">
                <color theme="9" tint="0.59999389629810485"/>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gradientFill degree="180">
              <stop position="0">
                <color theme="0" tint="-0.49803155613879818"/>
              </stop>
              <stop position="1">
                <color theme="1"/>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BA81-4EC3-BCD2-B12018AEAFFA}"/>
              </c:ext>
            </c:extLst>
          </c:dPt>
          <c:dPt>
            <c:idx val="1"/>
            <c:bubble3D val="0"/>
            <c:spPr>
              <a:noFill/>
              <a:ln w="19050">
                <a:noFill/>
              </a:ln>
              <a:effectLst/>
            </c:spPr>
            <c:extLst>
              <c:ext xmlns:c16="http://schemas.microsoft.com/office/drawing/2014/chart" uri="{C3380CC4-5D6E-409C-BE32-E72D297353CC}">
                <c16:uniqueId val="{00000003-BA81-4EC3-BCD2-B12018AEAFFA}"/>
              </c:ext>
            </c:extLst>
          </c:dPt>
          <c:val>
            <c:numRef>
              <c:f>(Rating!$C$6,Rating!$C$7)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BA81-4EC3-BCD2-B12018AEAFF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013888888888886E-2"/>
          <c:y val="9.7013888888888886E-2"/>
          <c:w val="0.8059722222222222"/>
          <c:h val="0.8059722222222222"/>
        </c:manualLayout>
      </c:layout>
      <c:doughnutChart>
        <c:varyColors val="1"/>
        <c:ser>
          <c:idx val="0"/>
          <c:order val="0"/>
          <c:dPt>
            <c:idx val="0"/>
            <c:bubble3D val="0"/>
            <c:spPr>
              <a:gradFill>
                <a:gsLst>
                  <a:gs pos="0">
                    <a:srgbClr val="741057"/>
                  </a:gs>
                  <a:gs pos="100000">
                    <a:srgbClr val="FF1DB4"/>
                  </a:gs>
                </a:gsLst>
                <a:lin ang="5400000" scaled="1"/>
              </a:gradFill>
              <a:ln w="19050">
                <a:solidFill>
                  <a:schemeClr val="lt1"/>
                </a:solidFill>
              </a:ln>
              <a:effectLst/>
            </c:spPr>
            <c:extLst>
              <c:ext xmlns:c16="http://schemas.microsoft.com/office/drawing/2014/chart" uri="{C3380CC4-5D6E-409C-BE32-E72D297353CC}">
                <c16:uniqueId val="{00000001-6989-4042-B1F2-ACED65EE512B}"/>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6989-4042-B1F2-ACED65EE512B}"/>
              </c:ext>
            </c:extLst>
          </c:dPt>
          <c:val>
            <c:numRef>
              <c:f>(Gender!$C$9,Gender!$C$10)</c:f>
              <c:numCache>
                <c:formatCode>General</c:formatCode>
                <c:ptCount val="2"/>
                <c:pt idx="0">
                  <c:v>0.4</c:v>
                </c:pt>
                <c:pt idx="1">
                  <c:v>0.6</c:v>
                </c:pt>
              </c:numCache>
            </c:numRef>
          </c:val>
          <c:extLst>
            <c:ext xmlns:c16="http://schemas.microsoft.com/office/drawing/2014/chart" uri="{C3380CC4-5D6E-409C-BE32-E72D297353CC}">
              <c16:uniqueId val="{00000004-6989-4042-B1F2-ACED65EE512B}"/>
            </c:ext>
          </c:extLst>
        </c:ser>
        <c:dLbls>
          <c:showLegendKey val="0"/>
          <c:showVal val="0"/>
          <c:showCatName val="0"/>
          <c:showSerName val="0"/>
          <c:showPercent val="0"/>
          <c:showBubbleSize val="0"/>
          <c:showLeaderLines val="1"/>
        </c:dLbls>
        <c:firstSliceAng val="0"/>
        <c:holeSize val="75"/>
      </c:doughnutChart>
      <c:spPr>
        <a:solidFill>
          <a:sysClr val="window" lastClr="FFFFFF">
            <a:alpha val="0"/>
          </a:sysClr>
        </a:solid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013888888888886E-2"/>
          <c:y val="9.7013888888888886E-2"/>
          <c:w val="0.8059722222222222"/>
          <c:h val="0.8059722222222222"/>
        </c:manualLayout>
      </c:layout>
      <c:doughnutChart>
        <c:varyColors val="1"/>
        <c:ser>
          <c:idx val="0"/>
          <c:order val="0"/>
          <c:dPt>
            <c:idx val="0"/>
            <c:bubble3D val="0"/>
            <c:spPr>
              <a:solidFill>
                <a:schemeClr val="bg1">
                  <a:lumMod val="95000"/>
                </a:schemeClr>
              </a:solidFill>
              <a:ln w="19050">
                <a:noFill/>
              </a:ln>
              <a:effectLst/>
            </c:spPr>
            <c:extLst>
              <c:ext xmlns:c16="http://schemas.microsoft.com/office/drawing/2014/chart" uri="{C3380CC4-5D6E-409C-BE32-E72D297353CC}">
                <c16:uniqueId val="{00000001-C186-43F7-A269-DAED90160EB9}"/>
              </c:ext>
            </c:extLst>
          </c:dPt>
          <c:dPt>
            <c:idx val="1"/>
            <c:bubble3D val="0"/>
            <c:spPr>
              <a:gradFill>
                <a:gsLst>
                  <a:gs pos="0">
                    <a:schemeClr val="accent1">
                      <a:lumMod val="50000"/>
                    </a:schemeClr>
                  </a:gs>
                  <a:gs pos="100000">
                    <a:srgbClr val="00B0F0"/>
                  </a:gs>
                </a:gsLst>
                <a:lin ang="5400000" scaled="1"/>
              </a:gradFill>
              <a:ln w="19050">
                <a:solidFill>
                  <a:schemeClr val="lt1"/>
                </a:solidFill>
              </a:ln>
              <a:effectLst/>
            </c:spPr>
            <c:extLst>
              <c:ext xmlns:c16="http://schemas.microsoft.com/office/drawing/2014/chart" uri="{C3380CC4-5D6E-409C-BE32-E72D297353CC}">
                <c16:uniqueId val="{00000003-C186-43F7-A269-DAED90160EB9}"/>
              </c:ext>
            </c:extLst>
          </c:dPt>
          <c:val>
            <c:numRef>
              <c:f>(Gender!$C$9,Gender!$C$10)</c:f>
              <c:numCache>
                <c:formatCode>General</c:formatCode>
                <c:ptCount val="2"/>
                <c:pt idx="0">
                  <c:v>0.4</c:v>
                </c:pt>
                <c:pt idx="1">
                  <c:v>0.6</c:v>
                </c:pt>
              </c:numCache>
            </c:numRef>
          </c:val>
          <c:extLst>
            <c:ext xmlns:c16="http://schemas.microsoft.com/office/drawing/2014/chart" uri="{C3380CC4-5D6E-409C-BE32-E72D297353CC}">
              <c16:uniqueId val="{00000004-C186-43F7-A269-DAED90160EB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rgbClr val="00B050"/>
              </a:gs>
            </a:gsLst>
            <a:lin ang="54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rgbClr val="00B050"/>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AFB-4554-A380-8BA1B1F21B17}"/>
            </c:ext>
          </c:extLst>
        </c:ser>
        <c:dLbls>
          <c:dLblPos val="outEnd"/>
          <c:showLegendKey val="0"/>
          <c:showVal val="1"/>
          <c:showCatName val="0"/>
          <c:showSerName val="0"/>
          <c:showPercent val="0"/>
          <c:showBubbleSize val="0"/>
        </c:dLbls>
        <c:gapWidth val="75"/>
        <c:axId val="679088576"/>
        <c:axId val="679089560"/>
      </c:barChart>
      <c:catAx>
        <c:axId val="679088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089560"/>
        <c:crosses val="autoZero"/>
        <c:auto val="1"/>
        <c:lblAlgn val="ctr"/>
        <c:lblOffset val="100"/>
        <c:noMultiLvlLbl val="0"/>
      </c:catAx>
      <c:valAx>
        <c:axId val="679089560"/>
        <c:scaling>
          <c:orientation val="minMax"/>
        </c:scaling>
        <c:delete val="1"/>
        <c:axPos val="b"/>
        <c:numFmt formatCode="General" sourceLinked="1"/>
        <c:majorTickMark val="none"/>
        <c:minorTickMark val="none"/>
        <c:tickLblPos val="nextTo"/>
        <c:crossAx val="6790885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_xlchart.1</cx:f>
      </cx:numDim>
    </cx:data>
  </cx:chartData>
  <cx:chart>
    <cx:plotArea>
      <cx:plotAreaRegion>
        <cx:series layoutId="treemap" uniqueId="{84EA39FD-01FB-447C-8BB8-3D6E232AD5AF}">
          <cx:dataPt idx="2">
            <cx:spPr>
              <a:solidFill>
                <a:schemeClr val="accent6">
                  <a:lumMod val="60000"/>
                  <a:lumOff val="40000"/>
                </a:scheme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Pivot!Dpartment wise Attrition</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0">
                <a:schemeClr val="accent1">
                  <a:lumMod val="50000"/>
                </a:schemeClr>
              </a:gs>
              <a:gs pos="100000">
                <a:schemeClr val="accent1">
                  <a:lumMod val="60000"/>
                  <a:lumOff val="40000"/>
                </a:schemeClr>
              </a:gs>
            </a:gsLst>
            <a:lin ang="10800000" scaled="0"/>
          </a:gradFill>
          <a:ln w="12700">
            <a:solidFill>
              <a:schemeClr val="lt1"/>
            </a:solidFill>
          </a:ln>
          <a:effectLst/>
        </c:spPr>
      </c:pivotFmt>
      <c:pivotFmt>
        <c:idx val="7"/>
        <c:spPr>
          <a:gradFill>
            <a:gsLst>
              <a:gs pos="0">
                <a:schemeClr val="accent2">
                  <a:lumMod val="50000"/>
                </a:schemeClr>
              </a:gs>
              <a:gs pos="100000">
                <a:schemeClr val="accent2">
                  <a:lumMod val="40000"/>
                  <a:lumOff val="60000"/>
                </a:schemeClr>
              </a:gs>
            </a:gsLst>
            <a:lin ang="10800000" scaled="0"/>
          </a:gradFill>
          <a:ln w="12700">
            <a:solidFill>
              <a:schemeClr val="lt1"/>
            </a:solidFill>
          </a:ln>
          <a:effectLst/>
        </c:spPr>
      </c:pivotFmt>
      <c:pivotFmt>
        <c:idx val="8"/>
        <c:spPr>
          <a:gradFill>
            <a:gsLst>
              <a:gs pos="0">
                <a:schemeClr val="accent3">
                  <a:lumMod val="50000"/>
                </a:schemeClr>
              </a:gs>
              <a:gs pos="100000">
                <a:schemeClr val="bg2">
                  <a:lumMod val="75000"/>
                </a:schemeClr>
              </a:gs>
            </a:gsLst>
            <a:lin ang="10800000" scaled="0"/>
          </a:gradFill>
          <a:ln w="12700">
            <a:solidFill>
              <a:schemeClr val="lt1"/>
            </a:solidFill>
          </a:ln>
          <a:effectLst/>
        </c:spPr>
      </c:pivotFmt>
    </c:pivotFmts>
    <c:plotArea>
      <c:layout/>
      <c:pieChart>
        <c:varyColors val="1"/>
        <c:ser>
          <c:idx val="0"/>
          <c:order val="0"/>
          <c:tx>
            <c:strRef>
              <c:f>'Department Pivot'!$B$3</c:f>
              <c:strCache>
                <c:ptCount val="1"/>
                <c:pt idx="0">
                  <c:v>Total</c:v>
                </c:pt>
              </c:strCache>
            </c:strRef>
          </c:tx>
          <c:spPr>
            <a:ln w="12700"/>
          </c:spPr>
          <c:dPt>
            <c:idx val="0"/>
            <c:bubble3D val="0"/>
            <c:spPr>
              <a:gradFill>
                <a:gsLst>
                  <a:gs pos="0">
                    <a:schemeClr val="accent1">
                      <a:lumMod val="50000"/>
                    </a:schemeClr>
                  </a:gs>
                  <a:gs pos="100000">
                    <a:schemeClr val="accent1">
                      <a:lumMod val="60000"/>
                      <a:lumOff val="40000"/>
                    </a:schemeClr>
                  </a:gs>
                </a:gsLst>
                <a:lin ang="10800000" scaled="0"/>
              </a:gradFill>
              <a:ln w="12700">
                <a:solidFill>
                  <a:schemeClr val="lt1"/>
                </a:solidFill>
              </a:ln>
              <a:effectLst/>
            </c:spPr>
            <c:extLst>
              <c:ext xmlns:c16="http://schemas.microsoft.com/office/drawing/2014/chart" uri="{C3380CC4-5D6E-409C-BE32-E72D297353CC}">
                <c16:uniqueId val="{00000001-BF50-4DB0-87AC-2D0D87F9CE4B}"/>
              </c:ext>
            </c:extLst>
          </c:dPt>
          <c:dPt>
            <c:idx val="1"/>
            <c:bubble3D val="0"/>
            <c:spPr>
              <a:gradFill>
                <a:gsLst>
                  <a:gs pos="0">
                    <a:schemeClr val="accent2">
                      <a:lumMod val="50000"/>
                    </a:schemeClr>
                  </a:gs>
                  <a:gs pos="100000">
                    <a:schemeClr val="accent2">
                      <a:lumMod val="40000"/>
                      <a:lumOff val="60000"/>
                    </a:schemeClr>
                  </a:gs>
                </a:gsLst>
                <a:lin ang="10800000" scaled="0"/>
              </a:gradFill>
              <a:ln w="12700">
                <a:solidFill>
                  <a:schemeClr val="lt1"/>
                </a:solidFill>
              </a:ln>
              <a:effectLst/>
            </c:spPr>
            <c:extLst>
              <c:ext xmlns:c16="http://schemas.microsoft.com/office/drawing/2014/chart" uri="{C3380CC4-5D6E-409C-BE32-E72D297353CC}">
                <c16:uniqueId val="{00000003-BF50-4DB0-87AC-2D0D87F9CE4B}"/>
              </c:ext>
            </c:extLst>
          </c:dPt>
          <c:dPt>
            <c:idx val="2"/>
            <c:bubble3D val="0"/>
            <c:spPr>
              <a:gradFill>
                <a:gsLst>
                  <a:gs pos="0">
                    <a:schemeClr val="accent3">
                      <a:lumMod val="50000"/>
                    </a:schemeClr>
                  </a:gs>
                  <a:gs pos="100000">
                    <a:schemeClr val="bg2">
                      <a:lumMod val="75000"/>
                    </a:schemeClr>
                  </a:gs>
                </a:gsLst>
                <a:lin ang="10800000" scaled="0"/>
              </a:gradFill>
              <a:ln w="12700">
                <a:solidFill>
                  <a:schemeClr val="lt1"/>
                </a:solidFill>
              </a:ln>
              <a:effectLst/>
            </c:spPr>
            <c:extLst>
              <c:ext xmlns:c16="http://schemas.microsoft.com/office/drawing/2014/chart" uri="{C3380CC4-5D6E-409C-BE32-E72D297353CC}">
                <c16:uniqueId val="{00000005-BF50-4DB0-87AC-2D0D87F9CE4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'Department Pivot'!$A$4:$A$7</c:f>
              <c:strCache>
                <c:ptCount val="3"/>
                <c:pt idx="0">
                  <c:v>HR</c:v>
                </c:pt>
                <c:pt idx="1">
                  <c:v>R&amp;D</c:v>
                </c:pt>
                <c:pt idx="2">
                  <c:v>Sales</c:v>
                </c:pt>
              </c:strCache>
            </c:strRef>
          </c:cat>
          <c:val>
            <c:numRef>
              <c:f>'Department Pivot'!$B$4:$B$7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F50-4DB0-87AC-2D0D87F9CE4B}"/>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9758384295586171"/>
          <c:y val="0.18756692364137084"/>
          <c:w val="0.182307464547214"/>
          <c:h val="0.4580439725692336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DATA_Excel.xlsx]Age!Attrition by Age</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gradFill>
            <a:gsLst>
              <a:gs pos="0">
                <a:schemeClr val="accent6">
                  <a:lumMod val="50000"/>
                </a:schemeClr>
              </a:gs>
              <a:gs pos="100000">
                <a:schemeClr val="accent6">
                  <a:lumMod val="60000"/>
                  <a:lumOff val="40000"/>
                </a:schemeClr>
              </a:gs>
            </a:gsLst>
            <a:lin ang="54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gradFill>
            <a:gsLst>
              <a:gs pos="0">
                <a:schemeClr val="accent6">
                  <a:lumMod val="50000"/>
                </a:schemeClr>
              </a:gs>
              <a:gs pos="100000">
                <a:schemeClr val="accent6">
                  <a:lumMod val="60000"/>
                  <a:lumOff val="40000"/>
                </a:schemeClr>
              </a:gs>
            </a:gsLst>
            <a:lin ang="5400000" scaled="1"/>
          </a:gradFill>
          <a:ln>
            <a:noFill/>
          </a:ln>
          <a:effectLst/>
        </c:spPr>
      </c:pivotFmt>
    </c:pivotFmts>
    <c:plotArea>
      <c:layout/>
      <c:barChart>
        <c:barDir val="col"/>
        <c:grouping val="clustered"/>
        <c:varyColors val="0"/>
        <c:ser>
          <c:idx val="0"/>
          <c:order val="0"/>
          <c:tx>
            <c:strRef>
              <c:f>Age!$B$3</c:f>
              <c:strCache>
                <c:ptCount val="1"/>
                <c:pt idx="0">
                  <c:v>Total</c:v>
                </c:pt>
              </c:strCache>
            </c:strRef>
          </c:tx>
          <c:spPr>
            <a:gradFill>
              <a:gsLst>
                <a:gs pos="0">
                  <a:schemeClr val="accent6">
                    <a:lumMod val="50000"/>
                  </a:schemeClr>
                </a:gs>
                <a:gs pos="100000">
                  <a:schemeClr val="accent6">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25 - 34</c:v>
                </c:pt>
                <c:pt idx="1">
                  <c:v>35 - 44</c:v>
                </c:pt>
                <c:pt idx="2">
                  <c:v>Under 25</c:v>
                </c:pt>
                <c:pt idx="3">
                  <c:v>45 - 54</c:v>
                </c:pt>
                <c:pt idx="4">
                  <c:v>Over 55</c:v>
                </c:pt>
              </c:strCache>
            </c:strRef>
          </c:cat>
          <c:val>
            <c:numRef>
              <c:f>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322-4050-9761-554EDA5F17BC}"/>
            </c:ext>
          </c:extLst>
        </c:ser>
        <c:dLbls>
          <c:dLblPos val="outEnd"/>
          <c:showLegendKey val="0"/>
          <c:showVal val="1"/>
          <c:showCatName val="0"/>
          <c:showSerName val="0"/>
          <c:showPercent val="0"/>
          <c:showBubbleSize val="0"/>
        </c:dLbls>
        <c:gapWidth val="75"/>
        <c:overlap val="-27"/>
        <c:axId val="496876336"/>
        <c:axId val="496874040"/>
      </c:barChart>
      <c:catAx>
        <c:axId val="4968763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874040"/>
        <c:crosses val="autoZero"/>
        <c:auto val="1"/>
        <c:lblAlgn val="ctr"/>
        <c:lblOffset val="100"/>
        <c:noMultiLvlLbl val="0"/>
      </c:catAx>
      <c:valAx>
        <c:axId val="496874040"/>
        <c:scaling>
          <c:orientation val="minMax"/>
        </c:scaling>
        <c:delete val="1"/>
        <c:axPos val="l"/>
        <c:numFmt formatCode="General" sourceLinked="1"/>
        <c:majorTickMark val="out"/>
        <c:minorTickMark val="none"/>
        <c:tickLblPos val="nextTo"/>
        <c:crossAx val="4968763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'Marital Status'!$E$3</c:f>
              <c:strCache>
                <c:ptCount val="1"/>
                <c:pt idx="0">
                  <c:v>Attrition</c:v>
                </c:pt>
              </c:strCache>
            </c:strRef>
          </c:tx>
          <c:spPr>
            <a:gradFill>
              <a:gsLst>
                <a:gs pos="0">
                  <a:schemeClr val="bg1">
                    <a:lumMod val="95000"/>
                  </a:schemeClr>
                </a:gs>
                <a:gs pos="100000">
                  <a:srgbClr val="7030A0"/>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Status'!$D$4:$D$6</c:f>
              <c:strCache>
                <c:ptCount val="3"/>
                <c:pt idx="0">
                  <c:v>Divorced</c:v>
                </c:pt>
                <c:pt idx="1">
                  <c:v>Single</c:v>
                </c:pt>
                <c:pt idx="2">
                  <c:v>Married</c:v>
                </c:pt>
              </c:strCache>
            </c:strRef>
          </c:cat>
          <c:val>
            <c:numRef>
              <c:f>'Marital Status'!$E$4:$E$6</c:f>
              <c:numCache>
                <c:formatCode>General</c:formatCode>
                <c:ptCount val="3"/>
                <c:pt idx="0">
                  <c:v>327</c:v>
                </c:pt>
                <c:pt idx="1">
                  <c:v>470</c:v>
                </c:pt>
                <c:pt idx="2">
                  <c:v>673</c:v>
                </c:pt>
              </c:numCache>
            </c:numRef>
          </c:val>
          <c:extLst>
            <c:ext xmlns:c16="http://schemas.microsoft.com/office/drawing/2014/chart" uri="{C3380CC4-5D6E-409C-BE32-E72D297353CC}">
              <c16:uniqueId val="{00000000-B87D-4BBB-B50A-03E6F2272BDC}"/>
            </c:ext>
          </c:extLst>
        </c:ser>
        <c:dLbls>
          <c:dLblPos val="outEnd"/>
          <c:showLegendKey val="0"/>
          <c:showVal val="1"/>
          <c:showCatName val="0"/>
          <c:showSerName val="0"/>
          <c:showPercent val="0"/>
          <c:showBubbleSize val="0"/>
        </c:dLbls>
        <c:gapWidth val="182"/>
        <c:axId val="509312936"/>
        <c:axId val="509313264"/>
      </c:barChart>
      <c:catAx>
        <c:axId val="509312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313264"/>
        <c:crosses val="autoZero"/>
        <c:auto val="1"/>
        <c:lblAlgn val="ctr"/>
        <c:lblOffset val="100"/>
        <c:noMultiLvlLbl val="0"/>
      </c:catAx>
      <c:valAx>
        <c:axId val="509313264"/>
        <c:scaling>
          <c:orientation val="minMax"/>
        </c:scaling>
        <c:delete val="1"/>
        <c:axPos val="b"/>
        <c:numFmt formatCode="General" sourceLinked="1"/>
        <c:majorTickMark val="none"/>
        <c:minorTickMark val="none"/>
        <c:tickLblPos val="nextTo"/>
        <c:crossAx val="5093129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63627152988855"/>
          <c:y val="6.2041737168640719E-2"/>
          <c:w val="0.78672745694022295"/>
          <c:h val="0.8759165256627186"/>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7D-4806-BECE-5FADD532A56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D7D-4806-BECE-5FADD532A560}"/>
              </c:ext>
            </c:extLst>
          </c:dPt>
          <c:val>
            <c:numRef>
              <c:f>(Rating!$C$6,Rating!$C$7)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D6BF-42BE-BF9B-FB6D65B75E3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6EDA-4B54-B08D-DD96F2B90107}"/>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6EDA-4B54-B08D-DD96F2B90107}"/>
            </c:ext>
          </c:extLst>
        </c:ser>
        <c:dLbls>
          <c:showLegendKey val="0"/>
          <c:showVal val="0"/>
          <c:showCatName val="0"/>
          <c:showSerName val="0"/>
          <c:showPercent val="0"/>
          <c:showBubbleSize val="0"/>
        </c:dLbls>
        <c:gapWidth val="0"/>
        <c:overlap val="100"/>
        <c:axId val="431113176"/>
        <c:axId val="431109568"/>
      </c:barChart>
      <c:catAx>
        <c:axId val="431113176"/>
        <c:scaling>
          <c:orientation val="minMax"/>
        </c:scaling>
        <c:delete val="1"/>
        <c:axPos val="l"/>
        <c:majorTickMark val="out"/>
        <c:minorTickMark val="none"/>
        <c:tickLblPos val="nextTo"/>
        <c:crossAx val="431109568"/>
        <c:crosses val="autoZero"/>
        <c:auto val="1"/>
        <c:lblAlgn val="ctr"/>
        <c:lblOffset val="100"/>
        <c:noMultiLvlLbl val="0"/>
      </c:catAx>
      <c:valAx>
        <c:axId val="431109568"/>
        <c:scaling>
          <c:orientation val="minMax"/>
          <c:max val="4"/>
        </c:scaling>
        <c:delete val="1"/>
        <c:axPos val="b"/>
        <c:numFmt formatCode="0.0" sourceLinked="1"/>
        <c:majorTickMark val="out"/>
        <c:minorTickMark val="none"/>
        <c:tickLblPos val="nextTo"/>
        <c:crossAx val="4311131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3E7-4391-8448-1EA43B3BF07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3E7-4391-8448-1EA43B3BF078}"/>
              </c:ext>
            </c:extLst>
          </c:dPt>
          <c:val>
            <c:numRef>
              <c:f>(Gender!$C$9,Gender!$C$10)</c:f>
              <c:numCache>
                <c:formatCode>General</c:formatCode>
                <c:ptCount val="2"/>
                <c:pt idx="0">
                  <c:v>0.4</c:v>
                </c:pt>
                <c:pt idx="1">
                  <c:v>0.6</c:v>
                </c:pt>
              </c:numCache>
            </c:numRef>
          </c:val>
          <c:extLst>
            <c:ext xmlns:c16="http://schemas.microsoft.com/office/drawing/2014/chart" uri="{C3380CC4-5D6E-409C-BE32-E72D297353CC}">
              <c16:uniqueId val="{00000000-A8FF-4EE3-9F0A-ECE774E667C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1"/>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B4C-4AD2-8858-A19C9612FF48}"/>
            </c:ext>
          </c:extLst>
        </c:ser>
        <c:dLbls>
          <c:dLblPos val="outEnd"/>
          <c:showLegendKey val="0"/>
          <c:showVal val="1"/>
          <c:showCatName val="0"/>
          <c:showSerName val="0"/>
          <c:showPercent val="0"/>
          <c:showBubbleSize val="0"/>
        </c:dLbls>
        <c:gapWidth val="182"/>
        <c:axId val="679088576"/>
        <c:axId val="679089560"/>
      </c:barChart>
      <c:catAx>
        <c:axId val="679088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089560"/>
        <c:crosses val="autoZero"/>
        <c:auto val="1"/>
        <c:lblAlgn val="ctr"/>
        <c:lblOffset val="100"/>
        <c:noMultiLvlLbl val="0"/>
      </c:catAx>
      <c:valAx>
        <c:axId val="679089560"/>
        <c:scaling>
          <c:orientation val="minMax"/>
        </c:scaling>
        <c:delete val="1"/>
        <c:axPos val="b"/>
        <c:numFmt formatCode="General" sourceLinked="1"/>
        <c:majorTickMark val="none"/>
        <c:minorTickMark val="none"/>
        <c:tickLblPos val="nextTo"/>
        <c:crossAx val="679088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x:chartSpace xmlns:a="http://schemas.openxmlformats.org/drawingml/2006/main" xmlns:r="http://schemas.openxmlformats.org/officeDocument/2006/relationships" xmlns:cx="http://schemas.microsoft.com/office/drawing/2014/chartex">
  <cx:chartData>
    <cx:data id="0">
      <cx:strDim type="cat">
        <cx:f>_xlchart.2</cx:f>
      </cx:strDim>
      <cx:numDim type="size">
        <cx:f>_xlchart.3</cx:f>
      </cx:numDim>
    </cx:data>
  </cx:chartData>
  <cx:chart>
    <cx:plotArea>
      <cx:plotAreaRegion>
        <cx:series layoutId="treemap" uniqueId="{84EA39FD-01FB-447C-8BB8-3D6E232AD5AF}">
          <cx:dataLabels pos="inEnd">
            <cx:visibility seriesName="0" categoryName="1" value="0"/>
          </cx:dataLabels>
          <cx:dataId val="0"/>
          <cx:layoutPr>
            <cx:parentLabelLayout val="overlapping"/>
          </cx:layoutPr>
        </cx:series>
      </cx:plotAreaRegion>
    </cx:plotArea>
  </cx:chart>
</cx: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Pivot!Dpartment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'Department 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CD6-42F9-8F1F-7F0C957B6D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CD6-42F9-8F1F-7F0C957B6D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CD6-42F9-8F1F-7F0C957B6D6E}"/>
              </c:ext>
            </c:extLst>
          </c:dPt>
          <c:cat>
            <c:strRef>
              <c:f>'Department Pivot'!$A$4:$A$7</c:f>
              <c:strCache>
                <c:ptCount val="3"/>
                <c:pt idx="0">
                  <c:v>HR</c:v>
                </c:pt>
                <c:pt idx="1">
                  <c:v>R&amp;D</c:v>
                </c:pt>
                <c:pt idx="2">
                  <c:v>Sales</c:v>
                </c:pt>
              </c:strCache>
            </c:strRef>
          </c:cat>
          <c:val>
            <c:numRef>
              <c:f>'Department Pivot'!$B$4:$B$7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6185-4E57-8A80-6D3C24507E7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DATA_Excel.xlsx]Age!Attrition by Age</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cat>
            <c:strRef>
              <c:f>Age!$A$4:$A$9</c:f>
              <c:strCache>
                <c:ptCount val="5"/>
                <c:pt idx="0">
                  <c:v>25 - 34</c:v>
                </c:pt>
                <c:pt idx="1">
                  <c:v>35 - 44</c:v>
                </c:pt>
                <c:pt idx="2">
                  <c:v>Under 25</c:v>
                </c:pt>
                <c:pt idx="3">
                  <c:v>45 - 54</c:v>
                </c:pt>
                <c:pt idx="4">
                  <c:v>Over 55</c:v>
                </c:pt>
              </c:strCache>
            </c:strRef>
          </c:cat>
          <c:val>
            <c:numRef>
              <c:f>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D43-46D5-A8A9-6C986969E546}"/>
            </c:ext>
          </c:extLst>
        </c:ser>
        <c:dLbls>
          <c:showLegendKey val="0"/>
          <c:showVal val="0"/>
          <c:showCatName val="0"/>
          <c:showSerName val="0"/>
          <c:showPercent val="0"/>
          <c:showBubbleSize val="0"/>
        </c:dLbls>
        <c:gapWidth val="219"/>
        <c:overlap val="-27"/>
        <c:axId val="496876336"/>
        <c:axId val="496874040"/>
      </c:barChart>
      <c:catAx>
        <c:axId val="496876336"/>
        <c:scaling>
          <c:orientation val="minMax"/>
        </c:scaling>
        <c:delete val="1"/>
        <c:axPos val="b"/>
        <c:numFmt formatCode="General" sourceLinked="1"/>
        <c:majorTickMark val="none"/>
        <c:minorTickMark val="none"/>
        <c:tickLblPos val="nextTo"/>
        <c:crossAx val="496874040"/>
        <c:crosses val="autoZero"/>
        <c:auto val="1"/>
        <c:lblAlgn val="ctr"/>
        <c:lblOffset val="100"/>
        <c:noMultiLvlLbl val="0"/>
      </c:catAx>
      <c:valAx>
        <c:axId val="496874040"/>
        <c:scaling>
          <c:orientation val="minMax"/>
        </c:scaling>
        <c:delete val="1"/>
        <c:axPos val="l"/>
        <c:numFmt formatCode="General" sourceLinked="1"/>
        <c:majorTickMark val="none"/>
        <c:minorTickMark val="none"/>
        <c:tickLblPos val="nextTo"/>
        <c:crossAx val="496876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'Marital Status'!$E$3</c:f>
              <c:strCache>
                <c:ptCount val="1"/>
                <c:pt idx="0">
                  <c:v>Attrition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Status'!$D$4:$D$6</c:f>
              <c:strCache>
                <c:ptCount val="3"/>
                <c:pt idx="0">
                  <c:v>Divorced</c:v>
                </c:pt>
                <c:pt idx="1">
                  <c:v>Single</c:v>
                </c:pt>
                <c:pt idx="2">
                  <c:v>Married</c:v>
                </c:pt>
              </c:strCache>
            </c:strRef>
          </c:cat>
          <c:val>
            <c:numRef>
              <c:f>'Marital Status'!$E$4:$E$6</c:f>
              <c:numCache>
                <c:formatCode>General</c:formatCode>
                <c:ptCount val="3"/>
                <c:pt idx="0">
                  <c:v>327</c:v>
                </c:pt>
                <c:pt idx="1">
                  <c:v>470</c:v>
                </c:pt>
                <c:pt idx="2">
                  <c:v>673</c:v>
                </c:pt>
              </c:numCache>
            </c:numRef>
          </c:val>
          <c:extLst>
            <c:ext xmlns:c16="http://schemas.microsoft.com/office/drawing/2014/chart" uri="{C3380CC4-5D6E-409C-BE32-E72D297353CC}">
              <c16:uniqueId val="{00000000-0FBA-47D5-A306-481F0785AA4A}"/>
            </c:ext>
          </c:extLst>
        </c:ser>
        <c:dLbls>
          <c:dLblPos val="outEnd"/>
          <c:showLegendKey val="0"/>
          <c:showVal val="1"/>
          <c:showCatName val="0"/>
          <c:showSerName val="0"/>
          <c:showPercent val="0"/>
          <c:showBubbleSize val="0"/>
        </c:dLbls>
        <c:gapWidth val="182"/>
        <c:axId val="509312936"/>
        <c:axId val="509313264"/>
      </c:barChart>
      <c:catAx>
        <c:axId val="509312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313264"/>
        <c:crosses val="autoZero"/>
        <c:auto val="1"/>
        <c:lblAlgn val="ctr"/>
        <c:lblOffset val="100"/>
        <c:noMultiLvlLbl val="0"/>
      </c:catAx>
      <c:valAx>
        <c:axId val="509313264"/>
        <c:scaling>
          <c:orientation val="minMax"/>
        </c:scaling>
        <c:delete val="1"/>
        <c:axPos val="b"/>
        <c:numFmt formatCode="General" sourceLinked="1"/>
        <c:majorTickMark val="none"/>
        <c:minorTickMark val="none"/>
        <c:tickLblPos val="nextTo"/>
        <c:crossAx val="509312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png"/><Relationship Id="rId17" Type="http://schemas.openxmlformats.org/officeDocument/2006/relationships/chart" Target="../charts/chart8.xml"/><Relationship Id="rId2" Type="http://schemas.openxmlformats.org/officeDocument/2006/relationships/image" Target="../media/image2.png"/><Relationship Id="rId16"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6.xml"/><Relationship Id="rId10" Type="http://schemas.openxmlformats.org/officeDocument/2006/relationships/chart" Target="../charts/chart3.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1394460</xdr:colOff>
      <xdr:row>11</xdr:row>
      <xdr:rowOff>121921</xdr:rowOff>
    </xdr:from>
    <xdr:to>
      <xdr:col>1</xdr:col>
      <xdr:colOff>1356360</xdr:colOff>
      <xdr:row>17</xdr:row>
      <xdr:rowOff>7621</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94460" y="2301241"/>
              <a:ext cx="1828800" cy="10744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89648</xdr:colOff>
      <xdr:row>1</xdr:row>
      <xdr:rowOff>44823</xdr:rowOff>
    </xdr:from>
    <xdr:to>
      <xdr:col>22</xdr:col>
      <xdr:colOff>182657</xdr:colOff>
      <xdr:row>40</xdr:row>
      <xdr:rowOff>59181</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428297" y="240472"/>
          <a:ext cx="13479495" cy="7644655"/>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000">
                <a:solidFill>
                  <a:srgbClr val="602928"/>
                </a:solidFill>
              </a:rPr>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4000">
              <a:solidFill>
                <a:srgbClr val="602928"/>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000">
              <a:solidFill>
                <a:srgbClr val="602928"/>
              </a:solidFill>
            </a:endParaRPr>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000">
              <a:solidFill>
                <a:srgbClr val="602928"/>
              </a:solidFill>
            </a:endParaRPr>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000">
                <a:solidFill>
                  <a:srgbClr val="602928"/>
                </a:solidFill>
              </a:endParaRPr>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000">
                <a:solidFill>
                  <a:srgbClr val="602928"/>
                </a:solidFill>
              </a:endParaRPr>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000">
                <a:solidFill>
                  <a:srgbClr val="602928"/>
                </a:solidFill>
              </a:endParaRPr>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000">
                <a:solidFill>
                  <a:srgbClr val="602928"/>
                </a:solidFill>
              </a:endParaRPr>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000">
                <a:solidFill>
                  <a:srgbClr val="602928"/>
                </a:solidFill>
              </a:endParaRPr>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000">
                <a:solidFill>
                  <a:srgbClr val="602928"/>
                </a:solidFill>
              </a:endParaRPr>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000">
              <a:solidFill>
                <a:srgbClr val="602928"/>
              </a:solidFill>
            </a:endParaRPr>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000">
              <a:solidFill>
                <a:srgbClr val="602928"/>
              </a:solidFill>
            </a:endParaRPr>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000">
              <a:solidFill>
                <a:srgbClr val="602928"/>
              </a:solidFill>
            </a:endParaRPr>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000">
              <a:solidFill>
                <a:srgbClr val="602928"/>
              </a:solidFill>
            </a:endParaRPr>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2000">
              <a:solidFill>
                <a:srgbClr val="602928"/>
              </a:solidFill>
            </a:endParaRPr>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224118</xdr:colOff>
      <xdr:row>6</xdr:row>
      <xdr:rowOff>62753</xdr:rowOff>
    </xdr:from>
    <xdr:to>
      <xdr:col>5</xdr:col>
      <xdr:colOff>367552</xdr:colOff>
      <xdr:row>7</xdr:row>
      <xdr:rowOff>188259</xdr:rowOff>
    </xdr:to>
    <xdr:sp macro="" textlink="">
      <xdr:nvSpPr>
        <xdr:cNvPr id="27" name="TextBox 26"/>
        <xdr:cNvSpPr txBox="1"/>
      </xdr:nvSpPr>
      <xdr:spPr>
        <a:xfrm>
          <a:off x="1568824" y="1246094"/>
          <a:ext cx="2160493" cy="322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a:solidFill>
                <a:srgbClr val="602928"/>
              </a:solidFill>
              <a:latin typeface="Arial Black" panose="020B0A04020102020204" pitchFamily="34" charset="0"/>
            </a:rPr>
            <a:t>TOTAL EMPLOYEES</a:t>
          </a:r>
          <a:endParaRPr lang="en-CA" sz="1600">
            <a:solidFill>
              <a:srgbClr val="602928"/>
            </a:solidFill>
            <a:latin typeface="Arial Black" panose="020B0A04020102020204" pitchFamily="34" charset="0"/>
          </a:endParaRPr>
        </a:p>
      </xdr:txBody>
    </xdr:sp>
    <xdr:clientData/>
  </xdr:twoCellAnchor>
  <xdr:twoCellAnchor>
    <xdr:from>
      <xdr:col>2</xdr:col>
      <xdr:colOff>233082</xdr:colOff>
      <xdr:row>7</xdr:row>
      <xdr:rowOff>152400</xdr:rowOff>
    </xdr:from>
    <xdr:to>
      <xdr:col>6</xdr:col>
      <xdr:colOff>44823</xdr:colOff>
      <xdr:row>11</xdr:row>
      <xdr:rowOff>0</xdr:rowOff>
    </xdr:to>
    <xdr:sp macro="" textlink="KPI!A8">
      <xdr:nvSpPr>
        <xdr:cNvPr id="28" name="TextBox 27"/>
        <xdr:cNvSpPr txBox="1"/>
      </xdr:nvSpPr>
      <xdr:spPr>
        <a:xfrm>
          <a:off x="1577788" y="1532965"/>
          <a:ext cx="2501153" cy="636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1F320BA-941A-45F2-A133-080DAA695B9E}" type="TxLink">
            <a:rPr lang="en-US" sz="2400" b="0" i="0" u="none" strike="noStrike">
              <a:solidFill>
                <a:srgbClr val="002060"/>
              </a:solidFill>
              <a:latin typeface="Arial Black" panose="020B0A04020102020204" pitchFamily="34" charset="0"/>
              <a:ea typeface="Calibri"/>
              <a:cs typeface="Calibri"/>
            </a:rPr>
            <a:pPr algn="ctr"/>
            <a:t>1470</a:t>
          </a:fld>
          <a:endParaRPr lang="en-US" sz="2000">
            <a:solidFill>
              <a:srgbClr val="002060"/>
            </a:solidFill>
            <a:latin typeface="Arial Black" panose="020B0A04020102020204" pitchFamily="34" charset="0"/>
          </a:endParaRPr>
        </a:p>
      </xdr:txBody>
    </xdr:sp>
    <xdr:clientData/>
  </xdr:twoCellAnchor>
  <xdr:twoCellAnchor>
    <xdr:from>
      <xdr:col>6</xdr:col>
      <xdr:colOff>133865</xdr:colOff>
      <xdr:row>6</xdr:row>
      <xdr:rowOff>101279</xdr:rowOff>
    </xdr:from>
    <xdr:to>
      <xdr:col>9</xdr:col>
      <xdr:colOff>612387</xdr:colOff>
      <xdr:row>8</xdr:row>
      <xdr:rowOff>72082</xdr:rowOff>
    </xdr:to>
    <xdr:sp macro="" textlink="">
      <xdr:nvSpPr>
        <xdr:cNvPr id="29" name="TextBox 28"/>
        <xdr:cNvSpPr txBox="1"/>
      </xdr:nvSpPr>
      <xdr:spPr>
        <a:xfrm>
          <a:off x="4149811" y="1275171"/>
          <a:ext cx="2486495" cy="36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400">
              <a:solidFill>
                <a:srgbClr val="602928"/>
              </a:solidFill>
              <a:latin typeface="Arial Black" panose="020B0A04020102020204" pitchFamily="34" charset="0"/>
            </a:rPr>
            <a:t>EMPLOYEE</a:t>
          </a:r>
          <a:r>
            <a:rPr lang="en-CA" sz="1400" baseline="0">
              <a:solidFill>
                <a:srgbClr val="602928"/>
              </a:solidFill>
              <a:latin typeface="Arial Black" panose="020B0A04020102020204" pitchFamily="34" charset="0"/>
            </a:rPr>
            <a:t> TURNOVER</a:t>
          </a:r>
          <a:endParaRPr lang="en-CA" sz="1400">
            <a:solidFill>
              <a:srgbClr val="602928"/>
            </a:solidFill>
            <a:latin typeface="Arial Black" panose="020B0A04020102020204" pitchFamily="34" charset="0"/>
          </a:endParaRPr>
        </a:p>
      </xdr:txBody>
    </xdr:sp>
    <xdr:clientData/>
  </xdr:twoCellAnchor>
  <xdr:twoCellAnchor>
    <xdr:from>
      <xdr:col>6</xdr:col>
      <xdr:colOff>233081</xdr:colOff>
      <xdr:row>7</xdr:row>
      <xdr:rowOff>179295</xdr:rowOff>
    </xdr:from>
    <xdr:to>
      <xdr:col>10</xdr:col>
      <xdr:colOff>44823</xdr:colOff>
      <xdr:row>11</xdr:row>
      <xdr:rowOff>26895</xdr:rowOff>
    </xdr:to>
    <xdr:sp macro="" textlink="KPI!B8">
      <xdr:nvSpPr>
        <xdr:cNvPr id="30" name="TextBox 29"/>
        <xdr:cNvSpPr txBox="1"/>
      </xdr:nvSpPr>
      <xdr:spPr>
        <a:xfrm>
          <a:off x="4267199" y="1559860"/>
          <a:ext cx="2501153" cy="636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FA14EC1-B9EB-4207-A79F-FD8E6BCA4A7C}" type="TxLink">
            <a:rPr lang="en-US" sz="2400" b="0" i="0" u="none" strike="noStrike">
              <a:solidFill>
                <a:srgbClr val="002060"/>
              </a:solidFill>
              <a:latin typeface="Arial Black" panose="020B0A04020102020204" pitchFamily="34" charset="0"/>
              <a:ea typeface="Calibri"/>
              <a:cs typeface="Calibri"/>
            </a:rPr>
            <a:pPr algn="ctr"/>
            <a:t>237</a:t>
          </a:fld>
          <a:endParaRPr lang="en-US" sz="4000">
            <a:solidFill>
              <a:srgbClr val="002060"/>
            </a:solidFill>
            <a:latin typeface="Arial Black" panose="020B0A04020102020204" pitchFamily="34" charset="0"/>
          </a:endParaRPr>
        </a:p>
      </xdr:txBody>
    </xdr:sp>
    <xdr:clientData/>
  </xdr:twoCellAnchor>
  <xdr:twoCellAnchor>
    <xdr:from>
      <xdr:col>10</xdr:col>
      <xdr:colOff>161364</xdr:colOff>
      <xdr:row>6</xdr:row>
      <xdr:rowOff>89647</xdr:rowOff>
    </xdr:from>
    <xdr:to>
      <xdr:col>13</xdr:col>
      <xdr:colOff>394446</xdr:colOff>
      <xdr:row>8</xdr:row>
      <xdr:rowOff>17930</xdr:rowOff>
    </xdr:to>
    <xdr:sp macro="" textlink="">
      <xdr:nvSpPr>
        <xdr:cNvPr id="58" name="TextBox 57"/>
        <xdr:cNvSpPr txBox="1"/>
      </xdr:nvSpPr>
      <xdr:spPr>
        <a:xfrm>
          <a:off x="6884893" y="1272988"/>
          <a:ext cx="2250141" cy="322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a:solidFill>
                <a:srgbClr val="602928"/>
              </a:solidFill>
              <a:latin typeface="Arial Black" panose="020B0A04020102020204" pitchFamily="34" charset="0"/>
            </a:rPr>
            <a:t>ACTIVE EMPLOYEES</a:t>
          </a:r>
        </a:p>
      </xdr:txBody>
    </xdr:sp>
    <xdr:clientData/>
  </xdr:twoCellAnchor>
  <xdr:twoCellAnchor>
    <xdr:from>
      <xdr:col>10</xdr:col>
      <xdr:colOff>215153</xdr:colOff>
      <xdr:row>7</xdr:row>
      <xdr:rowOff>179294</xdr:rowOff>
    </xdr:from>
    <xdr:to>
      <xdr:col>14</xdr:col>
      <xdr:colOff>26894</xdr:colOff>
      <xdr:row>11</xdr:row>
      <xdr:rowOff>26894</xdr:rowOff>
    </xdr:to>
    <xdr:sp macro="" textlink="KPI!D8">
      <xdr:nvSpPr>
        <xdr:cNvPr id="59" name="TextBox 58"/>
        <xdr:cNvSpPr txBox="1"/>
      </xdr:nvSpPr>
      <xdr:spPr>
        <a:xfrm>
          <a:off x="6938682" y="1559859"/>
          <a:ext cx="2501153" cy="636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DA76547-9CBA-47AF-AFA3-97F2AD5D1D02}" type="TxLink">
            <a:rPr lang="en-US" sz="2400" b="0" i="0" u="none" strike="noStrike">
              <a:solidFill>
                <a:srgbClr val="002060"/>
              </a:solidFill>
              <a:latin typeface="Arial Black" panose="020B0A04020102020204" pitchFamily="34" charset="0"/>
              <a:ea typeface="Calibri"/>
              <a:cs typeface="Calibri"/>
            </a:rPr>
            <a:pPr algn="ctr"/>
            <a:t>1233</a:t>
          </a:fld>
          <a:endParaRPr lang="en-US" sz="2400">
            <a:solidFill>
              <a:srgbClr val="002060"/>
            </a:solidFill>
            <a:latin typeface="Arial Black" panose="020B0A04020102020204" pitchFamily="34" charset="0"/>
          </a:endParaRPr>
        </a:p>
      </xdr:txBody>
    </xdr:sp>
    <xdr:clientData/>
  </xdr:twoCellAnchor>
  <xdr:twoCellAnchor>
    <xdr:from>
      <xdr:col>14</xdr:col>
      <xdr:colOff>286873</xdr:colOff>
      <xdr:row>6</xdr:row>
      <xdr:rowOff>89647</xdr:rowOff>
    </xdr:from>
    <xdr:to>
      <xdr:col>17</xdr:col>
      <xdr:colOff>340660</xdr:colOff>
      <xdr:row>8</xdr:row>
      <xdr:rowOff>17930</xdr:rowOff>
    </xdr:to>
    <xdr:sp macro="" textlink="">
      <xdr:nvSpPr>
        <xdr:cNvPr id="60" name="TextBox 59"/>
        <xdr:cNvSpPr txBox="1"/>
      </xdr:nvSpPr>
      <xdr:spPr>
        <a:xfrm>
          <a:off x="9699814" y="1272988"/>
          <a:ext cx="2070846" cy="322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a:solidFill>
                <a:srgbClr val="602928"/>
              </a:solidFill>
              <a:latin typeface="Arial Black" panose="020B0A04020102020204" pitchFamily="34" charset="0"/>
            </a:rPr>
            <a:t>TURNOVER RATE</a:t>
          </a:r>
        </a:p>
      </xdr:txBody>
    </xdr:sp>
    <xdr:clientData/>
  </xdr:twoCellAnchor>
  <xdr:twoCellAnchor>
    <xdr:from>
      <xdr:col>14</xdr:col>
      <xdr:colOff>206190</xdr:colOff>
      <xdr:row>7</xdr:row>
      <xdr:rowOff>179294</xdr:rowOff>
    </xdr:from>
    <xdr:to>
      <xdr:col>18</xdr:col>
      <xdr:colOff>17931</xdr:colOff>
      <xdr:row>11</xdr:row>
      <xdr:rowOff>26894</xdr:rowOff>
    </xdr:to>
    <xdr:sp macro="" textlink="KPI!E8">
      <xdr:nvSpPr>
        <xdr:cNvPr id="61" name="TextBox 60"/>
        <xdr:cNvSpPr txBox="1"/>
      </xdr:nvSpPr>
      <xdr:spPr>
        <a:xfrm>
          <a:off x="9619131" y="1559859"/>
          <a:ext cx="2501153" cy="636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1753E66-88A1-4CFE-9650-55B91DDDE6F8}" type="TxLink">
            <a:rPr lang="en-US" sz="2400" b="0" i="0" u="none" strike="noStrike">
              <a:solidFill>
                <a:srgbClr val="002060"/>
              </a:solidFill>
              <a:latin typeface="Arial Black" panose="020B0A04020102020204" pitchFamily="34" charset="0"/>
              <a:ea typeface="Calibri"/>
              <a:cs typeface="Calibri"/>
            </a:rPr>
            <a:pPr algn="ctr"/>
            <a:t>16.12%</a:t>
          </a:fld>
          <a:endParaRPr lang="en-US" sz="2400">
            <a:solidFill>
              <a:srgbClr val="002060"/>
            </a:solidFill>
            <a:latin typeface="Arial Black" panose="020B0A04020102020204" pitchFamily="34" charset="0"/>
          </a:endParaRPr>
        </a:p>
      </xdr:txBody>
    </xdr:sp>
    <xdr:clientData/>
  </xdr:twoCellAnchor>
  <xdr:twoCellAnchor>
    <xdr:from>
      <xdr:col>18</xdr:col>
      <xdr:colOff>466166</xdr:colOff>
      <xdr:row>6</xdr:row>
      <xdr:rowOff>116542</xdr:rowOff>
    </xdr:from>
    <xdr:to>
      <xdr:col>21</xdr:col>
      <xdr:colOff>519953</xdr:colOff>
      <xdr:row>8</xdr:row>
      <xdr:rowOff>44825</xdr:rowOff>
    </xdr:to>
    <xdr:sp macro="" textlink="">
      <xdr:nvSpPr>
        <xdr:cNvPr id="62" name="TextBox 61"/>
        <xdr:cNvSpPr txBox="1"/>
      </xdr:nvSpPr>
      <xdr:spPr>
        <a:xfrm>
          <a:off x="12568519" y="1299883"/>
          <a:ext cx="2070846" cy="322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a:solidFill>
                <a:srgbClr val="602928"/>
              </a:solidFill>
              <a:latin typeface="Arial Black" panose="020B0A04020102020204" pitchFamily="34" charset="0"/>
            </a:rPr>
            <a:t>AVERAGE</a:t>
          </a:r>
          <a:r>
            <a:rPr lang="en-CA" sz="1400" baseline="0">
              <a:solidFill>
                <a:srgbClr val="602928"/>
              </a:solidFill>
              <a:latin typeface="Arial Black" panose="020B0A04020102020204" pitchFamily="34" charset="0"/>
            </a:rPr>
            <a:t> AGE</a:t>
          </a:r>
          <a:endParaRPr lang="en-CA" sz="1400">
            <a:solidFill>
              <a:srgbClr val="602928"/>
            </a:solidFill>
            <a:latin typeface="Arial Black" panose="020B0A04020102020204" pitchFamily="34" charset="0"/>
          </a:endParaRPr>
        </a:p>
      </xdr:txBody>
    </xdr:sp>
    <xdr:clientData/>
  </xdr:twoCellAnchor>
  <xdr:twoCellAnchor>
    <xdr:from>
      <xdr:col>18</xdr:col>
      <xdr:colOff>242048</xdr:colOff>
      <xdr:row>8</xdr:row>
      <xdr:rowOff>8966</xdr:rowOff>
    </xdr:from>
    <xdr:to>
      <xdr:col>22</xdr:col>
      <xdr:colOff>53789</xdr:colOff>
      <xdr:row>11</xdr:row>
      <xdr:rowOff>53789</xdr:rowOff>
    </xdr:to>
    <xdr:sp macro="" textlink="KPI!C8">
      <xdr:nvSpPr>
        <xdr:cNvPr id="63" name="TextBox 62"/>
        <xdr:cNvSpPr txBox="1"/>
      </xdr:nvSpPr>
      <xdr:spPr>
        <a:xfrm>
          <a:off x="12344401" y="1586754"/>
          <a:ext cx="2501153" cy="636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6290B3C-959A-4FC3-9471-39ABC4086263}" type="TxLink">
            <a:rPr lang="en-US" sz="2400" b="0" i="0" u="none" strike="noStrike">
              <a:solidFill>
                <a:srgbClr val="002060"/>
              </a:solidFill>
              <a:latin typeface="Arial Black" panose="020B0A04020102020204" pitchFamily="34" charset="0"/>
              <a:ea typeface="Calibri"/>
              <a:cs typeface="Calibri"/>
            </a:rPr>
            <a:pPr algn="ctr"/>
            <a:t>37</a:t>
          </a:fld>
          <a:endParaRPr lang="en-US" sz="4000">
            <a:solidFill>
              <a:srgbClr val="002060"/>
            </a:solidFill>
            <a:latin typeface="Arial Black" panose="020B0A04020102020204" pitchFamily="34" charset="0"/>
          </a:endParaRPr>
        </a:p>
      </xdr:txBody>
    </xdr:sp>
    <xdr:clientData/>
  </xdr:twoCellAnchor>
  <xdr:twoCellAnchor editAs="oneCell">
    <xdr:from>
      <xdr:col>5</xdr:col>
      <xdr:colOff>385482</xdr:colOff>
      <xdr:row>6</xdr:row>
      <xdr:rowOff>152400</xdr:rowOff>
    </xdr:from>
    <xdr:to>
      <xdr:col>6</xdr:col>
      <xdr:colOff>41374</xdr:colOff>
      <xdr:row>8</xdr:row>
      <xdr:rowOff>76121</xdr:rowOff>
    </xdr:to>
    <xdr:pic>
      <xdr:nvPicPr>
        <xdr:cNvPr id="64" name="Picture 63">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3747247" y="1335741"/>
          <a:ext cx="328245" cy="318168"/>
        </a:xfrm>
        <a:prstGeom prst="rect">
          <a:avLst/>
        </a:prstGeom>
      </xdr:spPr>
    </xdr:pic>
    <xdr:clientData/>
  </xdr:twoCellAnchor>
  <xdr:twoCellAnchor editAs="oneCell">
    <xdr:from>
      <xdr:col>13</xdr:col>
      <xdr:colOff>300815</xdr:colOff>
      <xdr:row>6</xdr:row>
      <xdr:rowOff>116541</xdr:rowOff>
    </xdr:from>
    <xdr:to>
      <xdr:col>14</xdr:col>
      <xdr:colOff>26896</xdr:colOff>
      <xdr:row>8</xdr:row>
      <xdr:rowOff>80684</xdr:rowOff>
    </xdr:to>
    <xdr:pic>
      <xdr:nvPicPr>
        <xdr:cNvPr id="65" name="Picture 64">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9041403" y="1299882"/>
          <a:ext cx="398434" cy="358590"/>
        </a:xfrm>
        <a:prstGeom prst="rect">
          <a:avLst/>
        </a:prstGeom>
      </xdr:spPr>
    </xdr:pic>
    <xdr:clientData/>
  </xdr:twoCellAnchor>
  <xdr:twoCellAnchor editAs="oneCell">
    <xdr:from>
      <xdr:col>17</xdr:col>
      <xdr:colOff>340656</xdr:colOff>
      <xdr:row>6</xdr:row>
      <xdr:rowOff>134470</xdr:rowOff>
    </xdr:from>
    <xdr:to>
      <xdr:col>18</xdr:col>
      <xdr:colOff>26893</xdr:colOff>
      <xdr:row>8</xdr:row>
      <xdr:rowOff>98613</xdr:rowOff>
    </xdr:to>
    <xdr:pic>
      <xdr:nvPicPr>
        <xdr:cNvPr id="66" name="Picture 65">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11770656" y="1317811"/>
          <a:ext cx="358590" cy="358590"/>
        </a:xfrm>
        <a:prstGeom prst="rect">
          <a:avLst/>
        </a:prstGeom>
      </xdr:spPr>
    </xdr:pic>
    <xdr:clientData/>
  </xdr:twoCellAnchor>
  <xdr:twoCellAnchor editAs="oneCell">
    <xdr:from>
      <xdr:col>21</xdr:col>
      <xdr:colOff>343415</xdr:colOff>
      <xdr:row>6</xdr:row>
      <xdr:rowOff>134469</xdr:rowOff>
    </xdr:from>
    <xdr:to>
      <xdr:col>22</xdr:col>
      <xdr:colOff>18620</xdr:colOff>
      <xdr:row>8</xdr:row>
      <xdr:rowOff>62754</xdr:rowOff>
    </xdr:to>
    <xdr:pic>
      <xdr:nvPicPr>
        <xdr:cNvPr id="67" name="Picture 66">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14462827" y="1317810"/>
          <a:ext cx="347558" cy="322732"/>
        </a:xfrm>
        <a:prstGeom prst="rect">
          <a:avLst/>
        </a:prstGeom>
      </xdr:spPr>
    </xdr:pic>
    <xdr:clientData/>
  </xdr:twoCellAnchor>
  <xdr:twoCellAnchor editAs="oneCell">
    <xdr:from>
      <xdr:col>9</xdr:col>
      <xdr:colOff>290871</xdr:colOff>
      <xdr:row>8</xdr:row>
      <xdr:rowOff>4604</xdr:rowOff>
    </xdr:from>
    <xdr:to>
      <xdr:col>10</xdr:col>
      <xdr:colOff>57787</xdr:colOff>
      <xdr:row>10</xdr:row>
      <xdr:rowOff>49426</xdr:rowOff>
    </xdr:to>
    <xdr:pic>
      <xdr:nvPicPr>
        <xdr:cNvPr id="68" name="Picture 67">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6314790" y="1569793"/>
          <a:ext cx="436240" cy="436119"/>
        </a:xfrm>
        <a:prstGeom prst="rect">
          <a:avLst/>
        </a:prstGeom>
      </xdr:spPr>
    </xdr:pic>
    <xdr:clientData/>
  </xdr:twoCellAnchor>
  <xdr:twoCellAnchor>
    <xdr:from>
      <xdr:col>3</xdr:col>
      <xdr:colOff>394444</xdr:colOff>
      <xdr:row>2</xdr:row>
      <xdr:rowOff>8964</xdr:rowOff>
    </xdr:from>
    <xdr:to>
      <xdr:col>13</xdr:col>
      <xdr:colOff>385480</xdr:colOff>
      <xdr:row>4</xdr:row>
      <xdr:rowOff>125505</xdr:rowOff>
    </xdr:to>
    <xdr:sp macro="" textlink="">
      <xdr:nvSpPr>
        <xdr:cNvPr id="69" name="TextBox 68"/>
        <xdr:cNvSpPr txBox="1"/>
      </xdr:nvSpPr>
      <xdr:spPr>
        <a:xfrm>
          <a:off x="2411503" y="403411"/>
          <a:ext cx="6714565" cy="510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3200">
              <a:solidFill>
                <a:srgbClr val="002060"/>
              </a:solidFill>
              <a:latin typeface="Arial Black" panose="020B0A04020102020204" pitchFamily="34" charset="0"/>
            </a:rPr>
            <a:t>HR ANALYTICS DASHBOARD</a:t>
          </a:r>
        </a:p>
      </xdr:txBody>
    </xdr:sp>
    <xdr:clientData/>
  </xdr:twoCellAnchor>
  <xdr:twoCellAnchor editAs="oneCell">
    <xdr:from>
      <xdr:col>2</xdr:col>
      <xdr:colOff>484092</xdr:colOff>
      <xdr:row>2</xdr:row>
      <xdr:rowOff>62753</xdr:rowOff>
    </xdr:from>
    <xdr:to>
      <xdr:col>3</xdr:col>
      <xdr:colOff>354665</xdr:colOff>
      <xdr:row>5</xdr:row>
      <xdr:rowOff>14008</xdr:rowOff>
    </xdr:to>
    <xdr:pic>
      <xdr:nvPicPr>
        <xdr:cNvPr id="70" name="Picture 69">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1828798" y="457200"/>
          <a:ext cx="542926" cy="542926"/>
        </a:xfrm>
        <a:prstGeom prst="rect">
          <a:avLst/>
        </a:prstGeom>
      </xdr:spPr>
    </xdr:pic>
    <xdr:clientData/>
  </xdr:twoCellAnchor>
  <xdr:twoCellAnchor editAs="oneCell">
    <xdr:from>
      <xdr:col>15</xdr:col>
      <xdr:colOff>450049</xdr:colOff>
      <xdr:row>2</xdr:row>
      <xdr:rowOff>39856</xdr:rowOff>
    </xdr:from>
    <xdr:to>
      <xdr:col>16</xdr:col>
      <xdr:colOff>434311</xdr:colOff>
      <xdr:row>5</xdr:row>
      <xdr:rowOff>104800</xdr:rowOff>
    </xdr:to>
    <xdr:pic>
      <xdr:nvPicPr>
        <xdr:cNvPr id="71" name="Picture 70">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10489914" y="431153"/>
          <a:ext cx="653586" cy="651890"/>
        </a:xfrm>
        <a:prstGeom prst="rect">
          <a:avLst/>
        </a:prstGeom>
      </xdr:spPr>
    </xdr:pic>
    <xdr:clientData/>
  </xdr:twoCellAnchor>
  <xdr:twoCellAnchor>
    <xdr:from>
      <xdr:col>16</xdr:col>
      <xdr:colOff>437091</xdr:colOff>
      <xdr:row>1</xdr:row>
      <xdr:rowOff>143435</xdr:rowOff>
    </xdr:from>
    <xdr:to>
      <xdr:col>19</xdr:col>
      <xdr:colOff>242896</xdr:colOff>
      <xdr:row>6</xdr:row>
      <xdr:rowOff>71718</xdr:rowOff>
    </xdr:to>
    <xdr:sp macro="" textlink="">
      <xdr:nvSpPr>
        <xdr:cNvPr id="72" name="TextBox 71"/>
        <xdr:cNvSpPr txBox="1"/>
      </xdr:nvSpPr>
      <xdr:spPr>
        <a:xfrm>
          <a:off x="11146280" y="339084"/>
          <a:ext cx="1813778" cy="906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200">
              <a:solidFill>
                <a:srgbClr val="602928"/>
              </a:solidFill>
              <a:latin typeface="Arial Black" panose="020B0A04020102020204" pitchFamily="34" charset="0"/>
            </a:rPr>
            <a:t>JOB SATISTFACTION RATING</a:t>
          </a:r>
        </a:p>
      </xdr:txBody>
    </xdr:sp>
    <xdr:clientData/>
  </xdr:twoCellAnchor>
  <xdr:twoCellAnchor>
    <xdr:from>
      <xdr:col>18</xdr:col>
      <xdr:colOff>363798</xdr:colOff>
      <xdr:row>1</xdr:row>
      <xdr:rowOff>26893</xdr:rowOff>
    </xdr:from>
    <xdr:to>
      <xdr:col>21</xdr:col>
      <xdr:colOff>130716</xdr:colOff>
      <xdr:row>6</xdr:row>
      <xdr:rowOff>35859</xdr:rowOff>
    </xdr:to>
    <xdr:graphicFrame macro="">
      <xdr:nvGraphicFramePr>
        <xdr:cNvPr id="73" name="Chart 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352168</xdr:colOff>
      <xdr:row>2</xdr:row>
      <xdr:rowOff>181961</xdr:rowOff>
    </xdr:from>
    <xdr:to>
      <xdr:col>20</xdr:col>
      <xdr:colOff>154945</xdr:colOff>
      <xdr:row>4</xdr:row>
      <xdr:rowOff>83349</xdr:rowOff>
    </xdr:to>
    <xdr:sp macro="" textlink="Rating!$B$6">
      <xdr:nvSpPr>
        <xdr:cNvPr id="74" name="TextBox 73"/>
        <xdr:cNvSpPr txBox="1"/>
      </xdr:nvSpPr>
      <xdr:spPr>
        <a:xfrm>
          <a:off x="13069330" y="573258"/>
          <a:ext cx="472101" cy="292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ED86F33-78A1-4134-8CFB-E9EA444B2151}" type="TxLink">
            <a:rPr lang="en-US" sz="1200" b="0" i="0" u="none" strike="noStrike">
              <a:solidFill>
                <a:srgbClr val="002060"/>
              </a:solidFill>
              <a:latin typeface="Arial Black" panose="020B0A04020102020204" pitchFamily="34" charset="0"/>
              <a:ea typeface="Calibri"/>
              <a:cs typeface="Calibri"/>
            </a:rPr>
            <a:pPr/>
            <a:t>2.6</a:t>
          </a:fld>
          <a:endParaRPr lang="en-CA" sz="1100">
            <a:solidFill>
              <a:srgbClr val="002060"/>
            </a:solidFill>
            <a:latin typeface="Arial Black" panose="020B0A04020102020204" pitchFamily="34" charset="0"/>
          </a:endParaRPr>
        </a:p>
      </xdr:txBody>
    </xdr:sp>
    <xdr:clientData/>
  </xdr:twoCellAnchor>
  <xdr:twoCellAnchor>
    <xdr:from>
      <xdr:col>2</xdr:col>
      <xdr:colOff>113270</xdr:colOff>
      <xdr:row>18</xdr:row>
      <xdr:rowOff>164756</xdr:rowOff>
    </xdr:from>
    <xdr:to>
      <xdr:col>4</xdr:col>
      <xdr:colOff>214622</xdr:colOff>
      <xdr:row>26</xdr:row>
      <xdr:rowOff>39567</xdr:rowOff>
    </xdr:to>
    <xdr:graphicFrame macro="">
      <xdr:nvGraphicFramePr>
        <xdr:cNvPr id="79" name="Chart 7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48459</xdr:colOff>
      <xdr:row>18</xdr:row>
      <xdr:rowOff>116904</xdr:rowOff>
    </xdr:from>
    <xdr:to>
      <xdr:col>8</xdr:col>
      <xdr:colOff>149810</xdr:colOff>
      <xdr:row>25</xdr:row>
      <xdr:rowOff>187364</xdr:rowOff>
    </xdr:to>
    <xdr:graphicFrame macro="">
      <xdr:nvGraphicFramePr>
        <xdr:cNvPr id="80" name="Chart 7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5</xdr:col>
      <xdr:colOff>147798</xdr:colOff>
      <xdr:row>20</xdr:row>
      <xdr:rowOff>61783</xdr:rowOff>
    </xdr:from>
    <xdr:to>
      <xdr:col>6</xdr:col>
      <xdr:colOff>182324</xdr:colOff>
      <xdr:row>23</xdr:row>
      <xdr:rowOff>178687</xdr:rowOff>
    </xdr:to>
    <xdr:pic>
      <xdr:nvPicPr>
        <xdr:cNvPr id="81" name="Picture 80"/>
        <xdr:cNvPicPr>
          <a:picLocks noChangeAspect="1"/>
        </xdr:cNvPicPr>
      </xdr:nvPicPr>
      <xdr:blipFill>
        <a:blip xmlns:r="http://schemas.openxmlformats.org/officeDocument/2006/relationships" r:embed="rId11">
          <a:duotone>
            <a:schemeClr val="accent1">
              <a:shade val="45000"/>
              <a:satMod val="135000"/>
            </a:schemeClr>
            <a:prstClr val="white"/>
          </a:duotone>
        </a:blip>
        <a:stretch>
          <a:fillRect/>
        </a:stretch>
      </xdr:blipFill>
      <xdr:spPr>
        <a:xfrm>
          <a:off x="3494420" y="3974756"/>
          <a:ext cx="703850" cy="703850"/>
        </a:xfrm>
        <a:prstGeom prst="rect">
          <a:avLst/>
        </a:prstGeom>
      </xdr:spPr>
    </xdr:pic>
    <xdr:clientData/>
  </xdr:twoCellAnchor>
  <xdr:twoCellAnchor editAs="oneCell">
    <xdr:from>
      <xdr:col>4</xdr:col>
      <xdr:colOff>182326</xdr:colOff>
      <xdr:row>20</xdr:row>
      <xdr:rowOff>154459</xdr:rowOff>
    </xdr:from>
    <xdr:to>
      <xdr:col>5</xdr:col>
      <xdr:colOff>48461</xdr:colOff>
      <xdr:row>23</xdr:row>
      <xdr:rowOff>102973</xdr:rowOff>
    </xdr:to>
    <xdr:pic>
      <xdr:nvPicPr>
        <xdr:cNvPr id="82" name="Picture 81"/>
        <xdr:cNvPicPr>
          <a:picLocks noChangeAspect="1"/>
        </xdr:cNvPicPr>
      </xdr:nvPicPr>
      <xdr:blipFill>
        <a:blip xmlns:r="http://schemas.openxmlformats.org/officeDocument/2006/relationships" r:embed="rId12">
          <a:duotone>
            <a:schemeClr val="accent4">
              <a:shade val="45000"/>
              <a:satMod val="135000"/>
            </a:schemeClr>
            <a:prstClr val="white"/>
          </a:duotone>
        </a:blip>
        <a:stretch>
          <a:fillRect/>
        </a:stretch>
      </xdr:blipFill>
      <xdr:spPr>
        <a:xfrm>
          <a:off x="2859623" y="4067432"/>
          <a:ext cx="535460" cy="535460"/>
        </a:xfrm>
        <a:prstGeom prst="rect">
          <a:avLst/>
        </a:prstGeom>
      </xdr:spPr>
    </xdr:pic>
    <xdr:clientData/>
  </xdr:twoCellAnchor>
  <xdr:twoCellAnchor>
    <xdr:from>
      <xdr:col>2</xdr:col>
      <xdr:colOff>619897</xdr:colOff>
      <xdr:row>21</xdr:row>
      <xdr:rowOff>102731</xdr:rowOff>
    </xdr:from>
    <xdr:to>
      <xdr:col>3</xdr:col>
      <xdr:colOff>525162</xdr:colOff>
      <xdr:row>23</xdr:row>
      <xdr:rowOff>61783</xdr:rowOff>
    </xdr:to>
    <xdr:sp macro="" textlink="Gender!$B$9">
      <xdr:nvSpPr>
        <xdr:cNvPr id="83" name="TextBox 82"/>
        <xdr:cNvSpPr txBox="1"/>
      </xdr:nvSpPr>
      <xdr:spPr>
        <a:xfrm>
          <a:off x="1958546" y="4211353"/>
          <a:ext cx="574589" cy="350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294284C-81B4-4EF4-862F-9BBD5AADEA52}" type="TxLink">
            <a:rPr lang="en-US" sz="1400" b="0" i="0" u="none" strike="noStrike">
              <a:solidFill>
                <a:srgbClr val="000000"/>
              </a:solidFill>
              <a:latin typeface="Arial Black" panose="020B0A04020102020204" pitchFamily="34" charset="0"/>
              <a:ea typeface="Calibri"/>
              <a:cs typeface="Calibri"/>
            </a:rPr>
            <a:pPr/>
            <a:t>588</a:t>
          </a:fld>
          <a:endParaRPr lang="en-CA" sz="1200">
            <a:solidFill>
              <a:srgbClr val="002060"/>
            </a:solidFill>
            <a:latin typeface="Arial Black" panose="020B0A04020102020204" pitchFamily="34" charset="0"/>
          </a:endParaRPr>
        </a:p>
      </xdr:txBody>
    </xdr:sp>
    <xdr:clientData/>
  </xdr:twoCellAnchor>
  <xdr:twoCellAnchor>
    <xdr:from>
      <xdr:col>6</xdr:col>
      <xdr:colOff>504568</xdr:colOff>
      <xdr:row>21</xdr:row>
      <xdr:rowOff>80077</xdr:rowOff>
    </xdr:from>
    <xdr:to>
      <xdr:col>7</xdr:col>
      <xdr:colOff>432487</xdr:colOff>
      <xdr:row>23</xdr:row>
      <xdr:rowOff>51485</xdr:rowOff>
    </xdr:to>
    <xdr:sp macro="" textlink="Gender!$B$10">
      <xdr:nvSpPr>
        <xdr:cNvPr id="84" name="TextBox 83"/>
        <xdr:cNvSpPr txBox="1"/>
      </xdr:nvSpPr>
      <xdr:spPr>
        <a:xfrm>
          <a:off x="4520514" y="4188699"/>
          <a:ext cx="597243" cy="362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BD5D69D-BA8A-4A32-A8DA-53B471E33C2F}" type="TxLink">
            <a:rPr lang="en-US" sz="1400" b="0" i="0" u="none" strike="noStrike">
              <a:solidFill>
                <a:srgbClr val="000000"/>
              </a:solidFill>
              <a:latin typeface="Arial Black" panose="020B0A04020102020204" pitchFamily="34" charset="0"/>
              <a:ea typeface="Calibri"/>
              <a:cs typeface="Calibri"/>
            </a:rPr>
            <a:pPr/>
            <a:t>882</a:t>
          </a:fld>
          <a:endParaRPr lang="en-CA" sz="1200">
            <a:solidFill>
              <a:srgbClr val="002060"/>
            </a:solidFill>
            <a:latin typeface="Arial Black" panose="020B0A04020102020204" pitchFamily="34" charset="0"/>
          </a:endParaRPr>
        </a:p>
      </xdr:txBody>
    </xdr:sp>
    <xdr:clientData/>
  </xdr:twoCellAnchor>
  <xdr:twoCellAnchor>
    <xdr:from>
      <xdr:col>2</xdr:col>
      <xdr:colOff>298620</xdr:colOff>
      <xdr:row>12</xdr:row>
      <xdr:rowOff>41189</xdr:rowOff>
    </xdr:from>
    <xdr:to>
      <xdr:col>7</xdr:col>
      <xdr:colOff>185352</xdr:colOff>
      <xdr:row>13</xdr:row>
      <xdr:rowOff>92676</xdr:rowOff>
    </xdr:to>
    <xdr:sp macro="" textlink="">
      <xdr:nvSpPr>
        <xdr:cNvPr id="86" name="TextBox 85"/>
        <xdr:cNvSpPr txBox="1"/>
      </xdr:nvSpPr>
      <xdr:spPr>
        <a:xfrm>
          <a:off x="1637269" y="2388973"/>
          <a:ext cx="3233353" cy="247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a:solidFill>
                <a:srgbClr val="602928"/>
              </a:solidFill>
              <a:latin typeface="Arial Black" panose="020B0A04020102020204" pitchFamily="34" charset="0"/>
            </a:rPr>
            <a:t>Total Employees by Gender</a:t>
          </a:r>
        </a:p>
      </xdr:txBody>
    </xdr:sp>
    <xdr:clientData/>
  </xdr:twoCellAnchor>
  <xdr:twoCellAnchor editAs="oneCell">
    <xdr:from>
      <xdr:col>3</xdr:col>
      <xdr:colOff>511837</xdr:colOff>
      <xdr:row>14</xdr:row>
      <xdr:rowOff>168392</xdr:rowOff>
    </xdr:from>
    <xdr:to>
      <xdr:col>6</xdr:col>
      <xdr:colOff>332664</xdr:colOff>
      <xdr:row>18</xdr:row>
      <xdr:rowOff>30893</xdr:rowOff>
    </xdr:to>
    <mc:AlternateContent xmlns:mc="http://schemas.openxmlformats.org/markup-compatibility/2006" xmlns:a14="http://schemas.microsoft.com/office/drawing/2010/main">
      <mc:Choice Requires="a14">
        <xdr:graphicFrame macro="">
          <xdr:nvGraphicFramePr>
            <xdr:cNvPr id="87"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519810" y="2907473"/>
              <a:ext cx="1828800" cy="64509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244107</xdr:colOff>
      <xdr:row>14</xdr:row>
      <xdr:rowOff>75715</xdr:rowOff>
    </xdr:from>
    <xdr:to>
      <xdr:col>15</xdr:col>
      <xdr:colOff>216243</xdr:colOff>
      <xdr:row>24</xdr:row>
      <xdr:rowOff>185351</xdr:rowOff>
    </xdr:to>
    <xdr:graphicFrame macro="">
      <xdr:nvGraphicFramePr>
        <xdr:cNvPr id="88" name="Chart 8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255372</xdr:colOff>
      <xdr:row>11</xdr:row>
      <xdr:rowOff>183292</xdr:rowOff>
    </xdr:from>
    <xdr:to>
      <xdr:col>13</xdr:col>
      <xdr:colOff>142104</xdr:colOff>
      <xdr:row>13</xdr:row>
      <xdr:rowOff>39130</xdr:rowOff>
    </xdr:to>
    <xdr:sp macro="" textlink="">
      <xdr:nvSpPr>
        <xdr:cNvPr id="89" name="TextBox 88"/>
        <xdr:cNvSpPr txBox="1"/>
      </xdr:nvSpPr>
      <xdr:spPr>
        <a:xfrm>
          <a:off x="5609967" y="2335427"/>
          <a:ext cx="3233353" cy="247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a:solidFill>
                <a:srgbClr val="602928"/>
              </a:solidFill>
              <a:latin typeface="Arial Black" panose="020B0A04020102020204" pitchFamily="34" charset="0"/>
            </a:rPr>
            <a:t>Education</a:t>
          </a:r>
          <a:r>
            <a:rPr lang="en-CA" sz="1200" baseline="0">
              <a:solidFill>
                <a:srgbClr val="602928"/>
              </a:solidFill>
              <a:latin typeface="Arial Black" panose="020B0A04020102020204" pitchFamily="34" charset="0"/>
            </a:rPr>
            <a:t> Wise Turnover</a:t>
          </a:r>
          <a:endParaRPr lang="en-CA" sz="1200">
            <a:solidFill>
              <a:srgbClr val="602928"/>
            </a:solidFill>
            <a:latin typeface="Arial Black" panose="020B0A04020102020204" pitchFamily="34" charset="0"/>
          </a:endParaRPr>
        </a:p>
      </xdr:txBody>
    </xdr:sp>
    <xdr:clientData/>
  </xdr:twoCellAnchor>
  <xdr:twoCellAnchor>
    <xdr:from>
      <xdr:col>15</xdr:col>
      <xdr:colOff>522135</xdr:colOff>
      <xdr:row>14</xdr:row>
      <xdr:rowOff>65418</xdr:rowOff>
    </xdr:from>
    <xdr:to>
      <xdr:col>22</xdr:col>
      <xdr:colOff>30892</xdr:colOff>
      <xdr:row>25</xdr:row>
      <xdr:rowOff>113270</xdr:rowOff>
    </xdr:to>
    <mc:AlternateContent xmlns:mc="http://schemas.openxmlformats.org/markup-compatibility/2006">
      <mc:Choice xmlns:cx="http://schemas.microsoft.com/office/drawing/2014/chartex" Requires="cx">
        <xdr:graphicFrame macro="">
          <xdr:nvGraphicFramePr>
            <xdr:cNvPr id="90" name="Chart 89"/>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4"/>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479853</xdr:colOff>
      <xdr:row>11</xdr:row>
      <xdr:rowOff>191530</xdr:rowOff>
    </xdr:from>
    <xdr:to>
      <xdr:col>20</xdr:col>
      <xdr:colOff>366585</xdr:colOff>
      <xdr:row>13</xdr:row>
      <xdr:rowOff>47368</xdr:rowOff>
    </xdr:to>
    <xdr:sp macro="" textlink="">
      <xdr:nvSpPr>
        <xdr:cNvPr id="91" name="TextBox 90"/>
        <xdr:cNvSpPr txBox="1"/>
      </xdr:nvSpPr>
      <xdr:spPr>
        <a:xfrm>
          <a:off x="10519718" y="2343665"/>
          <a:ext cx="3233353" cy="247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a:solidFill>
                <a:srgbClr val="602928"/>
              </a:solidFill>
              <a:latin typeface="Arial Black" panose="020B0A04020102020204" pitchFamily="34" charset="0"/>
            </a:rPr>
            <a:t>Turnover</a:t>
          </a:r>
          <a:r>
            <a:rPr lang="en-CA" sz="1200" baseline="0">
              <a:solidFill>
                <a:srgbClr val="602928"/>
              </a:solidFill>
              <a:latin typeface="Arial Black" panose="020B0A04020102020204" pitchFamily="34" charset="0"/>
            </a:rPr>
            <a:t> by Job</a:t>
          </a:r>
        </a:p>
      </xdr:txBody>
    </xdr:sp>
    <xdr:clientData/>
  </xdr:twoCellAnchor>
  <xdr:twoCellAnchor>
    <xdr:from>
      <xdr:col>2</xdr:col>
      <xdr:colOff>226540</xdr:colOff>
      <xdr:row>28</xdr:row>
      <xdr:rowOff>47368</xdr:rowOff>
    </xdr:from>
    <xdr:to>
      <xdr:col>8</xdr:col>
      <xdr:colOff>0</xdr:colOff>
      <xdr:row>39</xdr:row>
      <xdr:rowOff>102973</xdr:rowOff>
    </xdr:to>
    <xdr:graphicFrame macro="">
      <xdr:nvGraphicFramePr>
        <xdr:cNvPr id="92" name="Chart 9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220361</xdr:colOff>
      <xdr:row>26</xdr:row>
      <xdr:rowOff>96794</xdr:rowOff>
    </xdr:from>
    <xdr:to>
      <xdr:col>7</xdr:col>
      <xdr:colOff>107093</xdr:colOff>
      <xdr:row>27</xdr:row>
      <xdr:rowOff>148280</xdr:rowOff>
    </xdr:to>
    <xdr:sp macro="" textlink="">
      <xdr:nvSpPr>
        <xdr:cNvPr id="93" name="TextBox 92"/>
        <xdr:cNvSpPr txBox="1"/>
      </xdr:nvSpPr>
      <xdr:spPr>
        <a:xfrm>
          <a:off x="1559010" y="5183659"/>
          <a:ext cx="3233353" cy="247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aseline="0">
              <a:solidFill>
                <a:srgbClr val="602928"/>
              </a:solidFill>
              <a:latin typeface="Arial Black" panose="020B0A04020102020204" pitchFamily="34" charset="0"/>
            </a:rPr>
            <a:t>Department Wise Turnover</a:t>
          </a:r>
        </a:p>
        <a:p>
          <a:endParaRPr lang="en-CA" sz="1200" baseline="0">
            <a:solidFill>
              <a:srgbClr val="602928"/>
            </a:solidFill>
            <a:latin typeface="Arial Black" panose="020B0A04020102020204" pitchFamily="34" charset="0"/>
          </a:endParaRPr>
        </a:p>
      </xdr:txBody>
    </xdr:sp>
    <xdr:clientData/>
  </xdr:twoCellAnchor>
  <xdr:twoCellAnchor>
    <xdr:from>
      <xdr:col>8</xdr:col>
      <xdr:colOff>202919</xdr:colOff>
      <xdr:row>28</xdr:row>
      <xdr:rowOff>86012</xdr:rowOff>
    </xdr:from>
    <xdr:to>
      <xdr:col>13</xdr:col>
      <xdr:colOff>226541</xdr:colOff>
      <xdr:row>39</xdr:row>
      <xdr:rowOff>144162</xdr:rowOff>
    </xdr:to>
    <xdr:graphicFrame macro="">
      <xdr:nvGraphicFramePr>
        <xdr:cNvPr id="75" name="Chart 7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259491</xdr:colOff>
      <xdr:row>26</xdr:row>
      <xdr:rowOff>105032</xdr:rowOff>
    </xdr:from>
    <xdr:to>
      <xdr:col>13</xdr:col>
      <xdr:colOff>146223</xdr:colOff>
      <xdr:row>27</xdr:row>
      <xdr:rowOff>156518</xdr:rowOff>
    </xdr:to>
    <xdr:sp macro="" textlink="">
      <xdr:nvSpPr>
        <xdr:cNvPr id="76" name="TextBox 75"/>
        <xdr:cNvSpPr txBox="1"/>
      </xdr:nvSpPr>
      <xdr:spPr>
        <a:xfrm>
          <a:off x="5614086" y="5191897"/>
          <a:ext cx="3233353" cy="247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aseline="0">
              <a:solidFill>
                <a:srgbClr val="602928"/>
              </a:solidFill>
              <a:latin typeface="Arial Black" panose="020B0A04020102020204" pitchFamily="34" charset="0"/>
            </a:rPr>
            <a:t>Turnover  by Age Group</a:t>
          </a:r>
        </a:p>
      </xdr:txBody>
    </xdr:sp>
    <xdr:clientData/>
  </xdr:twoCellAnchor>
  <xdr:twoCellAnchor>
    <xdr:from>
      <xdr:col>13</xdr:col>
      <xdr:colOff>491242</xdr:colOff>
      <xdr:row>28</xdr:row>
      <xdr:rowOff>86013</xdr:rowOff>
    </xdr:from>
    <xdr:to>
      <xdr:col>17</xdr:col>
      <xdr:colOff>597243</xdr:colOff>
      <xdr:row>39</xdr:row>
      <xdr:rowOff>72081</xdr:rowOff>
    </xdr:to>
    <xdr:graphicFrame macro="">
      <xdr:nvGraphicFramePr>
        <xdr:cNvPr id="77" name="Chart 7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597243</xdr:colOff>
      <xdr:row>26</xdr:row>
      <xdr:rowOff>102973</xdr:rowOff>
    </xdr:from>
    <xdr:to>
      <xdr:col>18</xdr:col>
      <xdr:colOff>483974</xdr:colOff>
      <xdr:row>27</xdr:row>
      <xdr:rowOff>154459</xdr:rowOff>
    </xdr:to>
    <xdr:sp macro="" textlink="">
      <xdr:nvSpPr>
        <xdr:cNvPr id="94" name="TextBox 93"/>
        <xdr:cNvSpPr txBox="1"/>
      </xdr:nvSpPr>
      <xdr:spPr>
        <a:xfrm>
          <a:off x="9298459" y="5189838"/>
          <a:ext cx="3233353" cy="247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aseline="0">
              <a:solidFill>
                <a:srgbClr val="602928"/>
              </a:solidFill>
              <a:latin typeface="Arial Black" panose="020B0A04020102020204" pitchFamily="34" charset="0"/>
            </a:rPr>
            <a:t>Turnover  by Marital Status</a:t>
          </a:r>
        </a:p>
        <a:p>
          <a:endParaRPr lang="en-CA" sz="1200" baseline="0">
            <a:solidFill>
              <a:srgbClr val="602928"/>
            </a:solidFill>
            <a:latin typeface="Arial Black" panose="020B0A04020102020204" pitchFamily="34" charset="0"/>
          </a:endParaRPr>
        </a:p>
      </xdr:txBody>
    </xdr:sp>
    <xdr:clientData/>
  </xdr:twoCellAnchor>
  <xdr:twoCellAnchor editAs="oneCell">
    <xdr:from>
      <xdr:col>20</xdr:col>
      <xdr:colOff>375294</xdr:colOff>
      <xdr:row>29</xdr:row>
      <xdr:rowOff>41187</xdr:rowOff>
    </xdr:from>
    <xdr:to>
      <xdr:col>21</xdr:col>
      <xdr:colOff>597243</xdr:colOff>
      <xdr:row>36</xdr:row>
      <xdr:rowOff>123566</xdr:rowOff>
    </xdr:to>
    <mc:AlternateContent xmlns:mc="http://schemas.openxmlformats.org/markup-compatibility/2006">
      <mc:Choice xmlns:a14="http://schemas.microsoft.com/office/drawing/2010/main" Requires="a14">
        <xdr:graphicFrame macro="">
          <xdr:nvGraphicFramePr>
            <xdr:cNvPr id="95"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761780" y="5714998"/>
              <a:ext cx="891274" cy="145191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182323</xdr:colOff>
      <xdr:row>29</xdr:row>
      <xdr:rowOff>30893</xdr:rowOff>
    </xdr:from>
    <xdr:to>
      <xdr:col>20</xdr:col>
      <xdr:colOff>339811</xdr:colOff>
      <xdr:row>39</xdr:row>
      <xdr:rowOff>154461</xdr:rowOff>
    </xdr:to>
    <mc:AlternateContent xmlns:mc="http://schemas.openxmlformats.org/markup-compatibility/2006">
      <mc:Choice xmlns:a14="http://schemas.microsoft.com/office/drawing/2010/main" Requires="a14">
        <xdr:graphicFrame macro="">
          <xdr:nvGraphicFramePr>
            <xdr:cNvPr id="96" name="Education Field 4"/>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dr:sp macro="" textlink="">
          <xdr:nvSpPr>
            <xdr:cNvPr id="0" name=""/>
            <xdr:cNvSpPr>
              <a:spLocks noTextEdit="1"/>
            </xdr:cNvSpPr>
          </xdr:nvSpPr>
          <xdr:spPr>
            <a:xfrm>
              <a:off x="12230161" y="5704704"/>
              <a:ext cx="1496136" cy="208005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185351</xdr:colOff>
      <xdr:row>28</xdr:row>
      <xdr:rowOff>41190</xdr:rowOff>
    </xdr:from>
    <xdr:to>
      <xdr:col>20</xdr:col>
      <xdr:colOff>133865</xdr:colOff>
      <xdr:row>29</xdr:row>
      <xdr:rowOff>20595</xdr:rowOff>
    </xdr:to>
    <xdr:sp macro="" textlink="">
      <xdr:nvSpPr>
        <xdr:cNvPr id="31" name="TextBox 30"/>
        <xdr:cNvSpPr txBox="1"/>
      </xdr:nvSpPr>
      <xdr:spPr>
        <a:xfrm>
          <a:off x="12233189" y="5519352"/>
          <a:ext cx="1287162" cy="175054"/>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100" b="1">
              <a:solidFill>
                <a:srgbClr val="741057"/>
              </a:solidFill>
            </a:rPr>
            <a:t>Education Level</a:t>
          </a:r>
        </a:p>
      </xdr:txBody>
    </xdr:sp>
    <xdr:clientData/>
  </xdr:twoCellAnchor>
  <xdr:twoCellAnchor>
    <xdr:from>
      <xdr:col>20</xdr:col>
      <xdr:colOff>265672</xdr:colOff>
      <xdr:row>28</xdr:row>
      <xdr:rowOff>49428</xdr:rowOff>
    </xdr:from>
    <xdr:to>
      <xdr:col>22</xdr:col>
      <xdr:colOff>30893</xdr:colOff>
      <xdr:row>29</xdr:row>
      <xdr:rowOff>0</xdr:rowOff>
    </xdr:to>
    <xdr:sp macro="" textlink="">
      <xdr:nvSpPr>
        <xdr:cNvPr id="101" name="TextBox 100"/>
        <xdr:cNvSpPr txBox="1"/>
      </xdr:nvSpPr>
      <xdr:spPr>
        <a:xfrm>
          <a:off x="13652158" y="5527590"/>
          <a:ext cx="1103870" cy="146221"/>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100" b="1">
              <a:solidFill>
                <a:srgbClr val="741057"/>
              </a:solidFill>
            </a:rPr>
            <a:t>Department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213360</xdr:colOff>
      <xdr:row>0</xdr:row>
      <xdr:rowOff>160020</xdr:rowOff>
    </xdr:from>
    <xdr:to>
      <xdr:col>7</xdr:col>
      <xdr:colOff>38100</xdr:colOff>
      <xdr:row>12</xdr:row>
      <xdr:rowOff>34290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274320</xdr:colOff>
      <xdr:row>3</xdr:row>
      <xdr:rowOff>83820</xdr:rowOff>
    </xdr:from>
    <xdr:to>
      <xdr:col>15</xdr:col>
      <xdr:colOff>91440</xdr:colOff>
      <xdr:row>9</xdr:row>
      <xdr:rowOff>152399</xdr:rowOff>
    </xdr:to>
    <mc:AlternateContent xmlns:mc="http://schemas.openxmlformats.org/markup-compatibility/2006" xmlns:a14="http://schemas.microsoft.com/office/drawing/2010/main">
      <mc:Choice Requires="a14">
        <xdr:graphicFrame macro="">
          <xdr:nvGraphicFramePr>
            <xdr:cNvPr id="5"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441411" y="672638"/>
              <a:ext cx="1826029" cy="124621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1303020</xdr:colOff>
      <xdr:row>13</xdr:row>
      <xdr:rowOff>175260</xdr:rowOff>
    </xdr:from>
    <xdr:to>
      <xdr:col>7</xdr:col>
      <xdr:colOff>45720</xdr:colOff>
      <xdr:row>20</xdr:row>
      <xdr:rowOff>121920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5310</xdr:colOff>
      <xdr:row>12</xdr:row>
      <xdr:rowOff>76200</xdr:rowOff>
    </xdr:from>
    <xdr:to>
      <xdr:col>11</xdr:col>
      <xdr:colOff>492067</xdr:colOff>
      <xdr:row>26</xdr:row>
      <xdr:rowOff>472</xdr:rowOff>
    </xdr:to>
    <mc:AlternateContent xmlns:mc="http://schemas.openxmlformats.org/markup-compatibility/2006" xmlns:a14="http://schemas.microsoft.com/office/drawing/2010/main">
      <mc:Choice Requires="a14">
        <xdr:graphicFrame macro="">
          <xdr:nvGraphicFramePr>
            <xdr:cNvPr id="8"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163492" y="2431473"/>
              <a:ext cx="1826030" cy="267209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60960</xdr:colOff>
      <xdr:row>4</xdr:row>
      <xdr:rowOff>152400</xdr:rowOff>
    </xdr:from>
    <xdr:to>
      <xdr:col>12</xdr:col>
      <xdr:colOff>548640</xdr:colOff>
      <xdr:row>18</xdr:row>
      <xdr:rowOff>74295</xdr:rowOff>
    </xdr:to>
    <mc:AlternateContent xmlns:mc="http://schemas.openxmlformats.org/markup-compatibility/2006" xmlns:a14="http://schemas.microsoft.com/office/drawing/2010/main">
      <mc:Choice Requires="a14">
        <xdr:graphicFrame macro="">
          <xdr:nvGraphicFramePr>
            <xdr:cNvPr id="2"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100060" y="944880"/>
              <a:ext cx="1828800" cy="2695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426720</xdr:colOff>
      <xdr:row>5</xdr:row>
      <xdr:rowOff>68580</xdr:rowOff>
    </xdr:from>
    <xdr:to>
      <xdr:col>9</xdr:col>
      <xdr:colOff>243840</xdr:colOff>
      <xdr:row>18</xdr:row>
      <xdr:rowOff>188595</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783580" y="1059180"/>
              <a:ext cx="1828800" cy="2695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476250</xdr:colOff>
      <xdr:row>12</xdr:row>
      <xdr:rowOff>171450</xdr:rowOff>
    </xdr:from>
    <xdr:to>
      <xdr:col>5</xdr:col>
      <xdr:colOff>361950</xdr:colOff>
      <xdr:row>26</xdr:row>
      <xdr:rowOff>140970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403860</xdr:colOff>
      <xdr:row>9</xdr:row>
      <xdr:rowOff>72390</xdr:rowOff>
    </xdr:from>
    <xdr:to>
      <xdr:col>6</xdr:col>
      <xdr:colOff>556260</xdr:colOff>
      <xdr:row>23</xdr:row>
      <xdr:rowOff>41910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461010</xdr:colOff>
      <xdr:row>13</xdr:row>
      <xdr:rowOff>148590</xdr:rowOff>
    </xdr:from>
    <xdr:to>
      <xdr:col>8</xdr:col>
      <xdr:colOff>575310</xdr:colOff>
      <xdr:row>27</xdr:row>
      <xdr:rowOff>118110</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685800</xdr:colOff>
      <xdr:row>9</xdr:row>
      <xdr:rowOff>72390</xdr:rowOff>
    </xdr:from>
    <xdr:to>
      <xdr:col>7</xdr:col>
      <xdr:colOff>167640</xdr:colOff>
      <xdr:row>23</xdr:row>
      <xdr:rowOff>41910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349498</xdr:colOff>
      <xdr:row>1</xdr:row>
      <xdr:rowOff>166990</xdr:rowOff>
    </xdr:from>
    <xdr:to>
      <xdr:col>12</xdr:col>
      <xdr:colOff>230924</xdr:colOff>
      <xdr:row>15</xdr:row>
      <xdr:rowOff>136510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1501140</xdr:colOff>
      <xdr:row>12</xdr:row>
      <xdr:rowOff>0</xdr:rowOff>
    </xdr:from>
    <xdr:to>
      <xdr:col>4</xdr:col>
      <xdr:colOff>251460</xdr:colOff>
      <xdr:row>25</xdr:row>
      <xdr:rowOff>120015</xdr:rowOff>
    </xdr:to>
    <mc:AlternateContent xmlns:mc="http://schemas.openxmlformats.org/markup-compatibility/2006">
      <mc:Choice xmlns:a14="http://schemas.microsoft.com/office/drawing/2010/main"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438400" y="2377440"/>
              <a:ext cx="1828800" cy="2695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525780</xdr:colOff>
      <xdr:row>12</xdr:row>
      <xdr:rowOff>7620</xdr:rowOff>
    </xdr:from>
    <xdr:to>
      <xdr:col>1</xdr:col>
      <xdr:colOff>1417320</xdr:colOff>
      <xdr:row>25</xdr:row>
      <xdr:rowOff>127635</xdr:rowOff>
    </xdr:to>
    <mc:AlternateContent xmlns:mc="http://schemas.openxmlformats.org/markup-compatibility/2006">
      <mc:Choice xmlns:a14="http://schemas.microsoft.com/office/drawing/2010/main" Requires="a14">
        <xdr:graphicFrame macro="">
          <xdr:nvGraphicFramePr>
            <xdr:cNvPr id="4"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525780" y="2385060"/>
              <a:ext cx="1828800" cy="2695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4</xdr:col>
      <xdr:colOff>586740</xdr:colOff>
      <xdr:row>10</xdr:row>
      <xdr:rowOff>72390</xdr:rowOff>
    </xdr:from>
    <xdr:to>
      <xdr:col>11</xdr:col>
      <xdr:colOff>464820</xdr:colOff>
      <xdr:row>24</xdr:row>
      <xdr:rowOff>41910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89529" y="322729"/>
          <a:ext cx="13504209" cy="7741037"/>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66800" y="304800"/>
          <a:ext cx="13575927" cy="7672009"/>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02659" y="528919"/>
          <a:ext cx="13611786" cy="7637943"/>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imnish Chopra" refreshedDate="45028.886052893518" createdVersion="6" refreshedVersion="6" minRefreshableVersion="3" recordCount="147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431806384"/>
    <dataField name="Count of CF_attrition counts" fld="18" subtotal="count"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431805328" numFmtId="164"/>
  </dataFields>
  <formats count="16">
    <format dxfId="17">
      <pivotArea outline="0" collapsedLevelsAreSubtotals="1" fieldPosition="0"/>
    </format>
    <format dxfId="16">
      <pivotArea outline="0" collapsedLevelsAreSubtotals="1" fieldPosition="0"/>
    </format>
    <format dxfId="15">
      <pivotArea outline="0" collapsedLevelsAreSubtotals="1" fieldPosition="0"/>
    </format>
    <format dxfId="14">
      <pivotArea outline="0" collapsedLevelsAreSubtotals="1" fieldPosition="0"/>
    </format>
    <format dxfId="13">
      <pivotArea outline="0" collapsedLevelsAreSubtotals="1" fieldPosition="0"/>
    </format>
    <format dxfId="12">
      <pivotArea outline="0" collapsedLevelsAreSubtotals="1" fieldPosition="0"/>
    </format>
    <format dxfId="11">
      <pivotArea outline="0" collapsedLevelsAreSubtotals="1" fieldPosition="0"/>
    </format>
    <format dxfId="10">
      <pivotArea outline="0" collapsedLevelsAreSubtotals="1" fieldPosition="0"/>
    </format>
    <format dxfId="9">
      <pivotArea outline="0" collapsedLevelsAreSubtotals="1" fieldPosition="0"/>
    </format>
    <format dxfId="8">
      <pivotArea outline="0" collapsedLevelsAreSubtotals="1" fieldPosition="0"/>
    </format>
    <format dxfId="7">
      <pivotArea outline="0" collapsedLevelsAreSubtotals="1" fieldPosition="0"/>
    </format>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ation by Attrition"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Job"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partment wise Attrition"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0" format="4">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Age"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3" format="4">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Marital Status "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7" name="KPI"/>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8" name="PivotTable2"/>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9" name="PivotTable3"/>
  </pivotTables>
  <data>
    <tabular pivotCacheId="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3" name="Attrition by Age"/>
    <pivotTable tabId="12" name="Dpartment wise Attrition"/>
    <pivotTable tabId="10" name="Education by Attrition"/>
    <pivotTable tabId="9" name="PivotTable3"/>
    <pivotTable tabId="11" name="Attrition by Job"/>
    <pivotTable tabId="7" name="KPI"/>
    <pivotTable tabId="14" name="Marital Status "/>
    <pivotTable tabId="8" name="PivotTable2"/>
  </pivotTables>
  <data>
    <tabular pivotCacheId="1">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3" name="Attrition by Age"/>
    <pivotTable tabId="12" name="Dpartment wise Attrition"/>
    <pivotTable tabId="10" name="Education by Attrition"/>
    <pivotTable tabId="9" name="PivotTable3"/>
    <pivotTable tabId="11" name="Attrition by Job"/>
    <pivotTable tabId="7" name="KPI"/>
    <pivotTable tabId="14" name="Marital Status "/>
    <pivotTable tabId="8" name="PivotTable2"/>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rowHeight="260350"/>
  <slicer name="Department 1" cache="Slicer_Department" style="Slicer" rowHeight="260350"/>
  <slicer name="Education Field 4" cache="Slicer_Education_Field2" style="Slicer" rowHeight="26035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60350"/>
  <slicer name="Education Field"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60350"/>
  <slicer name="Education Field 2"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60350"/>
  <slicer name="Education Field 3" cache="Slicer_Education_Field2" caption="Education Field" rowHeight="260350"/>
</slicers>
</file>

<file path=xl/tables/table1.xml><?xml version="1.0" encoding="utf-8"?>
<table xmlns="http://schemas.openxmlformats.org/spreadsheetml/2006/main" id="1" name="Table1" displayName="Table1" ref="A1:AR1471" totalsRowShown="0">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E8" sqref="E8"/>
    </sheetView>
  </sheetViews>
  <sheetFormatPr defaultRowHeight="15.6" x14ac:dyDescent="0.3"/>
  <cols>
    <col min="1" max="1" width="24.5" bestFit="1" customWidth="1"/>
    <col min="2" max="2" width="25.09765625" bestFit="1" customWidth="1"/>
    <col min="3" max="3" width="13.5" bestFit="1" customWidth="1"/>
    <col min="4" max="4" width="18.19921875" customWidth="1"/>
    <col min="5" max="5" width="23.796875" customWidth="1"/>
  </cols>
  <sheetData>
    <row r="3" spans="1:5" x14ac:dyDescent="0.3">
      <c r="A3" t="s">
        <v>1556</v>
      </c>
      <c r="B3" t="s">
        <v>1557</v>
      </c>
      <c r="C3" t="s">
        <v>1558</v>
      </c>
    </row>
    <row r="4" spans="1:5" x14ac:dyDescent="0.3">
      <c r="A4" s="3">
        <v>1470</v>
      </c>
      <c r="B4" s="3">
        <v>237</v>
      </c>
      <c r="C4" s="3">
        <v>36.923809523809524</v>
      </c>
    </row>
    <row r="7" spans="1:5" x14ac:dyDescent="0.3">
      <c r="A7" t="s">
        <v>1559</v>
      </c>
      <c r="B7" t="s">
        <v>1560</v>
      </c>
      <c r="C7" t="s">
        <v>1561</v>
      </c>
      <c r="D7" t="s">
        <v>1562</v>
      </c>
      <c r="E7" t="s">
        <v>1562</v>
      </c>
    </row>
    <row r="8" spans="1:5" x14ac:dyDescent="0.3">
      <c r="A8">
        <f>GETPIVOTDATA("Count of Employee Number",$A$3)</f>
        <v>1470</v>
      </c>
      <c r="B8">
        <f>GETPIVOTDATA("Count of CF_attrition counts",$A$3)</f>
        <v>237</v>
      </c>
      <c r="C8">
        <f>ROUND(GETPIVOTDATA("Average of Age",$A$3),0)</f>
        <v>37</v>
      </c>
      <c r="D8">
        <f>A8-B8</f>
        <v>1233</v>
      </c>
      <c r="E8" s="4">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74" zoomScaleNormal="85" workbookViewId="0">
      <selection activeCell="X17" sqref="X17"/>
    </sheetView>
  </sheetViews>
  <sheetFormatPr defaultRowHeight="15.6" x14ac:dyDescent="0.3"/>
  <cols>
    <col min="1" max="16384" width="8.796875" style="5"/>
  </cols>
  <sheetData/>
  <pageMargins left="0.7" right="0.7" top="0.75" bottom="0.75" header="0.3" footer="0.3"/>
  <pageSetup orientation="portrait" horizontalDpi="200" verticalDpi="20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7"/>
  <sheetViews>
    <sheetView zoomScale="66" workbookViewId="0">
      <selection activeCell="I6" sqref="I6"/>
    </sheetView>
  </sheetViews>
  <sheetFormatPr defaultRowHeight="15.6" x14ac:dyDescent="0.3"/>
  <cols>
    <col min="1" max="1" width="23.69921875" customWidth="1"/>
  </cols>
  <sheetData>
    <row r="3" spans="1:3" x14ac:dyDescent="0.3">
      <c r="A3" t="s">
        <v>1563</v>
      </c>
    </row>
    <row r="4" spans="1:3" x14ac:dyDescent="0.3">
      <c r="A4" s="6">
        <v>2.6265306122448981</v>
      </c>
    </row>
    <row r="6" spans="1:3" x14ac:dyDescent="0.3">
      <c r="A6" t="s">
        <v>1564</v>
      </c>
      <c r="B6" s="6">
        <f>GETPIVOTDATA("Job Satisfaction",$A$3)</f>
        <v>2.6265306122448981</v>
      </c>
      <c r="C6">
        <f>B6/4</f>
        <v>0.65663265306122454</v>
      </c>
    </row>
    <row r="7" spans="1:3" x14ac:dyDescent="0.3">
      <c r="A7" t="s">
        <v>1565</v>
      </c>
      <c r="B7" s="6">
        <f>4-B6</f>
        <v>1.3734693877551019</v>
      </c>
      <c r="C7">
        <f>B7/4</f>
        <v>0.34336734693877546</v>
      </c>
    </row>
    <row r="17" spans="1:1" x14ac:dyDescent="0.3">
      <c r="A17" s="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C10" activeCellId="1" sqref="C9 C10"/>
    </sheetView>
  </sheetViews>
  <sheetFormatPr defaultRowHeight="15.6" x14ac:dyDescent="0.3"/>
  <cols>
    <col min="1" max="1" width="12.296875" bestFit="1" customWidth="1"/>
    <col min="2" max="2" width="22.796875" customWidth="1"/>
  </cols>
  <sheetData>
    <row r="3" spans="1:3" x14ac:dyDescent="0.3">
      <c r="A3" s="1" t="s">
        <v>1554</v>
      </c>
      <c r="B3" t="s">
        <v>1566</v>
      </c>
    </row>
    <row r="4" spans="1:3" x14ac:dyDescent="0.3">
      <c r="A4" s="2" t="s">
        <v>51</v>
      </c>
      <c r="B4" s="3">
        <v>588</v>
      </c>
    </row>
    <row r="5" spans="1:3" x14ac:dyDescent="0.3">
      <c r="A5" s="2" t="s">
        <v>62</v>
      </c>
      <c r="B5" s="3">
        <v>882</v>
      </c>
    </row>
    <row r="6" spans="1:3" x14ac:dyDescent="0.3">
      <c r="A6" s="2" t="s">
        <v>1555</v>
      </c>
      <c r="B6" s="3">
        <v>1470</v>
      </c>
    </row>
    <row r="9" spans="1:3" x14ac:dyDescent="0.3">
      <c r="A9" s="2" t="s">
        <v>51</v>
      </c>
      <c r="B9">
        <f>IFERROR(GETPIVOTDATA("Employee Count",$A$3,"Gender","Female"),0)</f>
        <v>588</v>
      </c>
      <c r="C9">
        <f>IFERROR(B9/(B9+$B$10),0)</f>
        <v>0.4</v>
      </c>
    </row>
    <row r="10" spans="1:3" x14ac:dyDescent="0.3">
      <c r="A10" s="2" t="s">
        <v>62</v>
      </c>
      <c r="B10">
        <f>IFERROR(GETPIVOTDATA("Employee Count",$A$3,"Gender","Male"),0)</f>
        <v>882</v>
      </c>
      <c r="C10">
        <f>IFERROR(B10/(B10+$B$9),0)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I17" sqref="I17"/>
    </sheetView>
  </sheetViews>
  <sheetFormatPr defaultRowHeight="15.6" x14ac:dyDescent="0.3"/>
  <cols>
    <col min="1" max="1" width="16" bestFit="1" customWidth="1"/>
    <col min="2" max="2" width="22.796875" customWidth="1"/>
  </cols>
  <sheetData>
    <row r="3" spans="1:2" x14ac:dyDescent="0.3">
      <c r="A3" s="1" t="s">
        <v>1554</v>
      </c>
      <c r="B3" t="s">
        <v>1567</v>
      </c>
    </row>
    <row r="4" spans="1:2" x14ac:dyDescent="0.3">
      <c r="A4" s="2" t="s">
        <v>134</v>
      </c>
      <c r="B4" s="3">
        <v>5</v>
      </c>
    </row>
    <row r="5" spans="1:2" x14ac:dyDescent="0.3">
      <c r="A5" s="2" t="s">
        <v>65</v>
      </c>
      <c r="B5" s="3">
        <v>31</v>
      </c>
    </row>
    <row r="6" spans="1:2" x14ac:dyDescent="0.3">
      <c r="A6" s="2" t="s">
        <v>55</v>
      </c>
      <c r="B6" s="3">
        <v>44</v>
      </c>
    </row>
    <row r="7" spans="1:2" x14ac:dyDescent="0.3">
      <c r="A7" s="2" t="s">
        <v>71</v>
      </c>
      <c r="B7" s="3">
        <v>58</v>
      </c>
    </row>
    <row r="8" spans="1:2" x14ac:dyDescent="0.3">
      <c r="A8" s="2" t="s">
        <v>77</v>
      </c>
      <c r="B8" s="3">
        <v>99</v>
      </c>
    </row>
    <row r="9" spans="1:2" x14ac:dyDescent="0.3">
      <c r="A9" s="2" t="s">
        <v>1555</v>
      </c>
      <c r="B9" s="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B9" sqref="B9"/>
    </sheetView>
  </sheetViews>
  <sheetFormatPr defaultRowHeight="15.6" x14ac:dyDescent="0.3"/>
  <cols>
    <col min="1" max="1" width="23.296875" bestFit="1" customWidth="1"/>
    <col min="2" max="2" width="22.796875" bestFit="1" customWidth="1"/>
    <col min="4" max="4" width="23.296875" customWidth="1"/>
  </cols>
  <sheetData>
    <row r="3" spans="1:5" x14ac:dyDescent="0.3">
      <c r="A3" s="1" t="s">
        <v>1554</v>
      </c>
      <c r="B3" t="s">
        <v>1567</v>
      </c>
      <c r="D3" t="s">
        <v>9</v>
      </c>
      <c r="E3" t="s">
        <v>0</v>
      </c>
    </row>
    <row r="4" spans="1:5" x14ac:dyDescent="0.3">
      <c r="A4" s="2" t="s">
        <v>83</v>
      </c>
      <c r="B4" s="3">
        <v>9</v>
      </c>
      <c r="D4" t="str">
        <f>A4</f>
        <v>Healthcare Representative</v>
      </c>
      <c r="E4">
        <f>GETPIVOTDATA("CF_attrition count",$A$3,"Job Role",A4)</f>
        <v>9</v>
      </c>
    </row>
    <row r="5" spans="1:5" x14ac:dyDescent="0.3">
      <c r="A5" s="2" t="s">
        <v>163</v>
      </c>
      <c r="B5" s="3">
        <v>12</v>
      </c>
      <c r="D5" t="str">
        <f t="shared" ref="D5:D12" si="0">A5</f>
        <v>Human Resources</v>
      </c>
      <c r="E5">
        <f t="shared" ref="E5:E12" si="1">GETPIVOTDATA("CF_attrition count",$A$3,"Job Role",A5)</f>
        <v>12</v>
      </c>
    </row>
    <row r="6" spans="1:5" x14ac:dyDescent="0.3">
      <c r="A6" s="2" t="s">
        <v>68</v>
      </c>
      <c r="B6" s="3">
        <v>62</v>
      </c>
      <c r="D6" t="str">
        <f t="shared" si="0"/>
        <v>Laboratory Technician</v>
      </c>
      <c r="E6">
        <f t="shared" si="1"/>
        <v>62</v>
      </c>
    </row>
    <row r="7" spans="1:5" x14ac:dyDescent="0.3">
      <c r="A7" s="2" t="s">
        <v>95</v>
      </c>
      <c r="B7" s="3">
        <v>5</v>
      </c>
      <c r="D7" t="str">
        <f t="shared" si="0"/>
        <v>Manager</v>
      </c>
      <c r="E7">
        <f t="shared" si="1"/>
        <v>5</v>
      </c>
    </row>
    <row r="8" spans="1:5" x14ac:dyDescent="0.3">
      <c r="A8" s="2" t="s">
        <v>81</v>
      </c>
      <c r="B8" s="3">
        <v>10</v>
      </c>
      <c r="D8" t="str">
        <f t="shared" si="0"/>
        <v>Manufacturing Director</v>
      </c>
      <c r="E8">
        <f t="shared" si="1"/>
        <v>10</v>
      </c>
    </row>
    <row r="9" spans="1:5" x14ac:dyDescent="0.3">
      <c r="A9" s="2" t="s">
        <v>101</v>
      </c>
      <c r="B9" s="3">
        <v>2</v>
      </c>
      <c r="D9" t="str">
        <f t="shared" si="0"/>
        <v>Research Director</v>
      </c>
      <c r="E9">
        <f t="shared" si="1"/>
        <v>2</v>
      </c>
    </row>
    <row r="10" spans="1:5" x14ac:dyDescent="0.3">
      <c r="A10" s="2" t="s">
        <v>63</v>
      </c>
      <c r="B10" s="3">
        <v>47</v>
      </c>
      <c r="D10" t="str">
        <f t="shared" si="0"/>
        <v>Research Scientist</v>
      </c>
      <c r="E10">
        <f t="shared" si="1"/>
        <v>47</v>
      </c>
    </row>
    <row r="11" spans="1:5" x14ac:dyDescent="0.3">
      <c r="A11" s="2" t="s">
        <v>52</v>
      </c>
      <c r="B11" s="3">
        <v>57</v>
      </c>
      <c r="D11" t="str">
        <f t="shared" si="0"/>
        <v>Sales Executive</v>
      </c>
      <c r="E11">
        <f t="shared" si="1"/>
        <v>57</v>
      </c>
    </row>
    <row r="12" spans="1:5" x14ac:dyDescent="0.3">
      <c r="A12" s="2" t="s">
        <v>99</v>
      </c>
      <c r="B12" s="3">
        <v>33</v>
      </c>
      <c r="D12" t="str">
        <f t="shared" si="0"/>
        <v>Sales Representative</v>
      </c>
      <c r="E12">
        <f t="shared" si="1"/>
        <v>33</v>
      </c>
    </row>
    <row r="13" spans="1:5" x14ac:dyDescent="0.3">
      <c r="A13" s="2" t="s">
        <v>1555</v>
      </c>
      <c r="B13" s="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5" sqref="B5"/>
    </sheetView>
  </sheetViews>
  <sheetFormatPr defaultRowHeight="15.6" x14ac:dyDescent="0.3"/>
  <cols>
    <col min="1" max="1" width="12.296875" bestFit="1" customWidth="1"/>
    <col min="2" max="2" width="22.796875" bestFit="1" customWidth="1"/>
  </cols>
  <sheetData>
    <row r="3" spans="1:2" x14ac:dyDescent="0.3">
      <c r="A3" s="1" t="s">
        <v>1554</v>
      </c>
      <c r="B3" t="s">
        <v>1567</v>
      </c>
    </row>
    <row r="4" spans="1:2" x14ac:dyDescent="0.3">
      <c r="A4" s="2" t="s">
        <v>161</v>
      </c>
      <c r="B4" s="7">
        <v>5.0632911392405063E-2</v>
      </c>
    </row>
    <row r="5" spans="1:2" x14ac:dyDescent="0.3">
      <c r="A5" s="2" t="s">
        <v>60</v>
      </c>
      <c r="B5" s="7">
        <v>0.56118143459915615</v>
      </c>
    </row>
    <row r="6" spans="1:2" x14ac:dyDescent="0.3">
      <c r="A6" s="2" t="s">
        <v>48</v>
      </c>
      <c r="B6" s="7">
        <v>0.3881856540084388</v>
      </c>
    </row>
    <row r="7" spans="1:2" x14ac:dyDescent="0.3">
      <c r="A7" s="2" t="s">
        <v>1555</v>
      </c>
      <c r="B7" s="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zoomScaleNormal="100" workbookViewId="0">
      <selection activeCell="F22" sqref="F22"/>
    </sheetView>
  </sheetViews>
  <sheetFormatPr defaultRowHeight="15.6" x14ac:dyDescent="0.3"/>
  <cols>
    <col min="1" max="1" width="12.296875" bestFit="1" customWidth="1"/>
    <col min="2" max="2" width="22.796875" bestFit="1" customWidth="1"/>
  </cols>
  <sheetData>
    <row r="3" spans="1:2" x14ac:dyDescent="0.3">
      <c r="A3" s="1" t="s">
        <v>1554</v>
      </c>
      <c r="B3" t="s">
        <v>1567</v>
      </c>
    </row>
    <row r="4" spans="1:2" x14ac:dyDescent="0.3">
      <c r="A4" s="2" t="s">
        <v>69</v>
      </c>
      <c r="B4" s="3">
        <v>112</v>
      </c>
    </row>
    <row r="5" spans="1:2" x14ac:dyDescent="0.3">
      <c r="A5" s="2" t="s">
        <v>46</v>
      </c>
      <c r="B5" s="3">
        <v>51</v>
      </c>
    </row>
    <row r="6" spans="1:2" x14ac:dyDescent="0.3">
      <c r="A6" s="2" t="s">
        <v>92</v>
      </c>
      <c r="B6" s="3">
        <v>38</v>
      </c>
    </row>
    <row r="7" spans="1:2" x14ac:dyDescent="0.3">
      <c r="A7" s="2" t="s">
        <v>58</v>
      </c>
      <c r="B7" s="3">
        <v>25</v>
      </c>
    </row>
    <row r="8" spans="1:2" x14ac:dyDescent="0.3">
      <c r="A8" s="2" t="s">
        <v>75</v>
      </c>
      <c r="B8" s="3">
        <v>11</v>
      </c>
    </row>
    <row r="9" spans="1:2" x14ac:dyDescent="0.3">
      <c r="A9" s="2" t="s">
        <v>1555</v>
      </c>
      <c r="B9" s="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
  <sheetViews>
    <sheetView topLeftCell="A2" workbookViewId="0">
      <selection activeCell="B4" sqref="B4"/>
    </sheetView>
  </sheetViews>
  <sheetFormatPr defaultRowHeight="15.6" x14ac:dyDescent="0.3"/>
  <cols>
    <col min="1" max="1" width="12.296875" bestFit="1" customWidth="1"/>
    <col min="2" max="2" width="21.296875" customWidth="1"/>
    <col min="4" max="4" width="14.59765625" customWidth="1"/>
  </cols>
  <sheetData>
    <row r="3" spans="1:6" x14ac:dyDescent="0.3">
      <c r="A3" s="1" t="s">
        <v>1554</v>
      </c>
      <c r="B3" t="s">
        <v>1568</v>
      </c>
      <c r="D3" t="s">
        <v>10</v>
      </c>
      <c r="E3" t="s">
        <v>0</v>
      </c>
    </row>
    <row r="4" spans="1:6" x14ac:dyDescent="0.3">
      <c r="A4" s="2" t="s">
        <v>79</v>
      </c>
      <c r="B4" s="3">
        <v>327</v>
      </c>
      <c r="D4" t="str">
        <f>A4</f>
        <v>Divorced</v>
      </c>
      <c r="E4">
        <f>GETPIVOTDATA("Employee Count",$A$3,"Marital Status",A4)</f>
        <v>327</v>
      </c>
    </row>
    <row r="5" spans="1:6" x14ac:dyDescent="0.3">
      <c r="A5" s="2" t="s">
        <v>53</v>
      </c>
      <c r="B5" s="3">
        <v>470</v>
      </c>
      <c r="D5" t="str">
        <f>A5</f>
        <v>Single</v>
      </c>
      <c r="E5">
        <f>GETPIVOTDATA("Employee Count",$A$3,"Marital Status",A5)</f>
        <v>470</v>
      </c>
    </row>
    <row r="6" spans="1:6" x14ac:dyDescent="0.3">
      <c r="A6" s="2" t="s">
        <v>64</v>
      </c>
      <c r="B6" s="3">
        <v>673</v>
      </c>
      <c r="D6" t="str">
        <f>A6</f>
        <v>Married</v>
      </c>
      <c r="E6">
        <f>GETPIVOTDATA("Employee Count",$A$3,"Marital Status",A6)</f>
        <v>673</v>
      </c>
    </row>
    <row r="7" spans="1:6" x14ac:dyDescent="0.3">
      <c r="A7" s="2" t="s">
        <v>1555</v>
      </c>
      <c r="B7" s="3">
        <v>1470</v>
      </c>
    </row>
    <row r="10" spans="1:6" x14ac:dyDescent="0.3">
      <c r="F10" t="s">
        <v>1569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zoomScale="99" workbookViewId="0">
      <selection activeCell="D10" sqref="D10"/>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3" workbookViewId="0">
      <selection activeCell="C35" sqref="C35"/>
    </sheetView>
  </sheetViews>
  <sheetFormatPr defaultRowHeight="15.6"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W16" sqref="W16"/>
    </sheetView>
  </sheetViews>
  <sheetFormatPr defaultRowHeight="15.6" x14ac:dyDescent="0.3"/>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H44" sqref="H44"/>
    </sheetView>
  </sheetViews>
  <sheetFormatPr defaultRowHeight="15.6" x14ac:dyDescent="0.3"/>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B27" sqref="B27"/>
    </sheetView>
  </sheetViews>
  <sheetFormatPr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vt:lpstr>
      <vt:lpstr>Dashboard</vt:lpstr>
      <vt:lpstr>Rating</vt:lpstr>
      <vt:lpstr>Gender</vt:lpstr>
      <vt:lpstr>Education by Attrition</vt:lpstr>
      <vt:lpstr>Job</vt:lpstr>
      <vt:lpstr>Department Pivot</vt:lpstr>
      <vt:lpstr>Age</vt:lpstr>
      <vt:lpstr>Marital Status</vt:lpstr>
      <vt:lpstr>Data</vt:lpstr>
      <vt:lpstr>Images</vt:lpstr>
      <vt:lpstr>Background 1</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Himnish Chopra</cp:lastModifiedBy>
  <dcterms:created xsi:type="dcterms:W3CDTF">2022-12-29T16:02:46Z</dcterms:created>
  <dcterms:modified xsi:type="dcterms:W3CDTF">2023-04-15T17:37:50Z</dcterms:modified>
</cp:coreProperties>
</file>