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Data Analytics\Statistics\"/>
    </mc:Choice>
  </mc:AlternateContent>
  <xr:revisionPtr revIDLastSave="0" documentId="13_ncr:1_{8B9F3D07-093A-4A0D-A5DC-437BD2549AF9}"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5" i="1" l="1"/>
  <c r="D173" i="1" l="1"/>
  <c r="C173" i="1"/>
  <c r="D156" i="1"/>
  <c r="D164" i="1" s="1"/>
  <c r="D155" i="1"/>
  <c r="D157" i="1" s="1"/>
  <c r="C156" i="1"/>
  <c r="E155" i="1" l="1"/>
  <c r="E156" i="1"/>
  <c r="C163" i="1"/>
  <c r="C164" i="1"/>
  <c r="E164" i="1" s="1"/>
  <c r="D163" i="1"/>
  <c r="D165" i="1" s="1"/>
  <c r="C157" i="1"/>
  <c r="C66" i="1"/>
  <c r="E157" i="1" l="1"/>
  <c r="C165" i="1"/>
  <c r="E165" i="1" s="1"/>
  <c r="E163" i="1"/>
</calcChain>
</file>

<file path=xl/sharedStrings.xml><?xml version="1.0" encoding="utf-8"?>
<sst xmlns="http://schemas.openxmlformats.org/spreadsheetml/2006/main" count="88" uniqueCount="49">
  <si>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</si>
  <si>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</si>
  <si>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</si>
  <si>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</si>
  <si>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</si>
  <si>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</si>
  <si>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</si>
  <si>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Question 2. Analyze the below data and tell whether you can conclude that smoking causes cancer or not?</t>
  </si>
  <si>
    <t>Variance</t>
  </si>
  <si>
    <t>Let Array for:</t>
  </si>
  <si>
    <t>Category</t>
  </si>
  <si>
    <t>Smokers</t>
  </si>
  <si>
    <t>Non-Smokers</t>
  </si>
  <si>
    <t>Total</t>
  </si>
  <si>
    <t>Diagnosed as Cancer</t>
  </si>
  <si>
    <t>Without Cancer</t>
  </si>
  <si>
    <t>Ho: There is no relation between smoking and cancer</t>
  </si>
  <si>
    <t>Ha: There is a relation between smoking and cancer</t>
  </si>
  <si>
    <t>Observed Value</t>
  </si>
  <si>
    <t>Expected Value</t>
  </si>
  <si>
    <t>Chi-Square =</t>
  </si>
  <si>
    <r>
      <rPr>
        <sz val="11"/>
        <color theme="1"/>
        <rFont val="Segoe UI Variable Small Semilig"/>
      </rPr>
      <t>Σ</t>
    </r>
    <r>
      <rPr>
        <sz val="11"/>
        <color theme="1"/>
        <rFont val="Calibri"/>
        <family val="2"/>
      </rPr>
      <t>(O-E)</t>
    </r>
    <r>
      <rPr>
        <sz val="8"/>
        <color theme="1"/>
        <rFont val="Calibri"/>
        <family val="2"/>
      </rPr>
      <t>2</t>
    </r>
    <r>
      <rPr>
        <sz val="11"/>
        <color theme="1"/>
        <rFont val="Calibri"/>
        <family val="2"/>
      </rPr>
      <t>/E</t>
    </r>
  </si>
  <si>
    <t>Chi-Square Table</t>
  </si>
  <si>
    <t>Degree of Freedom</t>
  </si>
  <si>
    <t>(r-1)(c-1)</t>
  </si>
  <si>
    <t>(2-1)(2-1)</t>
  </si>
  <si>
    <t>Let us assume 95% Level of Confidence</t>
  </si>
  <si>
    <t>Therefore Level of Significance = 1 - Level of Confidence</t>
  </si>
  <si>
    <t>Thus, Chi-square critical = 3.841</t>
  </si>
  <si>
    <t>Chi-square calculated = 23.7003795</t>
  </si>
  <si>
    <t xml:space="preserve">Reject Null Hypothesis, so there is a relation between smoking and causing cancer  </t>
  </si>
  <si>
    <t>Variable 1</t>
  </si>
  <si>
    <t>Variable 2</t>
  </si>
  <si>
    <t>Observations</t>
  </si>
  <si>
    <t>Hypothesized Mean Difference</t>
  </si>
  <si>
    <t>Ho:</t>
  </si>
  <si>
    <t>Ha:</t>
  </si>
  <si>
    <t>There is no significant difference between boys and girls intelligence.</t>
  </si>
  <si>
    <t>There is a significant difference between boys and girls intelligence.</t>
  </si>
  <si>
    <t>t-Test: Two-Sample Assuming Unequal Variances</t>
  </si>
  <si>
    <t>df</t>
  </si>
  <si>
    <t>t Stat</t>
  </si>
  <si>
    <t>P(T&lt;=t) one-tail</t>
  </si>
  <si>
    <t>t Critical one-tail</t>
  </si>
  <si>
    <t>P(T&lt;=t) two-tail</t>
  </si>
  <si>
    <t>t Critical two-tail</t>
  </si>
  <si>
    <t>Interpretation:</t>
  </si>
  <si>
    <r>
      <t xml:space="preserve">Here the p value is greater than </t>
    </r>
    <r>
      <rPr>
        <sz val="11"/>
        <color theme="1"/>
        <rFont val="Segoe UI Variable Small Semilig"/>
      </rPr>
      <t>α</t>
    </r>
    <r>
      <rPr>
        <sz val="10.65"/>
        <color theme="1"/>
        <rFont val="Calibri"/>
        <family val="2"/>
      </rPr>
      <t xml:space="preserve"> ,i.e p &gt; 0.05 therefore the null hypothesis is accepted.</t>
    </r>
  </si>
  <si>
    <t xml:space="preserve">Module 1. Introduction to Statistics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</si>
</sst>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2"/>
      <color theme="1"/>
      <name val="Calibri"/>
      <family val="2"/>
      <scheme val="minor"/>
    </font>
    <font>
      <b/>
      <sz val="11"/>
      <color theme="0"/>
      <name val="Calibri"/>
      <family val="2"/>
      <scheme val="minor"/>
    </font>
    <font>
      <sz val="11"/>
      <color theme="1"/>
      <name val="Segoe UI Variable Small Semilig"/>
    </font>
    <font>
      <sz val="11"/>
      <color theme="1"/>
      <name val="Calibri"/>
      <family val="2"/>
    </font>
    <font>
      <sz val="8"/>
      <color theme="1"/>
      <name val="Calibri"/>
      <family val="2"/>
    </font>
    <font>
      <i/>
      <sz val="11"/>
      <color theme="1"/>
      <name val="Calibri"/>
      <family val="2"/>
      <scheme val="minor"/>
    </font>
    <font>
      <sz val="10.65"/>
      <color theme="1"/>
      <name val="Calibri"/>
      <family val="2"/>
    </font>
  </fonts>
  <fills count="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000"/>
        <bgColor theme="4"/>
      </patternFill>
    </fill>
    <fill>
      <patternFill patternType="solid">
        <fgColor theme="7" tint="0.59999389629810485"/>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4" fillId="0" borderId="0" xfId="0" applyFont="1"/>
    <xf numFmtId="10" fontId="0" fillId="0" borderId="0" xfId="0" applyNumberFormat="1"/>
    <xf numFmtId="0" fontId="0" fillId="0" borderId="0" xfId="0" applyAlignment="1">
      <alignment horizontal="center"/>
    </xf>
    <xf numFmtId="0" fontId="0" fillId="0" borderId="4" xfId="0" applyBorder="1"/>
    <xf numFmtId="0" fontId="6" fillId="0" borderId="5"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2" fillId="5" borderId="2" xfId="0" applyFont="1" applyFill="1" applyBorder="1"/>
    <xf numFmtId="0" fontId="2" fillId="5" borderId="3" xfId="0" applyFont="1" applyFill="1" applyBorder="1"/>
    <xf numFmtId="0" fontId="0" fillId="6" borderId="1" xfId="0" applyFill="1" applyBorder="1"/>
    <xf numFmtId="0" fontId="0" fillId="4" borderId="1" xfId="0" applyFill="1" applyBorder="1"/>
  </cellXfs>
  <cellStyles count="1">
    <cellStyle name="Normal" xfId="0" builtinId="0"/>
  </cellStyles>
  <dxfs count="28">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i val="0"/>
        <strike val="0"/>
        <condense val="0"/>
        <extend val="0"/>
        <outline val="0"/>
        <shadow val="0"/>
        <u val="none"/>
        <vertAlign val="baseline"/>
        <sz val="11"/>
        <color theme="0"/>
        <name val="Calibri"/>
        <family val="2"/>
        <scheme val="minor"/>
      </font>
      <fill>
        <patternFill patternType="solid">
          <fgColor theme="4"/>
          <bgColor rgb="FFFFC000"/>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i val="0"/>
        <strike val="0"/>
        <condense val="0"/>
        <extend val="0"/>
        <outline val="0"/>
        <shadow val="0"/>
        <u val="none"/>
        <vertAlign val="baseline"/>
        <sz val="11"/>
        <color theme="0"/>
        <name val="Calibri"/>
        <family val="2"/>
        <scheme val="minor"/>
      </font>
      <fill>
        <patternFill patternType="solid">
          <fgColor theme="4"/>
          <bgColor rgb="FFFFC000"/>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rgb="FFFFC000"/>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rgb="FFFFC000"/>
        </patternFill>
      </fill>
    </dxf>
    <dxf>
      <border outline="0">
        <left style="thin">
          <color theme="4" tint="0.39997558519241921"/>
        </left>
        <top style="thin">
          <color theme="4" tint="0.39997558519241921"/>
        </top>
      </border>
    </dxf>
    <dxf>
      <border outline="0">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208989</xdr:colOff>
      <xdr:row>137</xdr:row>
      <xdr:rowOff>56249</xdr:rowOff>
    </xdr:from>
    <xdr:to>
      <xdr:col>13</xdr:col>
      <xdr:colOff>602206</xdr:colOff>
      <xdr:row>180</xdr:row>
      <xdr:rowOff>152722</xdr:rowOff>
    </xdr:to>
    <xdr:pic>
      <xdr:nvPicPr>
        <xdr:cNvPr id="2" name="Picture 1" descr="Chi-square distribution table">
          <a:extLst>
            <a:ext uri="{FF2B5EF4-FFF2-40B4-BE49-F238E27FC236}">
              <a16:creationId xmlns:a16="http://schemas.microsoft.com/office/drawing/2014/main" id="{10D69B10-301E-8BB1-EF0B-D759B28AF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1331" y="23912958"/>
          <a:ext cx="6228258" cy="807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7D4683-FFB8-4CAD-9546-D0426DF3C8B1}" name="Table1" displayName="Table1" ref="A140:D143" totalsRowShown="0" headerRowDxfId="23" dataDxfId="18">
  <autoFilter ref="A140:D143" xr:uid="{E07D4683-FFB8-4CAD-9546-D0426DF3C8B1}"/>
  <tableColumns count="4">
    <tableColumn id="1" xr3:uid="{F07E6B78-8B75-4C0F-B9B2-0B621E890463}" name="Category" dataDxfId="22"/>
    <tableColumn id="2" xr3:uid="{30603F50-98C4-4592-97F9-FD5857D63E20}" name="Diagnosed as Cancer" dataDxfId="21"/>
    <tableColumn id="3" xr3:uid="{5A1188E0-6FC5-4C29-97D0-3247633834E4}" name="Without Cancer" dataDxfId="20"/>
    <tableColumn id="4" xr3:uid="{B9E46A9E-1714-445C-B332-33A6564BB903}" name="Total"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40FD4A-C57D-41F3-B2E2-EE92E2CF1DB0}" name="Table13" displayName="Table13" ref="B148:E151" totalsRowShown="0" headerRowDxfId="17" dataDxfId="12">
  <autoFilter ref="B148:E151" xr:uid="{F240FD4A-C57D-41F3-B2E2-EE92E2CF1DB0}"/>
  <tableColumns count="4">
    <tableColumn id="1" xr3:uid="{74366C56-2B25-411D-9DEE-E3EBB702FF13}" name="Category" dataDxfId="16"/>
    <tableColumn id="2" xr3:uid="{447C51CB-6831-4257-B4B4-216A05DCE32D}" name="Diagnosed as Cancer" dataDxfId="15"/>
    <tableColumn id="3" xr3:uid="{ECC8D3D0-4187-4C10-AE53-8C4A9FBDF42A}" name="Without Cancer" dataDxfId="14"/>
    <tableColumn id="4" xr3:uid="{C2405E38-5561-4455-9A85-F676CD2A1571}" name="Total"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784E3F-742C-4A14-9730-D8AEA5C180E5}" name="Table3" displayName="Table3" ref="B154:E157" totalsRowShown="0" headerRowDxfId="11" dataDxfId="6" headerRowBorderDxfId="27" tableBorderDxfId="26">
  <autoFilter ref="B154:E157" xr:uid="{D8784E3F-742C-4A14-9730-D8AEA5C180E5}"/>
  <tableColumns count="4">
    <tableColumn id="1" xr3:uid="{351647A5-1A8E-46FD-9E2C-A84BAACDEBD0}" name="Category" dataDxfId="10"/>
    <tableColumn id="2" xr3:uid="{61A6696B-DE70-4F23-BF94-B4255DED10EC}" name="Diagnosed as Cancer" dataDxfId="9"/>
    <tableColumn id="3" xr3:uid="{9A8D235B-4BA4-490F-BC91-E43C5DC78AFE}" name="Without Cancer" dataDxfId="8"/>
    <tableColumn id="4" xr3:uid="{ED1A5738-0DF8-49D3-928C-297091D946E7}" name="Total"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DF97F2-5993-4BD4-B9CB-8A327AC1E93E}" name="Table4" displayName="Table4" ref="B162:E165" totalsRowShown="0" headerRowDxfId="5" dataDxfId="0" headerRowBorderDxfId="25" tableBorderDxfId="24">
  <autoFilter ref="B162:E165" xr:uid="{02DF97F2-5993-4BD4-B9CB-8A327AC1E93E}"/>
  <tableColumns count="4">
    <tableColumn id="1" xr3:uid="{D18760A6-0D44-413D-9AE4-4E5865178196}" name="Category" dataDxfId="4"/>
    <tableColumn id="2" xr3:uid="{A8426948-110A-42A6-8725-151BC32E412E}" name="Diagnosed as Cancer" dataDxfId="3"/>
    <tableColumn id="3" xr3:uid="{6AF63489-A286-411B-B209-12F24C770639}" name="Without Cancer" dataDxfId="2"/>
    <tableColumn id="4" xr3:uid="{BBBD3621-AF67-4644-AFF2-83FD013C1CD1}" name="Total" dataDxfId="1">
      <calculatedColumnFormula>SUM(C163,D163)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8"/>
  <sheetViews>
    <sheetView tabSelected="1" topLeftCell="A132" zoomScale="75" workbookViewId="0">
      <selection activeCell="F146" sqref="F146"/>
    </sheetView>
  </sheetViews>
  <sheetFormatPr defaultRowHeight="14.4" x14ac:dyDescent="0.3"/>
  <cols>
    <col min="1" max="1" width="15" customWidth="1"/>
    <col min="2" max="3" width="20" customWidth="1"/>
    <col min="4" max="4" width="16.44140625" customWidth="1"/>
    <col min="5" max="5" width="11.88671875" bestFit="1" customWidth="1"/>
    <col min="6" max="6" width="26.88671875" bestFit="1" customWidth="1"/>
    <col min="7" max="7" width="12.109375" bestFit="1" customWidth="1"/>
    <col min="8" max="8" width="9.6640625" bestFit="1" customWidth="1"/>
    <col min="10" max="10" width="28" customWidth="1"/>
  </cols>
  <sheetData>
    <row r="1" spans="1:12" ht="15.6" x14ac:dyDescent="0.3">
      <c r="A1" s="6" t="s">
        <v>48</v>
      </c>
      <c r="B1" s="6"/>
      <c r="C1" s="6"/>
      <c r="D1" s="6"/>
      <c r="E1" s="6"/>
    </row>
    <row r="3" spans="1:12" x14ac:dyDescent="0.3">
      <c r="A3" t="s">
        <v>0</v>
      </c>
    </row>
    <row r="5" spans="1:12" x14ac:dyDescent="0.3">
      <c r="B5" s="3" t="s">
        <v>1</v>
      </c>
      <c r="C5" s="7" t="s">
        <v>2</v>
      </c>
      <c r="D5" s="7"/>
      <c r="E5" s="3" t="s">
        <v>3</v>
      </c>
      <c r="F5" s="3" t="s">
        <v>8</v>
      </c>
    </row>
    <row r="6" spans="1:12" x14ac:dyDescent="0.3">
      <c r="A6" s="3" t="s">
        <v>4</v>
      </c>
      <c r="B6" s="3">
        <v>89</v>
      </c>
      <c r="C6" s="7">
        <v>4</v>
      </c>
      <c r="D6" s="7"/>
      <c r="E6" s="3">
        <v>50</v>
      </c>
      <c r="F6" s="3">
        <v>16</v>
      </c>
    </row>
    <row r="7" spans="1:12" x14ac:dyDescent="0.3">
      <c r="A7" s="3" t="s">
        <v>5</v>
      </c>
      <c r="B7" s="3">
        <v>82</v>
      </c>
      <c r="C7" s="7">
        <v>9</v>
      </c>
      <c r="D7" s="7"/>
      <c r="E7" s="3">
        <v>120</v>
      </c>
      <c r="F7" s="3">
        <v>81</v>
      </c>
    </row>
    <row r="9" spans="1:12" x14ac:dyDescent="0.3">
      <c r="A9" t="s">
        <v>6</v>
      </c>
    </row>
    <row r="11" spans="1:12" x14ac:dyDescent="0.3">
      <c r="A11" t="s">
        <v>35</v>
      </c>
      <c r="B11" t="s">
        <v>37</v>
      </c>
    </row>
    <row r="12" spans="1:12" x14ac:dyDescent="0.3">
      <c r="A12" t="s">
        <v>36</v>
      </c>
      <c r="B12" t="s">
        <v>38</v>
      </c>
    </row>
    <row r="13" spans="1:12" x14ac:dyDescent="0.3">
      <c r="F13" t="s">
        <v>39</v>
      </c>
      <c r="J13" t="s">
        <v>39</v>
      </c>
    </row>
    <row r="14" spans="1:12" ht="15" thickBot="1" x14ac:dyDescent="0.35">
      <c r="A14" t="s">
        <v>9</v>
      </c>
      <c r="C14" s="3" t="s">
        <v>4</v>
      </c>
      <c r="D14" s="3" t="s">
        <v>5</v>
      </c>
    </row>
    <row r="15" spans="1:12" x14ac:dyDescent="0.3">
      <c r="C15" s="3">
        <v>90</v>
      </c>
      <c r="D15" s="3">
        <v>82</v>
      </c>
      <c r="F15" s="5"/>
      <c r="G15" s="5" t="s">
        <v>31</v>
      </c>
      <c r="H15" s="5" t="s">
        <v>32</v>
      </c>
      <c r="J15" s="5"/>
      <c r="K15" s="5" t="s">
        <v>4</v>
      </c>
      <c r="L15" s="5" t="s">
        <v>5</v>
      </c>
    </row>
    <row r="16" spans="1:12" x14ac:dyDescent="0.3">
      <c r="C16" s="3">
        <v>88</v>
      </c>
      <c r="D16" s="3">
        <v>84</v>
      </c>
      <c r="F16" t="s">
        <v>1</v>
      </c>
      <c r="G16">
        <v>89</v>
      </c>
      <c r="H16">
        <v>82</v>
      </c>
      <c r="J16" t="s">
        <v>1</v>
      </c>
      <c r="K16">
        <v>89</v>
      </c>
      <c r="L16">
        <v>82</v>
      </c>
    </row>
    <row r="17" spans="3:12" x14ac:dyDescent="0.3">
      <c r="C17" s="3">
        <v>90</v>
      </c>
      <c r="D17" s="3">
        <v>85</v>
      </c>
      <c r="F17" t="s">
        <v>8</v>
      </c>
      <c r="G17">
        <v>5.6470588235294121</v>
      </c>
      <c r="H17">
        <v>4.7563025210084033</v>
      </c>
      <c r="J17" t="s">
        <v>8</v>
      </c>
      <c r="K17">
        <v>5.6470588235294121</v>
      </c>
      <c r="L17">
        <v>4.7563025210084033</v>
      </c>
    </row>
    <row r="18" spans="3:12" x14ac:dyDescent="0.3">
      <c r="C18" s="3">
        <v>89</v>
      </c>
      <c r="D18" s="3">
        <v>80</v>
      </c>
      <c r="F18" t="s">
        <v>33</v>
      </c>
      <c r="G18">
        <v>52</v>
      </c>
      <c r="H18">
        <v>120</v>
      </c>
      <c r="J18" t="s">
        <v>33</v>
      </c>
      <c r="K18">
        <v>52</v>
      </c>
      <c r="L18">
        <v>120</v>
      </c>
    </row>
    <row r="19" spans="3:12" x14ac:dyDescent="0.3">
      <c r="C19" s="3">
        <v>88</v>
      </c>
      <c r="D19" s="3">
        <v>84</v>
      </c>
      <c r="F19" t="s">
        <v>34</v>
      </c>
      <c r="G19">
        <v>0</v>
      </c>
      <c r="J19" t="s">
        <v>34</v>
      </c>
      <c r="K19">
        <v>0</v>
      </c>
    </row>
    <row r="20" spans="3:12" x14ac:dyDescent="0.3">
      <c r="C20" s="3">
        <v>92</v>
      </c>
      <c r="D20" s="3">
        <v>83</v>
      </c>
      <c r="F20" t="s">
        <v>40</v>
      </c>
      <c r="G20">
        <v>90</v>
      </c>
      <c r="J20" t="s">
        <v>40</v>
      </c>
      <c r="K20">
        <v>90</v>
      </c>
    </row>
    <row r="21" spans="3:12" x14ac:dyDescent="0.3">
      <c r="C21" s="3">
        <v>89</v>
      </c>
      <c r="D21" s="3">
        <v>82</v>
      </c>
      <c r="F21" t="s">
        <v>41</v>
      </c>
      <c r="G21">
        <v>18.181318997567661</v>
      </c>
      <c r="J21" t="s">
        <v>41</v>
      </c>
      <c r="K21">
        <v>18.181318997567661</v>
      </c>
    </row>
    <row r="22" spans="3:12" x14ac:dyDescent="0.3">
      <c r="C22" s="3">
        <v>91</v>
      </c>
      <c r="D22" s="3">
        <v>85</v>
      </c>
      <c r="F22" t="s">
        <v>42</v>
      </c>
      <c r="G22">
        <v>3.4852418795119284E-32</v>
      </c>
      <c r="J22" t="s">
        <v>42</v>
      </c>
      <c r="K22">
        <v>3.4852418795119284E-32</v>
      </c>
    </row>
    <row r="23" spans="3:12" x14ac:dyDescent="0.3">
      <c r="C23" s="3">
        <v>89</v>
      </c>
      <c r="D23" s="3">
        <v>85</v>
      </c>
      <c r="F23" t="s">
        <v>43</v>
      </c>
      <c r="G23">
        <v>1.661961084030164</v>
      </c>
      <c r="J23" t="s">
        <v>43</v>
      </c>
      <c r="K23">
        <v>1.661961084030164</v>
      </c>
    </row>
    <row r="24" spans="3:12" x14ac:dyDescent="0.3">
      <c r="C24" s="3">
        <v>92</v>
      </c>
      <c r="D24" s="3">
        <v>84</v>
      </c>
      <c r="F24" t="s">
        <v>44</v>
      </c>
      <c r="G24">
        <v>6.9704837590238568E-32</v>
      </c>
      <c r="J24" t="s">
        <v>44</v>
      </c>
      <c r="K24">
        <v>6.9704837590238568E-32</v>
      </c>
    </row>
    <row r="25" spans="3:12" ht="15" thickBot="1" x14ac:dyDescent="0.35">
      <c r="C25" s="3">
        <v>90</v>
      </c>
      <c r="D25" s="3">
        <v>82</v>
      </c>
      <c r="F25" s="4" t="s">
        <v>45</v>
      </c>
      <c r="G25" s="4">
        <v>1.986674540703772</v>
      </c>
      <c r="H25" s="4"/>
      <c r="J25" s="4" t="s">
        <v>45</v>
      </c>
      <c r="K25" s="4">
        <v>1.986674540703772</v>
      </c>
      <c r="L25" s="4"/>
    </row>
    <row r="26" spans="3:12" x14ac:dyDescent="0.3">
      <c r="C26" s="3">
        <v>88</v>
      </c>
      <c r="D26" s="3">
        <v>85</v>
      </c>
    </row>
    <row r="27" spans="3:12" x14ac:dyDescent="0.3">
      <c r="C27" s="3">
        <v>87</v>
      </c>
      <c r="D27" s="3">
        <v>82</v>
      </c>
    </row>
    <row r="28" spans="3:12" x14ac:dyDescent="0.3">
      <c r="C28" s="3">
        <v>88</v>
      </c>
      <c r="D28" s="3">
        <v>80</v>
      </c>
    </row>
    <row r="29" spans="3:12" x14ac:dyDescent="0.3">
      <c r="C29" s="3">
        <v>89</v>
      </c>
      <c r="D29" s="3">
        <v>82</v>
      </c>
    </row>
    <row r="30" spans="3:12" x14ac:dyDescent="0.3">
      <c r="C30" s="3">
        <v>91</v>
      </c>
      <c r="D30" s="3">
        <v>79</v>
      </c>
    </row>
    <row r="31" spans="3:12" x14ac:dyDescent="0.3">
      <c r="C31" s="3">
        <v>88</v>
      </c>
      <c r="D31" s="3">
        <v>81</v>
      </c>
    </row>
    <row r="32" spans="3:12" x14ac:dyDescent="0.3">
      <c r="C32" s="3">
        <v>87</v>
      </c>
      <c r="D32" s="3">
        <v>83</v>
      </c>
    </row>
    <row r="33" spans="3:4" x14ac:dyDescent="0.3">
      <c r="C33" s="3">
        <v>89</v>
      </c>
      <c r="D33" s="3">
        <v>81</v>
      </c>
    </row>
    <row r="34" spans="3:4" x14ac:dyDescent="0.3">
      <c r="C34" s="3">
        <v>92</v>
      </c>
      <c r="D34" s="3">
        <v>85</v>
      </c>
    </row>
    <row r="35" spans="3:4" x14ac:dyDescent="0.3">
      <c r="C35" s="3">
        <v>92</v>
      </c>
      <c r="D35" s="3">
        <v>84</v>
      </c>
    </row>
    <row r="36" spans="3:4" x14ac:dyDescent="0.3">
      <c r="C36" s="3">
        <v>90</v>
      </c>
      <c r="D36" s="3">
        <v>82</v>
      </c>
    </row>
    <row r="37" spans="3:4" x14ac:dyDescent="0.3">
      <c r="C37" s="3">
        <v>89</v>
      </c>
      <c r="D37" s="3">
        <v>80</v>
      </c>
    </row>
    <row r="38" spans="3:4" x14ac:dyDescent="0.3">
      <c r="C38" s="3">
        <v>92</v>
      </c>
      <c r="D38" s="3">
        <v>82</v>
      </c>
    </row>
    <row r="39" spans="3:4" x14ac:dyDescent="0.3">
      <c r="C39" s="3">
        <v>86</v>
      </c>
      <c r="D39" s="3">
        <v>80</v>
      </c>
    </row>
    <row r="40" spans="3:4" x14ac:dyDescent="0.3">
      <c r="C40" s="3">
        <v>88</v>
      </c>
      <c r="D40" s="3">
        <v>82</v>
      </c>
    </row>
    <row r="41" spans="3:4" x14ac:dyDescent="0.3">
      <c r="C41" s="3">
        <v>92</v>
      </c>
      <c r="D41" s="3">
        <v>79</v>
      </c>
    </row>
    <row r="42" spans="3:4" x14ac:dyDescent="0.3">
      <c r="C42" s="3">
        <v>89</v>
      </c>
      <c r="D42" s="3">
        <v>80</v>
      </c>
    </row>
    <row r="43" spans="3:4" x14ac:dyDescent="0.3">
      <c r="C43" s="3">
        <v>88</v>
      </c>
      <c r="D43" s="3">
        <v>82</v>
      </c>
    </row>
    <row r="44" spans="3:4" x14ac:dyDescent="0.3">
      <c r="C44" s="3">
        <v>90</v>
      </c>
      <c r="D44" s="3">
        <v>81</v>
      </c>
    </row>
    <row r="45" spans="3:4" x14ac:dyDescent="0.3">
      <c r="C45" s="3">
        <v>87</v>
      </c>
      <c r="D45" s="3">
        <v>81</v>
      </c>
    </row>
    <row r="46" spans="3:4" x14ac:dyDescent="0.3">
      <c r="C46" s="3">
        <v>86</v>
      </c>
      <c r="D46" s="3">
        <v>85</v>
      </c>
    </row>
    <row r="47" spans="3:4" x14ac:dyDescent="0.3">
      <c r="C47" s="3">
        <v>90</v>
      </c>
      <c r="D47" s="3">
        <v>81</v>
      </c>
    </row>
    <row r="48" spans="3:4" x14ac:dyDescent="0.3">
      <c r="C48" s="3">
        <v>92</v>
      </c>
      <c r="D48" s="3">
        <v>83</v>
      </c>
    </row>
    <row r="49" spans="3:4" x14ac:dyDescent="0.3">
      <c r="C49" s="3">
        <v>92</v>
      </c>
      <c r="D49" s="3">
        <v>79</v>
      </c>
    </row>
    <row r="50" spans="3:4" x14ac:dyDescent="0.3">
      <c r="C50" s="3">
        <v>88</v>
      </c>
      <c r="D50" s="3">
        <v>80</v>
      </c>
    </row>
    <row r="51" spans="3:4" x14ac:dyDescent="0.3">
      <c r="C51" s="3">
        <v>92</v>
      </c>
      <c r="D51" s="3">
        <v>84</v>
      </c>
    </row>
    <row r="52" spans="3:4" x14ac:dyDescent="0.3">
      <c r="C52" s="3">
        <v>90</v>
      </c>
      <c r="D52" s="3">
        <v>80</v>
      </c>
    </row>
    <row r="53" spans="3:4" x14ac:dyDescent="0.3">
      <c r="C53" s="3">
        <v>80</v>
      </c>
      <c r="D53" s="3">
        <v>84</v>
      </c>
    </row>
    <row r="54" spans="3:4" x14ac:dyDescent="0.3">
      <c r="C54" s="3">
        <v>89</v>
      </c>
      <c r="D54" s="3">
        <v>81</v>
      </c>
    </row>
    <row r="55" spans="3:4" x14ac:dyDescent="0.3">
      <c r="C55" s="3">
        <v>90</v>
      </c>
      <c r="D55" s="3">
        <v>84</v>
      </c>
    </row>
    <row r="56" spans="3:4" x14ac:dyDescent="0.3">
      <c r="C56" s="3">
        <v>87</v>
      </c>
      <c r="D56" s="3">
        <v>84</v>
      </c>
    </row>
    <row r="57" spans="3:4" x14ac:dyDescent="0.3">
      <c r="C57" s="3">
        <v>92</v>
      </c>
      <c r="D57" s="3">
        <v>81</v>
      </c>
    </row>
    <row r="58" spans="3:4" x14ac:dyDescent="0.3">
      <c r="C58" s="3">
        <v>91</v>
      </c>
      <c r="D58" s="3">
        <v>83</v>
      </c>
    </row>
    <row r="59" spans="3:4" x14ac:dyDescent="0.3">
      <c r="C59" s="3">
        <v>87</v>
      </c>
      <c r="D59" s="3">
        <v>79</v>
      </c>
    </row>
    <row r="60" spans="3:4" x14ac:dyDescent="0.3">
      <c r="C60" s="3">
        <v>90</v>
      </c>
      <c r="D60" s="3">
        <v>80</v>
      </c>
    </row>
    <row r="61" spans="3:4" x14ac:dyDescent="0.3">
      <c r="C61" s="3">
        <v>85</v>
      </c>
      <c r="D61" s="3">
        <v>82</v>
      </c>
    </row>
    <row r="62" spans="3:4" x14ac:dyDescent="0.3">
      <c r="C62" s="3">
        <v>90</v>
      </c>
      <c r="D62" s="3">
        <v>79</v>
      </c>
    </row>
    <row r="63" spans="3:4" x14ac:dyDescent="0.3">
      <c r="C63" s="3">
        <v>87</v>
      </c>
      <c r="D63" s="3">
        <v>81</v>
      </c>
    </row>
    <row r="64" spans="3:4" x14ac:dyDescent="0.3">
      <c r="C64" s="3">
        <v>84</v>
      </c>
      <c r="D64" s="3">
        <v>81</v>
      </c>
    </row>
    <row r="65" spans="3:4" x14ac:dyDescent="0.3">
      <c r="C65" s="3">
        <v>87</v>
      </c>
      <c r="D65" s="3">
        <v>85</v>
      </c>
    </row>
    <row r="66" spans="3:4" x14ac:dyDescent="0.3">
      <c r="C66" s="3">
        <f>AVERAGE(C15:C65)</f>
        <v>89</v>
      </c>
      <c r="D66" s="3">
        <v>79</v>
      </c>
    </row>
    <row r="67" spans="3:4" x14ac:dyDescent="0.3">
      <c r="D67" s="3">
        <v>84</v>
      </c>
    </row>
    <row r="68" spans="3:4" x14ac:dyDescent="0.3">
      <c r="D68" s="3">
        <v>84</v>
      </c>
    </row>
    <row r="69" spans="3:4" x14ac:dyDescent="0.3">
      <c r="D69" s="3">
        <v>83</v>
      </c>
    </row>
    <row r="70" spans="3:4" x14ac:dyDescent="0.3">
      <c r="D70" s="3">
        <v>80</v>
      </c>
    </row>
    <row r="71" spans="3:4" x14ac:dyDescent="0.3">
      <c r="D71" s="3">
        <v>81</v>
      </c>
    </row>
    <row r="72" spans="3:4" x14ac:dyDescent="0.3">
      <c r="D72" s="3">
        <v>84</v>
      </c>
    </row>
    <row r="73" spans="3:4" x14ac:dyDescent="0.3">
      <c r="D73" s="3">
        <v>81</v>
      </c>
    </row>
    <row r="74" spans="3:4" x14ac:dyDescent="0.3">
      <c r="D74" s="3">
        <v>85</v>
      </c>
    </row>
    <row r="75" spans="3:4" x14ac:dyDescent="0.3">
      <c r="D75" s="3">
        <v>82</v>
      </c>
    </row>
    <row r="76" spans="3:4" x14ac:dyDescent="0.3">
      <c r="D76" s="3">
        <v>82</v>
      </c>
    </row>
    <row r="77" spans="3:4" x14ac:dyDescent="0.3">
      <c r="D77" s="3">
        <v>80</v>
      </c>
    </row>
    <row r="78" spans="3:4" x14ac:dyDescent="0.3">
      <c r="D78" s="3">
        <v>76</v>
      </c>
    </row>
    <row r="79" spans="3:4" x14ac:dyDescent="0.3">
      <c r="D79" s="3">
        <v>81</v>
      </c>
    </row>
    <row r="80" spans="3:4" x14ac:dyDescent="0.3">
      <c r="D80" s="3">
        <v>84</v>
      </c>
    </row>
    <row r="81" spans="4:4" x14ac:dyDescent="0.3">
      <c r="D81" s="3">
        <v>84</v>
      </c>
    </row>
    <row r="82" spans="4:4" x14ac:dyDescent="0.3">
      <c r="D82" s="3">
        <v>82</v>
      </c>
    </row>
    <row r="83" spans="4:4" x14ac:dyDescent="0.3">
      <c r="D83" s="3">
        <v>85</v>
      </c>
    </row>
    <row r="84" spans="4:4" x14ac:dyDescent="0.3">
      <c r="D84" s="3">
        <v>82</v>
      </c>
    </row>
    <row r="85" spans="4:4" x14ac:dyDescent="0.3">
      <c r="D85" s="3">
        <v>80</v>
      </c>
    </row>
    <row r="86" spans="4:4" x14ac:dyDescent="0.3">
      <c r="D86" s="3">
        <v>82</v>
      </c>
    </row>
    <row r="87" spans="4:4" x14ac:dyDescent="0.3">
      <c r="D87" s="3">
        <v>82</v>
      </c>
    </row>
    <row r="88" spans="4:4" x14ac:dyDescent="0.3">
      <c r="D88" s="3">
        <v>85</v>
      </c>
    </row>
    <row r="89" spans="4:4" x14ac:dyDescent="0.3">
      <c r="D89" s="3">
        <v>81</v>
      </c>
    </row>
    <row r="90" spans="4:4" x14ac:dyDescent="0.3">
      <c r="D90" s="3">
        <v>80</v>
      </c>
    </row>
    <row r="91" spans="4:4" x14ac:dyDescent="0.3">
      <c r="D91" s="3">
        <v>82</v>
      </c>
    </row>
    <row r="92" spans="4:4" x14ac:dyDescent="0.3">
      <c r="D92" s="3">
        <v>81</v>
      </c>
    </row>
    <row r="93" spans="4:4" x14ac:dyDescent="0.3">
      <c r="D93" s="3">
        <v>83</v>
      </c>
    </row>
    <row r="94" spans="4:4" x14ac:dyDescent="0.3">
      <c r="D94" s="3">
        <v>80</v>
      </c>
    </row>
    <row r="95" spans="4:4" x14ac:dyDescent="0.3">
      <c r="D95" s="3">
        <v>79</v>
      </c>
    </row>
    <row r="96" spans="4:4" x14ac:dyDescent="0.3">
      <c r="D96" s="3">
        <v>82</v>
      </c>
    </row>
    <row r="97" spans="4:4" x14ac:dyDescent="0.3">
      <c r="D97" s="3">
        <v>80</v>
      </c>
    </row>
    <row r="98" spans="4:4" x14ac:dyDescent="0.3">
      <c r="D98" s="3">
        <v>80</v>
      </c>
    </row>
    <row r="99" spans="4:4" x14ac:dyDescent="0.3">
      <c r="D99" s="3">
        <v>82</v>
      </c>
    </row>
    <row r="100" spans="4:4" x14ac:dyDescent="0.3">
      <c r="D100" s="3">
        <v>85</v>
      </c>
    </row>
    <row r="101" spans="4:4" x14ac:dyDescent="0.3">
      <c r="D101" s="3">
        <v>88</v>
      </c>
    </row>
    <row r="102" spans="4:4" x14ac:dyDescent="0.3">
      <c r="D102" s="3">
        <v>84</v>
      </c>
    </row>
    <row r="103" spans="4:4" x14ac:dyDescent="0.3">
      <c r="D103" s="3">
        <v>85</v>
      </c>
    </row>
    <row r="104" spans="4:4" x14ac:dyDescent="0.3">
      <c r="D104" s="3">
        <v>82</v>
      </c>
    </row>
    <row r="105" spans="4:4" x14ac:dyDescent="0.3">
      <c r="D105" s="3">
        <v>85</v>
      </c>
    </row>
    <row r="106" spans="4:4" x14ac:dyDescent="0.3">
      <c r="D106" s="3">
        <v>80</v>
      </c>
    </row>
    <row r="107" spans="4:4" x14ac:dyDescent="0.3">
      <c r="D107" s="3">
        <v>80</v>
      </c>
    </row>
    <row r="108" spans="4:4" x14ac:dyDescent="0.3">
      <c r="D108" s="3">
        <v>83</v>
      </c>
    </row>
    <row r="109" spans="4:4" x14ac:dyDescent="0.3">
      <c r="D109" s="3">
        <v>82</v>
      </c>
    </row>
    <row r="110" spans="4:4" x14ac:dyDescent="0.3">
      <c r="D110" s="3">
        <v>79</v>
      </c>
    </row>
    <row r="111" spans="4:4" x14ac:dyDescent="0.3">
      <c r="D111" s="3">
        <v>84</v>
      </c>
    </row>
    <row r="112" spans="4:4" x14ac:dyDescent="0.3">
      <c r="D112" s="3">
        <v>81</v>
      </c>
    </row>
    <row r="113" spans="4:4" x14ac:dyDescent="0.3">
      <c r="D113" s="3">
        <v>82</v>
      </c>
    </row>
    <row r="114" spans="4:4" x14ac:dyDescent="0.3">
      <c r="D114" s="3">
        <v>80</v>
      </c>
    </row>
    <row r="115" spans="4:4" x14ac:dyDescent="0.3">
      <c r="D115" s="3">
        <v>79</v>
      </c>
    </row>
    <row r="116" spans="4:4" x14ac:dyDescent="0.3">
      <c r="D116" s="3">
        <v>79</v>
      </c>
    </row>
    <row r="117" spans="4:4" x14ac:dyDescent="0.3">
      <c r="D117" s="3">
        <v>83</v>
      </c>
    </row>
    <row r="118" spans="4:4" x14ac:dyDescent="0.3">
      <c r="D118" s="3">
        <v>80</v>
      </c>
    </row>
    <row r="119" spans="4:4" x14ac:dyDescent="0.3">
      <c r="D119" s="3">
        <v>79</v>
      </c>
    </row>
    <row r="120" spans="4:4" x14ac:dyDescent="0.3">
      <c r="D120" s="3">
        <v>80</v>
      </c>
    </row>
    <row r="121" spans="4:4" x14ac:dyDescent="0.3">
      <c r="D121" s="3">
        <v>80</v>
      </c>
    </row>
    <row r="122" spans="4:4" x14ac:dyDescent="0.3">
      <c r="D122" s="3">
        <v>84</v>
      </c>
    </row>
    <row r="123" spans="4:4" x14ac:dyDescent="0.3">
      <c r="D123" s="3">
        <v>85</v>
      </c>
    </row>
    <row r="124" spans="4:4" x14ac:dyDescent="0.3">
      <c r="D124" s="3">
        <v>80</v>
      </c>
    </row>
    <row r="125" spans="4:4" x14ac:dyDescent="0.3">
      <c r="D125" s="3">
        <v>85</v>
      </c>
    </row>
    <row r="126" spans="4:4" x14ac:dyDescent="0.3">
      <c r="D126" s="3">
        <v>82</v>
      </c>
    </row>
    <row r="127" spans="4:4" x14ac:dyDescent="0.3">
      <c r="D127" s="3">
        <v>79</v>
      </c>
    </row>
    <row r="128" spans="4:4" x14ac:dyDescent="0.3">
      <c r="D128" s="3">
        <v>82</v>
      </c>
    </row>
    <row r="129" spans="1:4" x14ac:dyDescent="0.3">
      <c r="D129" s="3">
        <v>80</v>
      </c>
    </row>
    <row r="130" spans="1:4" x14ac:dyDescent="0.3">
      <c r="D130" s="3">
        <v>85</v>
      </c>
    </row>
    <row r="131" spans="1:4" x14ac:dyDescent="0.3">
      <c r="D131" s="3">
        <v>89</v>
      </c>
    </row>
    <row r="132" spans="1:4" x14ac:dyDescent="0.3">
      <c r="D132" s="3">
        <v>80</v>
      </c>
    </row>
    <row r="133" spans="1:4" x14ac:dyDescent="0.3">
      <c r="D133" s="3">
        <v>83</v>
      </c>
    </row>
    <row r="134" spans="1:4" x14ac:dyDescent="0.3">
      <c r="D134" s="3">
        <v>85</v>
      </c>
    </row>
    <row r="135" spans="1:4" x14ac:dyDescent="0.3">
      <c r="D135" s="3"/>
    </row>
    <row r="136" spans="1:4" ht="15.6" x14ac:dyDescent="0.35">
      <c r="A136" t="s">
        <v>46</v>
      </c>
      <c r="B136" t="s">
        <v>47</v>
      </c>
      <c r="D136" s="3"/>
    </row>
    <row r="138" spans="1:4" x14ac:dyDescent="0.3">
      <c r="A138" t="s">
        <v>7</v>
      </c>
    </row>
    <row r="140" spans="1:4" x14ac:dyDescent="0.3">
      <c r="A140" s="8" t="s">
        <v>10</v>
      </c>
      <c r="B140" s="8" t="s">
        <v>14</v>
      </c>
      <c r="C140" s="8" t="s">
        <v>15</v>
      </c>
      <c r="D140" s="8" t="s">
        <v>13</v>
      </c>
    </row>
    <row r="141" spans="1:4" x14ac:dyDescent="0.3">
      <c r="A141" s="9" t="s">
        <v>11</v>
      </c>
      <c r="B141" s="9">
        <v>220</v>
      </c>
      <c r="C141" s="9">
        <v>230</v>
      </c>
      <c r="D141" s="9">
        <v>450</v>
      </c>
    </row>
    <row r="142" spans="1:4" x14ac:dyDescent="0.3">
      <c r="A142" s="9" t="s">
        <v>12</v>
      </c>
      <c r="B142" s="9">
        <v>350</v>
      </c>
      <c r="C142" s="9">
        <v>640</v>
      </c>
      <c r="D142" s="9">
        <v>990</v>
      </c>
    </row>
    <row r="143" spans="1:4" x14ac:dyDescent="0.3">
      <c r="A143" s="9" t="s">
        <v>13</v>
      </c>
      <c r="B143" s="9">
        <v>570</v>
      </c>
      <c r="C143" s="9">
        <v>870</v>
      </c>
      <c r="D143" s="9">
        <v>1440</v>
      </c>
    </row>
    <row r="145" spans="1:5" x14ac:dyDescent="0.3">
      <c r="A145" t="s">
        <v>16</v>
      </c>
    </row>
    <row r="146" spans="1:5" x14ac:dyDescent="0.3">
      <c r="A146" t="s">
        <v>17</v>
      </c>
    </row>
    <row r="148" spans="1:5" x14ac:dyDescent="0.3">
      <c r="A148" t="s">
        <v>18</v>
      </c>
      <c r="B148" s="8" t="s">
        <v>10</v>
      </c>
      <c r="C148" s="8" t="s">
        <v>14</v>
      </c>
      <c r="D148" s="8" t="s">
        <v>15</v>
      </c>
      <c r="E148" s="8" t="s">
        <v>13</v>
      </c>
    </row>
    <row r="149" spans="1:5" x14ac:dyDescent="0.3">
      <c r="B149" s="10" t="s">
        <v>11</v>
      </c>
      <c r="C149" s="10">
        <v>220</v>
      </c>
      <c r="D149" s="10">
        <v>230</v>
      </c>
      <c r="E149" s="10">
        <v>450</v>
      </c>
    </row>
    <row r="150" spans="1:5" x14ac:dyDescent="0.3">
      <c r="B150" s="10" t="s">
        <v>12</v>
      </c>
      <c r="C150" s="10">
        <v>350</v>
      </c>
      <c r="D150" s="10">
        <v>640</v>
      </c>
      <c r="E150" s="10">
        <v>990</v>
      </c>
    </row>
    <row r="151" spans="1:5" x14ac:dyDescent="0.3">
      <c r="B151" s="10" t="s">
        <v>13</v>
      </c>
      <c r="C151" s="10">
        <v>570</v>
      </c>
      <c r="D151" s="10">
        <v>870</v>
      </c>
      <c r="E151" s="10">
        <v>1440</v>
      </c>
    </row>
    <row r="154" spans="1:5" x14ac:dyDescent="0.3">
      <c r="A154" t="s">
        <v>19</v>
      </c>
      <c r="B154" s="11" t="s">
        <v>10</v>
      </c>
      <c r="C154" s="11" t="s">
        <v>14</v>
      </c>
      <c r="D154" s="11" t="s">
        <v>15</v>
      </c>
      <c r="E154" s="12" t="s">
        <v>13</v>
      </c>
    </row>
    <row r="155" spans="1:5" x14ac:dyDescent="0.3">
      <c r="B155" s="13" t="s">
        <v>11</v>
      </c>
      <c r="C155" s="10">
        <f>570*450/1440</f>
        <v>178.125</v>
      </c>
      <c r="D155" s="10">
        <f>870*450/1440</f>
        <v>271.875</v>
      </c>
      <c r="E155" s="10">
        <f>SUM(C155,D155)</f>
        <v>450</v>
      </c>
    </row>
    <row r="156" spans="1:5" x14ac:dyDescent="0.3">
      <c r="B156" s="14" t="s">
        <v>12</v>
      </c>
      <c r="C156" s="10">
        <f>570*990/1440</f>
        <v>391.875</v>
      </c>
      <c r="D156" s="10">
        <f>870*990/1440</f>
        <v>598.125</v>
      </c>
      <c r="E156" s="10">
        <f>SUM(C156,D156)</f>
        <v>990</v>
      </c>
    </row>
    <row r="157" spans="1:5" x14ac:dyDescent="0.3">
      <c r="B157" s="13" t="s">
        <v>13</v>
      </c>
      <c r="C157" s="10">
        <f>SUM(C155,C156)</f>
        <v>570</v>
      </c>
      <c r="D157" s="10">
        <f>SUM(D155,D156)</f>
        <v>870</v>
      </c>
      <c r="E157" s="10">
        <f>SUM(E155,E156)</f>
        <v>1440</v>
      </c>
    </row>
    <row r="160" spans="1:5" ht="15.6" x14ac:dyDescent="0.35">
      <c r="B160" t="s">
        <v>20</v>
      </c>
      <c r="C160" s="1" t="s">
        <v>21</v>
      </c>
    </row>
    <row r="162" spans="1:5" x14ac:dyDescent="0.3">
      <c r="A162" t="s">
        <v>22</v>
      </c>
      <c r="B162" s="11" t="s">
        <v>10</v>
      </c>
      <c r="C162" s="11" t="s">
        <v>14</v>
      </c>
      <c r="D162" s="11" t="s">
        <v>15</v>
      </c>
      <c r="E162" s="12" t="s">
        <v>13</v>
      </c>
    </row>
    <row r="163" spans="1:5" x14ac:dyDescent="0.3">
      <c r="B163" s="13" t="s">
        <v>11</v>
      </c>
      <c r="C163" s="10">
        <f>(220-C155)^2/C155</f>
        <v>9.8442982456140342</v>
      </c>
      <c r="D163" s="10">
        <f>(D149-D155)^2/D155</f>
        <v>6.4497126436781613</v>
      </c>
      <c r="E163" s="10">
        <f>SUM(C163,D163)</f>
        <v>16.294010889292196</v>
      </c>
    </row>
    <row r="164" spans="1:5" x14ac:dyDescent="0.3">
      <c r="B164" s="14" t="s">
        <v>12</v>
      </c>
      <c r="C164" s="10">
        <f>(C150-C156)^2/C156</f>
        <v>4.4746810207336525</v>
      </c>
      <c r="D164" s="10">
        <f>(D150-D156)^2/D156</f>
        <v>2.931687565308255</v>
      </c>
      <c r="E164" s="10">
        <f>SUM(C164,D164)</f>
        <v>7.4063685860419071</v>
      </c>
    </row>
    <row r="165" spans="1:5" x14ac:dyDescent="0.3">
      <c r="B165" s="13" t="s">
        <v>13</v>
      </c>
      <c r="C165" s="10">
        <f>SUM(C163,C164)</f>
        <v>14.318979266347686</v>
      </c>
      <c r="D165" s="10">
        <f>SUM(D163,D164)</f>
        <v>9.3814002089864168</v>
      </c>
      <c r="E165" s="10">
        <f>SUM(C165,D165)</f>
        <v>23.700379475334103</v>
      </c>
    </row>
    <row r="167" spans="1:5" x14ac:dyDescent="0.3">
      <c r="B167" t="s">
        <v>29</v>
      </c>
    </row>
    <row r="168" spans="1:5" x14ac:dyDescent="0.3">
      <c r="B168" t="s">
        <v>23</v>
      </c>
      <c r="C168" t="s">
        <v>24</v>
      </c>
    </row>
    <row r="169" spans="1:5" x14ac:dyDescent="0.3">
      <c r="C169" t="s">
        <v>25</v>
      </c>
      <c r="D169">
        <v>1</v>
      </c>
    </row>
    <row r="171" spans="1:5" x14ac:dyDescent="0.3">
      <c r="B171" t="s">
        <v>26</v>
      </c>
    </row>
    <row r="172" spans="1:5" x14ac:dyDescent="0.3">
      <c r="B172" t="s">
        <v>27</v>
      </c>
    </row>
    <row r="173" spans="1:5" x14ac:dyDescent="0.3">
      <c r="C173" s="2">
        <f>1 - 95%</f>
        <v>5.0000000000000044E-2</v>
      </c>
      <c r="D173">
        <f>5%</f>
        <v>0.05</v>
      </c>
    </row>
    <row r="175" spans="1:5" x14ac:dyDescent="0.3">
      <c r="B175" t="s">
        <v>28</v>
      </c>
    </row>
    <row r="178" spans="2:2" x14ac:dyDescent="0.3">
      <c r="B178" t="s">
        <v>30</v>
      </c>
    </row>
  </sheetData>
  <mergeCells count="4">
    <mergeCell ref="A1:E1"/>
    <mergeCell ref="C5:D5"/>
    <mergeCell ref="C6:D6"/>
    <mergeCell ref="C7:D7"/>
  </mergeCells>
  <pageMargins left="0.7" right="0.7" top="0.75" bottom="0.75" header="0.3" footer="0.3"/>
  <pageSetup orientation="portrait" verticalDpi="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Hinali Vadoliya</cp:lastModifiedBy>
  <dcterms:created xsi:type="dcterms:W3CDTF">2015-06-05T18:17:20Z</dcterms:created>
  <dcterms:modified xsi:type="dcterms:W3CDTF">2024-07-30T03:24:00Z</dcterms:modified>
</cp:coreProperties>
</file>