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1741DAE3-967D-4080-BA81-3674FB3D2F69}" xr6:coauthVersionLast="47" xr6:coauthVersionMax="47" xr10:uidLastSave="{00000000-0000-0000-0000-000000000000}"/>
  <bookViews>
    <workbookView xWindow="5388" yWindow="2556" windowWidth="23040" windowHeight="12120" xr2:uid="{00000000-000D-0000-FFFF-FFFF00000000}"/>
  </bookViews>
  <sheets>
    <sheet name="Attack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28" i="1"/>
  <c r="A27" i="1"/>
  <c r="A26" i="1"/>
  <c r="A25" i="1"/>
  <c r="A24" i="1"/>
  <c r="A23" i="1"/>
  <c r="A22" i="1"/>
  <c r="A21" i="1"/>
  <c r="A20" i="1"/>
  <c r="A19" i="1"/>
  <c r="AU18" i="1"/>
  <c r="AT18" i="1"/>
  <c r="AS18" i="1"/>
  <c r="AQ18" i="1"/>
  <c r="AI18" i="1"/>
  <c r="A18" i="1"/>
  <c r="AU17" i="1"/>
  <c r="AT17" i="1"/>
  <c r="AS17" i="1"/>
  <c r="AR17" i="1"/>
  <c r="AQ17" i="1"/>
  <c r="A17" i="1"/>
  <c r="A16" i="1"/>
  <c r="AU15" i="1"/>
  <c r="AT15" i="1"/>
  <c r="AS15" i="1"/>
  <c r="AR15" i="1"/>
  <c r="AQ15" i="1"/>
  <c r="AO15" i="1"/>
  <c r="AN15" i="1"/>
  <c r="AM15" i="1"/>
  <c r="AI15" i="1"/>
  <c r="AH15" i="1"/>
  <c r="AG15" i="1"/>
  <c r="AF15" i="1"/>
  <c r="AB15" i="1"/>
  <c r="AA15" i="1"/>
  <c r="V15" i="1"/>
  <c r="N15" i="1"/>
  <c r="J15" i="1"/>
  <c r="A15" i="1"/>
  <c r="A14" i="1"/>
  <c r="A13" i="1"/>
  <c r="A12" i="1"/>
  <c r="T11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<sst xmlns="http://schemas.openxmlformats.org/spreadsheetml/2006/main" count="460" uniqueCount="248">
  <si>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</si>
  <si>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</si>
  <si>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</si>
  <si>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</si>
  <si>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</si>
  <si>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</si>
  <si>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</si>
  <si>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</si>
  <si>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</si>
  <si>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</si>
  <si>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</si>
  <si>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t>招式归属
将在对应技能加载时加载，并在合适时机触发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</si>
  <si>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</si>
  <si>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招式类型
</t>
    </r>
    <r>
      <rPr>
        <sz val="10"/>
        <color theme="9"/>
        <rFont val="宋体"/>
        <family val="3"/>
        <charset val="134"/>
        <scheme val="minor"/>
      </rPr>
      <t>招式在组内的类型，决定其在组内起何作用。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</si>
  <si>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生效条件
</t>
    </r>
    <r>
      <rPr>
        <sz val="10"/>
        <color theme="9"/>
        <rFont val="宋体"/>
        <family val="3"/>
        <charset val="134"/>
        <scheme val="minor"/>
      </rPr>
      <t>对于强化类型的成员，需要有何羁绊才能解锁。</t>
    </r>
  </si>
  <si>
    <r>
      <rPr>
        <sz val="16"/>
        <rFont val="宋体"/>
        <family val="3"/>
        <charset val="134"/>
        <scheme val="minor"/>
      </rPr>
      <t>伤害持续性</t>
    </r>
    <r>
      <rPr>
        <sz val="10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攻击造成单次伤害还是持续性伤害。</t>
    </r>
    <r>
      <rPr>
        <sz val="10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</si>
  <si>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</si>
  <si>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</si>
  <si>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family val="3"/>
        <charset val="134"/>
        <scheme val="minor"/>
      </rPr>
      <t xml:space="preserve">基础持续时间
</t>
    </r>
    <r>
      <rPr>
        <sz val="10"/>
        <color theme="9"/>
        <rFont val="宋体"/>
        <family val="3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</si>
  <si>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</si>
  <si>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family val="3"/>
        <charset val="134"/>
        <scheme val="minor"/>
      </rPr>
      <t xml:space="preserve">施加Debuff
</t>
    </r>
    <r>
      <rPr>
        <sz val="10"/>
        <color theme="9"/>
        <rFont val="宋体"/>
        <family val="3"/>
        <charset val="134"/>
        <scheme val="minor"/>
      </rPr>
      <t>攻击击中敌人之后，敌人会获得的Debuff。</t>
    </r>
    <r>
      <rPr>
        <sz val="10"/>
        <color theme="4"/>
        <rFont val="宋体"/>
        <family val="3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</si>
  <si>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family val="3"/>
        <charset val="134"/>
        <scheme val="minor"/>
      </rPr>
      <t xml:space="preserve">Debuff基础效果
</t>
    </r>
    <r>
      <rPr>
        <sz val="10"/>
        <color theme="9"/>
        <rFont val="宋体"/>
        <family val="3"/>
        <charset val="134"/>
        <scheme val="minor"/>
      </rPr>
      <t>对敌人施加的Debuff的效果强度。</t>
    </r>
  </si>
  <si>
    <r>
      <rPr>
        <sz val="16"/>
        <color theme="1"/>
        <rFont val="宋体"/>
        <family val="3"/>
        <charset val="134"/>
        <scheme val="minor"/>
      </rPr>
      <t xml:space="preserve">Debuff持续时间
</t>
    </r>
    <r>
      <rPr>
        <sz val="10"/>
        <color theme="9"/>
        <rFont val="宋体"/>
        <family val="3"/>
        <charset val="134"/>
        <scheme val="minor"/>
      </rPr>
      <t>对敌人施加的Debuff的持续时间。</t>
    </r>
  </si>
  <si>
    <r>
      <rPr>
        <sz val="16"/>
        <color theme="1"/>
        <rFont val="宋体"/>
        <family val="3"/>
        <charset val="134"/>
        <scheme val="minor"/>
      </rPr>
      <t xml:space="preserve">施加Buff
</t>
    </r>
    <r>
      <rPr>
        <sz val="10"/>
        <color theme="9"/>
        <rFont val="宋体"/>
        <family val="3"/>
        <charset val="134"/>
        <scheme val="minor"/>
      </rPr>
      <t>攻击击中自机后，自机会获得的Buff。</t>
    </r>
  </si>
  <si>
    <r>
      <rPr>
        <sz val="16"/>
        <color theme="1"/>
        <rFont val="宋体"/>
        <family val="3"/>
        <charset val="134"/>
        <scheme val="minor"/>
      </rPr>
      <t xml:space="preserve">Buff数值系数
</t>
    </r>
    <r>
      <rPr>
        <sz val="10"/>
        <color theme="9"/>
        <rFont val="宋体"/>
        <family val="3"/>
        <charset val="134"/>
        <scheme val="minor"/>
      </rPr>
      <t>对应的Buff数值需要乘算该系数。</t>
    </r>
  </si>
  <si>
    <r>
      <rPr>
        <sz val="16"/>
        <color theme="1"/>
        <rFont val="宋体"/>
        <family val="3"/>
        <charset val="134"/>
        <scheme val="minor"/>
      </rPr>
      <t xml:space="preserve">击中时生成招式
</t>
    </r>
    <r>
      <rPr>
        <sz val="10"/>
        <color theme="9"/>
        <rFont val="宋体"/>
        <family val="3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</si>
  <si>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family val="3"/>
        <charset val="134"/>
        <scheme val="minor"/>
      </rPr>
      <t xml:space="preserve">摧毁时生成招式
</t>
    </r>
    <r>
      <rPr>
        <sz val="10"/>
        <color theme="9"/>
        <rFont val="宋体"/>
        <family val="3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</si>
  <si>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family val="3"/>
        <charset val="134"/>
        <scheme val="minor"/>
      </rPr>
      <t>消弹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攻击击中敌方子弹时是否会将其摧毁。</t>
    </r>
  </si>
  <si>
    <r>
      <rPr>
        <sz val="16"/>
        <color theme="1"/>
        <rFont val="宋体"/>
        <family val="3"/>
        <charset val="134"/>
        <scheme val="minor"/>
      </rPr>
      <t xml:space="preserve">击败后掉落道具
</t>
    </r>
    <r>
      <rPr>
        <sz val="10"/>
        <color theme="9"/>
        <rFont val="宋体"/>
        <family val="3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family val="3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</si>
  <si>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</si>
  <si>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family val="3"/>
        <charset val="134"/>
        <scheme val="minor"/>
      </rPr>
      <t xml:space="preserve">消弹后掉落道具
</t>
    </r>
    <r>
      <rPr>
        <sz val="10"/>
        <color theme="9"/>
        <rFont val="宋体"/>
        <family val="3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</si>
  <si>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</si>
  <si>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family val="3"/>
        <charset val="134"/>
        <scheme val="minor"/>
      </rPr>
      <t xml:space="preserve">穿透
</t>
    </r>
    <r>
      <rPr>
        <sz val="10"/>
        <color theme="9"/>
        <rFont val="宋体"/>
        <family val="3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</si>
  <si>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family val="3"/>
        <charset val="134"/>
        <scheme val="minor"/>
      </rPr>
      <t xml:space="preserve">攻击形状
</t>
    </r>
    <r>
      <rPr>
        <sz val="10"/>
        <color theme="9"/>
        <rFont val="宋体"/>
        <family val="3"/>
        <charset val="134"/>
        <scheme val="minor"/>
      </rPr>
      <t>攻击的形状。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</si>
  <si>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family val="3"/>
        <charset val="134"/>
        <scheme val="minor"/>
      </rPr>
      <t xml:space="preserve">攻击基础尺寸参数依存
</t>
    </r>
    <r>
      <rPr>
        <sz val="10"/>
        <color theme="9"/>
        <rFont val="宋体"/>
        <family val="3"/>
        <charset val="134"/>
        <scheme val="minor"/>
      </rPr>
      <t>基础攻击尺寸参数是否依存于其他属性。
后续的依存同理，不再赘述。</t>
    </r>
  </si>
  <si>
    <r>
      <rPr>
        <sz val="16"/>
        <color theme="1"/>
        <rFont val="宋体"/>
        <family val="3"/>
        <charset val="134"/>
        <scheme val="minor"/>
      </rPr>
      <t xml:space="preserve">攻击基础尺寸参数
</t>
    </r>
    <r>
      <rPr>
        <sz val="10"/>
        <color theme="9"/>
        <rFont val="宋体"/>
        <family val="3"/>
        <charset val="134"/>
        <scheme val="minor"/>
      </rPr>
      <t>改变攻击的碰撞体大小。注意贴图大小是不会改的。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</si>
  <si>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r>
      <rPr>
        <sz val="16"/>
        <color theme="1"/>
        <rFont val="宋体"/>
        <family val="3"/>
        <charset val="134"/>
        <scheme val="minor"/>
      </rPr>
      <t xml:space="preserve">攻击初始旋转依存
</t>
    </r>
    <r>
      <rPr>
        <sz val="10"/>
        <color theme="4"/>
        <rFont val="宋体"/>
        <family val="3"/>
        <charset val="134"/>
        <scheme val="minor"/>
      </rPr>
      <t>攻击的Y轴指向哪一方向
character.自机面对方向；
lock：索敌目标方向。</t>
    </r>
  </si>
  <si>
    <r>
      <rPr>
        <sz val="16"/>
        <color theme="1"/>
        <rFont val="宋体"/>
        <family val="3"/>
        <charset val="134"/>
        <scheme val="minor"/>
      </rPr>
      <t xml:space="preserve">攻击初始旋转
</t>
    </r>
    <r>
      <rPr>
        <sz val="10"/>
        <color theme="9"/>
        <rFont val="宋体"/>
        <family val="3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</si>
  <si>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family val="3"/>
        <charset val="134"/>
        <scheme val="minor"/>
      </rPr>
      <t>索敌目标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这种攻击以何为目标进行索敌。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</si>
  <si>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family val="3"/>
        <charset val="134"/>
        <scheme val="minor"/>
      </rPr>
      <t xml:space="preserve">攻击参考系
</t>
    </r>
    <r>
      <rPr>
        <sz val="10"/>
        <color theme="9"/>
        <rFont val="宋体"/>
        <family val="3"/>
        <charset val="134"/>
        <scheme val="minor"/>
      </rPr>
      <t>该攻击的参考系为何，即将什么看作是静止的。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</si>
  <si>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family val="3"/>
        <charset val="134"/>
        <scheme val="minor"/>
      </rPr>
      <t xml:space="preserve">攻击运动
</t>
    </r>
    <r>
      <rPr>
        <sz val="10"/>
        <color theme="9"/>
        <rFont val="宋体"/>
        <family val="3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</si>
  <si>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family val="3"/>
        <charset val="134"/>
        <scheme val="minor"/>
      </rPr>
      <t xml:space="preserve">攻击运动规则
</t>
    </r>
    <r>
      <rPr>
        <sz val="10"/>
        <color theme="9"/>
        <rFont val="宋体"/>
        <family val="3"/>
        <charset val="134"/>
        <scheme val="minor"/>
      </rPr>
      <t xml:space="preserve">这种攻击以何种规则运动。
</t>
    </r>
    <r>
      <rPr>
        <sz val="10"/>
        <color theme="4"/>
        <rFont val="宋体"/>
        <family val="3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polar.极坐标匀速：这种攻击在以自机为极点的极坐标系中，初始位置在极点，随后极径和极角均随时间均匀变化。极角的初值由单次生成的所有攻击平分圆周得到。参数为[每秒极径变化量，每秒极角变化量]。</t>
    </r>
  </si>
  <si>
    <r>
      <rPr>
        <sz val="16"/>
        <color theme="1"/>
        <rFont val="宋体"/>
        <family val="3"/>
        <charset val="134"/>
        <scheme val="minor"/>
      </rPr>
      <t>攻击运动参数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这种攻击运动的参数是什么。</t>
    </r>
  </si>
  <si>
    <r>
      <rPr>
        <sz val="16"/>
        <color theme="1"/>
        <rFont val="宋体"/>
        <family val="3"/>
        <charset val="134"/>
        <scheme val="minor"/>
      </rPr>
      <t xml:space="preserve">攻击速度方向
</t>
    </r>
    <r>
      <rPr>
        <sz val="10"/>
        <color theme="9"/>
        <rFont val="宋体"/>
        <family val="3"/>
        <charset val="134"/>
        <scheme val="minor"/>
      </rPr>
      <t>对于有方向的运动规则，以何为方向。</t>
    </r>
    <r>
      <rPr>
        <sz val="10"/>
        <color theme="4"/>
        <rFont val="宋体"/>
        <family val="3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</si>
  <si>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family val="3"/>
        <charset val="134"/>
        <scheme val="minor"/>
      </rPr>
      <t xml:space="preserve">攻击旋转
</t>
    </r>
    <r>
      <rPr>
        <sz val="10"/>
        <color theme="9"/>
        <rFont val="宋体"/>
        <family val="3"/>
        <charset val="134"/>
        <scheme val="minor"/>
      </rPr>
      <t>这种攻击生成后是否还会旋转。</t>
    </r>
  </si>
  <si>
    <r>
      <rPr>
        <sz val="16"/>
        <color theme="1"/>
        <rFont val="宋体"/>
        <family val="3"/>
        <charset val="134"/>
        <scheme val="minor"/>
      </rPr>
      <t xml:space="preserve">攻击旋转规则
</t>
    </r>
    <r>
      <rPr>
        <sz val="10"/>
        <color theme="9"/>
        <rFont val="宋体"/>
        <family val="3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family val="3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</si>
  <si>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family val="3"/>
        <charset val="134"/>
        <scheme val="minor"/>
      </rPr>
      <t xml:space="preserve">攻击旋转角速度
</t>
    </r>
    <r>
      <rPr>
        <sz val="10"/>
        <color theme="9"/>
        <rFont val="宋体"/>
        <family val="3"/>
        <charset val="134"/>
        <scheme val="minor"/>
      </rPr>
      <t>这种攻击最快每秒旋转多少度。</t>
    </r>
  </si>
  <si>
    <r>
      <rPr>
        <sz val="16"/>
        <color theme="1"/>
        <rFont val="宋体"/>
        <family val="3"/>
        <charset val="134"/>
        <scheme val="minor"/>
      </rPr>
      <t xml:space="preserve">攻击反弹
</t>
    </r>
    <r>
      <rPr>
        <sz val="10"/>
        <color theme="9"/>
        <rFont val="宋体"/>
        <family val="3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family val="3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</si>
  <si>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family val="3"/>
        <charset val="134"/>
        <scheme val="minor"/>
      </rPr>
      <t xml:space="preserve">体术伤害加成效率
</t>
    </r>
    <r>
      <rPr>
        <sz val="10"/>
        <color theme="9"/>
        <rFont val="宋体"/>
        <family val="3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</si>
  <si>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</si>
  <si>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</si>
  <si>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</si>
  <si>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</si>
  <si>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</si>
  <si>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</si>
  <si>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routine_group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</si>
  <si>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</si>
  <si>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</si>
  <si>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</si>
  <si>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</si>
  <si>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</si>
  <si>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</si>
  <si>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</si>
  <si>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</si>
  <si>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</si>
  <si>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debuff_intensity</t>
  </si>
  <si>
    <t>debuff_duration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</si>
  <si>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</si>
  <si>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</si>
  <si>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</si>
  <si>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</si>
  <si>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</si>
  <si>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</si>
  <si>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</si>
  <si>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</si>
  <si>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</si>
  <si>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</si>
  <si>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</si>
  <si>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</si>
  <si>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</si>
  <si>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</si>
  <si>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</si>
  <si>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</si>
  <si>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</si>
  <si>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</si>
  <si>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</si>
  <si>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</si>
  <si>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</si>
  <si>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</si>
  <si>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</si>
  <si>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</si>
  <si>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</si>
  <si>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</si>
  <si>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</si>
  <si>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</si>
  <si>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</si>
  <si>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</si>
  <si>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</si>
  <si>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</si>
  <si>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</si>
  <si>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</si>
  <si>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rou_basemagic</t>
  </si>
  <si>
    <t>single</t>
  </si>
  <si>
    <t>danma</t>
  </si>
  <si>
    <t>circle</t>
  </si>
  <si>
    <t>world</t>
  </si>
  <si>
    <t>straight</t>
  </si>
  <si>
    <t>450|0|450</t>
  </si>
  <si>
    <t>character</t>
  </si>
  <si>
    <t>初始体术</t>
  </si>
  <si>
    <t>初始攻击的体术部分招式生成的攻击</t>
  </si>
  <si>
    <t>atk_basephysics</t>
  </si>
  <si>
    <t>rou_basephysics</t>
  </si>
  <si>
    <t>melee</t>
  </si>
  <si>
    <t>博丽灵梦</t>
  </si>
  <si>
    <t>灵梦结晶基础招式生成的基础攻击</t>
  </si>
  <si>
    <t>atk_reimu</t>
  </si>
  <si>
    <t>rou_reimu</t>
  </si>
  <si>
    <t>upg_reimu</t>
  </si>
  <si>
    <t>nearest</t>
  </si>
  <si>
    <t>trail</t>
  </si>
  <si>
    <t>200|1500|300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</si>
  <si>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</si>
  <si>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</si>
  <si>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</si>
  <si>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</si>
  <si>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</si>
  <si>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</si>
  <si>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</si>
  <si>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</si>
  <si>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</si>
  <si>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</si>
  <si>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rou_sanae</t>
  </si>
  <si>
    <t>upg_sanae</t>
  </si>
  <si>
    <t>300|0|300</t>
  </si>
  <si>
    <t>东风谷早苗2</t>
  </si>
  <si>
    <t>早苗结晶基础招式可能生成的基础攻击之一，中型</t>
  </si>
  <si>
    <t>atk_sanae_type2</t>
  </si>
  <si>
    <t>airborne</t>
  </si>
  <si>
    <t>500|0|500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</si>
  <si>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</si>
  <si>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</si>
  <si>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</si>
  <si>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</si>
  <si>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</si>
  <si>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</si>
  <si>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</si>
  <si>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rou_rumia</t>
  </si>
  <si>
    <t>upg_rumia</t>
  </si>
  <si>
    <t>100|0|100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</si>
  <si>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</si>
  <si>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</si>
  <si>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</si>
  <si>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</si>
  <si>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rou_rumia_attachment</t>
  </si>
  <si>
    <t>slowdown</t>
  </si>
  <si>
    <t>莉格露</t>
  </si>
  <si>
    <t>莉格露结晶基础招式生成的基础攻击</t>
  </si>
  <si>
    <t>atk_wriggle</t>
  </si>
  <si>
    <t>rou_wriggle</t>
  </si>
  <si>
    <t>upg_wriggle</t>
  </si>
  <si>
    <t>strongest</t>
  </si>
  <si>
    <t>50|1000|150</t>
  </si>
  <si>
    <t>爱丽丝附属</t>
  </si>
  <si>
    <t>爱丽丝结晶基础招式生成的召唤物、释放的附属招式、生成的附属攻击</t>
  </si>
  <si>
    <t>atk_alice_attachment</t>
  </si>
  <si>
    <t>rou_alice_attachment</t>
  </si>
  <si>
    <t>upg_alice</t>
  </si>
  <si>
    <t>uniform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</si>
  <si>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</si>
  <si>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</si>
  <si>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</si>
  <si>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200|1080</t>
  </si>
  <si>
    <t>魔爱×帕秋莉强化</t>
  </si>
  <si>
    <t>魔帕羁绊对上述攻击的强化，击败敌人和消弹时会掉落符力道具</t>
  </si>
  <si>
    <t>patchouli</t>
  </si>
  <si>
    <t>cp_marisa_patchouli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</si>
  <si>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</si>
  <si>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</si>
  <si>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</si>
  <si>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</si>
  <si>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rou_alice_ptchouli_attachment1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</si>
  <si>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</si>
  <si>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</si>
  <si>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</si>
  <si>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rou_alice_ptchouli_attachment2</t>
  </si>
  <si>
    <t>buff_mana_disposable</t>
  </si>
  <si>
    <t>赤蛮奇</t>
  </si>
  <si>
    <t>赤蛮奇结晶基础招式生成的基础攻击</t>
  </si>
  <si>
    <t>atk_sekibanki</t>
  </si>
  <si>
    <t>rou_sekibanki</t>
  </si>
  <si>
    <t>upg_sekibanki</t>
  </si>
  <si>
    <t>sekibanki</t>
  </si>
  <si>
    <t>玉造魅须丸</t>
  </si>
  <si>
    <t>魅须丸结晶基础招式生成的基础攻击</t>
  </si>
  <si>
    <t>atk_misumaru</t>
  </si>
  <si>
    <t>rou_misumaru</t>
  </si>
  <si>
    <t>upg_misumaru</t>
  </si>
  <si>
    <t>120|-10|120</t>
  </si>
  <si>
    <t>lock</t>
  </si>
  <si>
    <t>enemy</t>
  </si>
  <si>
    <t>魅须丸×灵梦强化</t>
  </si>
  <si>
    <t>灵梦魅须丸羁绊对上述攻击的强化，攻击摧毁时会爆炸</t>
  </si>
  <si>
    <t>reimu</t>
  </si>
  <si>
    <t>cp_reimu_misumaru</t>
  </si>
  <si>
    <t>rou_misumaru_reimu_attachment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</si>
  <si>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</si>
  <si>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</si>
  <si>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</si>
  <si>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</si>
  <si>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</si>
  <si>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</si>
  <si>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rou_sakuya</t>
  </si>
  <si>
    <t>upg_sakuya</t>
  </si>
  <si>
    <t>rou_sakuya_attachment</t>
  </si>
  <si>
    <t>polar</t>
  </si>
  <si>
    <t>20|180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</si>
  <si>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</si>
  <si>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</si>
  <si>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</si>
  <si>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</si>
  <si>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雾雨魔理沙</t>
  </si>
  <si>
    <t>魔理沙结晶基础招式生成的基础攻击</t>
  </si>
  <si>
    <t>atk_marisa</t>
  </si>
  <si>
    <t>rou_marisa</t>
  </si>
  <si>
    <t>upg_marisa</t>
  </si>
  <si>
    <t>rectangle_edge</t>
  </si>
  <si>
    <t>500|1080</t>
  </si>
  <si>
    <t>locking</t>
  </si>
  <si>
    <t>魔理沙×帕秋莉强化</t>
  </si>
  <si>
    <t>魂魄妖梦</t>
  </si>
  <si>
    <t>妖梦结晶基础招式生成的基础攻击</t>
  </si>
  <si>
    <t>atk_youmu</t>
  </si>
  <si>
    <t>rou_youmu</t>
  </si>
  <si>
    <t>upg_youmu</t>
  </si>
  <si>
    <t>500|960</t>
  </si>
  <si>
    <t>灵梦×魔理沙附属1</t>
  </si>
  <si>
    <t>灵魔羁绊负责击退敌人部分的招式生成的攻击</t>
  </si>
  <si>
    <t>atk_reimu_marisa_attachment1</t>
  </si>
  <si>
    <t>rou_reimu_marisa_attachment1</t>
  </si>
  <si>
    <t>灵梦×魔理沙附属2</t>
  </si>
  <si>
    <t>灵魔羁绊负责消弹部分的招式生成的攻击</t>
  </si>
  <si>
    <t>atk_reimu_marisa_attachment2</t>
  </si>
  <si>
    <t>rou_reimu_marisa_attachment2</t>
  </si>
  <si>
    <t>melee</t>
    <phoneticPr fontId="9" type="noConversion"/>
  </si>
  <si>
    <t>rou_alice_marisa_attachment2</t>
    <phoneticPr fontId="9" type="noConversion"/>
  </si>
  <si>
    <t>cp_marisa_alice_patchouli</t>
  </si>
  <si>
    <t>lock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</si>
</sst>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8" tint="0.799829096346934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Routine.xlsx" TargetMode="External"/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9"/>
  <sheetViews>
    <sheetView tabSelected="1" workbookViewId="0">
      <pane xSplit="2" ySplit="2" topLeftCell="AC12" activePane="bottomRight" state="frozen"/>
      <selection pane="topRight"/>
      <selection pane="bottomLeft"/>
      <selection pane="bottomRight" activeCell="AE15" sqref="AE15"/>
    </sheetView>
  </sheetViews>
  <sheetFormatPr defaultColWidth="9" defaultRowHeight="15.6" customHeight="1" x14ac:dyDescent="0.25"/>
  <cols>
    <col min="1" max="1" width="48.88671875" customWidth="1"/>
    <col min="2" max="2" width="20.88671875" customWidth="1"/>
    <col min="3" max="3" width="146.77734375" customWidth="1"/>
    <col min="4" max="4" width="33.109375" customWidth="1"/>
    <col min="5" max="5" width="12.6640625" customWidth="1"/>
    <col min="6" max="6" width="33.109375" customWidth="1"/>
    <col min="7" max="7" width="15.21875" customWidth="1"/>
    <col min="8" max="8" width="23.6640625" customWidth="1"/>
    <col min="9" max="9" width="25.109375" customWidth="1"/>
    <col min="10" max="11" width="24.44140625" style="3" customWidth="1"/>
    <col min="12" max="13" width="23.6640625" style="3" customWidth="1"/>
    <col min="14" max="14" width="32" style="3" customWidth="1"/>
    <col min="15" max="15" width="37.6640625" style="3" customWidth="1"/>
    <col min="16" max="18" width="26.88671875" style="3" customWidth="1"/>
    <col min="19" max="19" width="23.21875" customWidth="1"/>
    <col min="20" max="20" width="30" style="3" customWidth="1"/>
    <col min="21" max="21" width="34.88671875" style="3" customWidth="1"/>
    <col min="22" max="22" width="21.88671875" style="3" customWidth="1"/>
    <col min="23" max="23" width="28.77734375" style="3" customWidth="1"/>
    <col min="24" max="24" width="36.109375" style="3" customWidth="1"/>
    <col min="25" max="25" width="28.77734375" style="3" customWidth="1"/>
    <col min="26" max="26" width="36.109375" style="3" customWidth="1"/>
    <col min="27" max="27" width="16.109375" style="3" customWidth="1"/>
    <col min="28" max="28" width="21.6640625" style="3" customWidth="1"/>
    <col min="29" max="29" width="36" style="3" customWidth="1"/>
    <col min="30" max="30" width="31.21875" style="3" customWidth="1"/>
    <col min="31" max="31" width="25" style="3" customWidth="1"/>
    <col min="32" max="32" width="32.21875" style="3" customWidth="1"/>
    <col min="33" max="33" width="39.21875" style="3" customWidth="1"/>
    <col min="34" max="34" width="26.44140625" style="3" customWidth="1"/>
    <col min="35" max="35" width="16.109375" style="3" customWidth="1"/>
    <col min="36" max="36" width="39.33203125" style="3" customWidth="1"/>
    <col min="37" max="38" width="36.44140625" style="3" customWidth="1"/>
    <col min="39" max="39" width="14.44140625" style="3" customWidth="1"/>
    <col min="40" max="40" width="40.33203125" style="3" customWidth="1"/>
    <col min="41" max="41" width="28" style="3" customWidth="1"/>
    <col min="42" max="42" width="33.21875" style="3" customWidth="1"/>
    <col min="43" max="43" width="34.88671875" style="5" customWidth="1"/>
    <col min="44" max="44" width="33.6640625" style="5" customWidth="1"/>
    <col min="45" max="45" width="20.44140625" style="5" customWidth="1"/>
    <col min="46" max="46" width="23.77734375" style="3" customWidth="1"/>
    <col min="47" max="47" width="20.44140625" style="3" customWidth="1"/>
    <col min="48" max="16384" width="9" style="5"/>
  </cols>
  <sheetData>
    <row r="1" spans="1:47" s="1" customFormat="1" ht="15.6" customHeight="1" x14ac:dyDescent="0.25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1" t="s">
        <v>1</v>
      </c>
      <c r="M1" s="1" t="s">
        <v>1</v>
      </c>
      <c r="N1" s="1" t="s">
        <v>0</v>
      </c>
      <c r="O1" s="1" t="s">
        <v>2</v>
      </c>
      <c r="P1" s="1" t="s">
        <v>3</v>
      </c>
      <c r="Q1" s="1" t="s">
        <v>3</v>
      </c>
      <c r="R1" s="1" t="s">
        <v>2</v>
      </c>
      <c r="S1" s="6" t="s">
        <v>3</v>
      </c>
      <c r="T1" s="1" t="s">
        <v>2</v>
      </c>
      <c r="U1" s="1" t="s">
        <v>2</v>
      </c>
      <c r="V1" s="1" t="s">
        <v>4</v>
      </c>
      <c r="W1" s="1" t="s">
        <v>2</v>
      </c>
      <c r="X1" s="1" t="s">
        <v>1</v>
      </c>
      <c r="Y1" s="1" t="s">
        <v>2</v>
      </c>
      <c r="Z1" s="1" t="s">
        <v>1</v>
      </c>
      <c r="AA1" s="1" t="s">
        <v>5</v>
      </c>
      <c r="AB1" s="1" t="s">
        <v>0</v>
      </c>
      <c r="AC1" s="1" t="s">
        <v>2</v>
      </c>
      <c r="AD1" s="1" t="s">
        <v>3</v>
      </c>
      <c r="AE1" s="1" t="s">
        <v>0</v>
      </c>
      <c r="AF1" s="1" t="s">
        <v>1</v>
      </c>
      <c r="AG1" s="1" t="s">
        <v>0</v>
      </c>
      <c r="AH1" s="1" t="s">
        <v>0</v>
      </c>
      <c r="AI1" s="1" t="s">
        <v>4</v>
      </c>
      <c r="AJ1" s="1" t="s">
        <v>0</v>
      </c>
      <c r="AK1" s="1" t="s">
        <v>3</v>
      </c>
      <c r="AL1" s="1" t="s">
        <v>0</v>
      </c>
      <c r="AM1" s="1" t="s">
        <v>4</v>
      </c>
      <c r="AN1" s="1" t="s">
        <v>0</v>
      </c>
      <c r="AO1" s="1" t="s">
        <v>1</v>
      </c>
      <c r="AP1" s="1" t="s">
        <v>2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</row>
    <row r="2" spans="1:47" s="2" customFormat="1" ht="180" customHeight="1" x14ac:dyDescent="0.25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13" t="s">
        <v>15</v>
      </c>
      <c r="K2" s="13" t="s">
        <v>16</v>
      </c>
      <c r="L2" s="13" t="s">
        <v>17</v>
      </c>
      <c r="M2" s="13" t="s">
        <v>18</v>
      </c>
      <c r="N2" s="14" t="s">
        <v>19</v>
      </c>
      <c r="O2" s="14" t="s">
        <v>20</v>
      </c>
      <c r="P2" s="14" t="s">
        <v>21</v>
      </c>
      <c r="Q2" s="14" t="s">
        <v>22</v>
      </c>
      <c r="R2" s="14" t="s">
        <v>23</v>
      </c>
      <c r="S2" s="16" t="s">
        <v>24</v>
      </c>
      <c r="T2" s="14" t="s">
        <v>25</v>
      </c>
      <c r="U2" s="14" t="s">
        <v>26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31</v>
      </c>
      <c r="AA2" s="14" t="s">
        <v>32</v>
      </c>
      <c r="AB2" s="17" t="s">
        <v>33</v>
      </c>
      <c r="AC2" s="17" t="s">
        <v>34</v>
      </c>
      <c r="AD2" s="17" t="s">
        <v>35</v>
      </c>
      <c r="AE2" s="17" t="s">
        <v>36</v>
      </c>
      <c r="AF2" s="17" t="s">
        <v>37</v>
      </c>
      <c r="AG2" s="19" t="s">
        <v>38</v>
      </c>
      <c r="AH2" s="19" t="s">
        <v>39</v>
      </c>
      <c r="AI2" s="20" t="s">
        <v>40</v>
      </c>
      <c r="AJ2" s="20" t="s">
        <v>41</v>
      </c>
      <c r="AK2" s="20" t="s">
        <v>42</v>
      </c>
      <c r="AL2" s="20" t="s">
        <v>43</v>
      </c>
      <c r="AM2" s="20" t="s">
        <v>44</v>
      </c>
      <c r="AN2" s="20" t="s">
        <v>45</v>
      </c>
      <c r="AO2" s="20" t="s">
        <v>46</v>
      </c>
      <c r="AP2" s="20" t="s">
        <v>47</v>
      </c>
      <c r="AQ2" s="17" t="s">
        <v>48</v>
      </c>
      <c r="AR2" s="22" t="s">
        <v>49</v>
      </c>
      <c r="AS2" s="22" t="s">
        <v>50</v>
      </c>
      <c r="AT2" s="22" t="s">
        <v>51</v>
      </c>
      <c r="AU2" s="22" t="s">
        <v>52</v>
      </c>
    </row>
    <row r="3" spans="1:47" s="1" customFormat="1" ht="15.6" customHeight="1" x14ac:dyDescent="0.25">
      <c r="A3" s="6" t="s">
        <v>53</v>
      </c>
      <c r="B3" s="6" t="s">
        <v>54</v>
      </c>
      <c r="C3" s="6" t="s">
        <v>54</v>
      </c>
      <c r="D3" s="6" t="s">
        <v>54</v>
      </c>
      <c r="E3" s="6" t="s">
        <v>54</v>
      </c>
      <c r="F3" s="9" t="s">
        <v>55</v>
      </c>
      <c r="G3" s="6" t="s">
        <v>56</v>
      </c>
      <c r="H3" s="6" t="s">
        <v>57</v>
      </c>
      <c r="I3" s="6" t="s">
        <v>58</v>
      </c>
      <c r="J3" s="1" t="s">
        <v>59</v>
      </c>
      <c r="K3" s="1" t="s">
        <v>60</v>
      </c>
      <c r="L3" s="1" t="s">
        <v>61</v>
      </c>
      <c r="M3" s="1" t="s">
        <v>62</v>
      </c>
      <c r="N3" s="1" t="s">
        <v>63</v>
      </c>
      <c r="O3" s="1" t="s">
        <v>64</v>
      </c>
      <c r="P3" s="1" t="s">
        <v>65</v>
      </c>
      <c r="Q3" s="1" t="s">
        <v>66</v>
      </c>
      <c r="R3" s="1" t="s">
        <v>67</v>
      </c>
      <c r="S3" s="6" t="s">
        <v>68</v>
      </c>
      <c r="T3" s="1" t="s">
        <v>69</v>
      </c>
      <c r="U3" s="1" t="s">
        <v>70</v>
      </c>
      <c r="V3" s="1" t="s">
        <v>71</v>
      </c>
      <c r="W3" s="1" t="s">
        <v>72</v>
      </c>
      <c r="X3" s="1" t="s">
        <v>73</v>
      </c>
      <c r="Y3" s="1" t="s">
        <v>74</v>
      </c>
      <c r="Z3" s="1" t="s">
        <v>75</v>
      </c>
      <c r="AA3" s="1" t="s">
        <v>76</v>
      </c>
      <c r="AB3" s="1" t="s">
        <v>77</v>
      </c>
      <c r="AC3" s="1" t="s">
        <v>78</v>
      </c>
      <c r="AD3" s="1" t="s">
        <v>79</v>
      </c>
      <c r="AE3" s="1" t="s">
        <v>80</v>
      </c>
      <c r="AF3" s="1" t="s">
        <v>81</v>
      </c>
      <c r="AG3" s="1" t="s">
        <v>82</v>
      </c>
      <c r="AH3" s="1" t="s">
        <v>83</v>
      </c>
      <c r="AI3" s="1" t="s">
        <v>84</v>
      </c>
      <c r="AJ3" s="1" t="s">
        <v>85</v>
      </c>
      <c r="AK3" s="1" t="s">
        <v>86</v>
      </c>
      <c r="AL3" s="1" t="s">
        <v>87</v>
      </c>
      <c r="AM3" s="1" t="s">
        <v>88</v>
      </c>
      <c r="AN3" s="1" t="s">
        <v>89</v>
      </c>
      <c r="AO3" s="1" t="s">
        <v>90</v>
      </c>
      <c r="AP3" s="1" t="s">
        <v>91</v>
      </c>
      <c r="AQ3" s="1" t="s">
        <v>92</v>
      </c>
      <c r="AR3" s="1" t="s">
        <v>93</v>
      </c>
      <c r="AS3" s="1" t="s">
        <v>94</v>
      </c>
      <c r="AT3" s="1" t="s">
        <v>95</v>
      </c>
      <c r="AU3" s="1" t="s">
        <v>96</v>
      </c>
    </row>
    <row r="4" spans="1:47" s="3" customFormat="1" ht="15.6" customHeight="1" x14ac:dyDescent="0.25">
      <c r="A4" t="str">
        <f>D4</f>
        <v>atk_basemagic</v>
      </c>
      <c r="B4" t="s">
        <v>97</v>
      </c>
      <c r="C4" t="s">
        <v>98</v>
      </c>
      <c r="D4" s="10" t="s">
        <v>99</v>
      </c>
      <c r="E4" s="10" t="s">
        <v>100</v>
      </c>
      <c r="F4" s="10" t="s">
        <v>101</v>
      </c>
      <c r="G4" s="10"/>
      <c r="H4" s="10" t="s">
        <v>100</v>
      </c>
      <c r="I4" s="10"/>
      <c r="J4" s="3" t="s">
        <v>102</v>
      </c>
      <c r="K4" s="3" t="s">
        <v>103</v>
      </c>
      <c r="L4" s="3">
        <v>20</v>
      </c>
      <c r="M4" s="3">
        <v>999999</v>
      </c>
      <c r="S4"/>
      <c r="V4" s="3" t="b">
        <v>0</v>
      </c>
      <c r="AA4" s="3">
        <v>0</v>
      </c>
      <c r="AB4" s="3" t="s">
        <v>104</v>
      </c>
      <c r="AD4" s="3">
        <v>20</v>
      </c>
      <c r="AF4" s="3">
        <v>0</v>
      </c>
      <c r="AH4" s="3" t="s">
        <v>105</v>
      </c>
      <c r="AI4" s="3" t="b">
        <v>1</v>
      </c>
      <c r="AJ4" s="3" t="s">
        <v>106</v>
      </c>
      <c r="AK4" s="3" t="s">
        <v>107</v>
      </c>
      <c r="AL4" s="3" t="s">
        <v>108</v>
      </c>
      <c r="AM4" s="3" t="b">
        <v>0</v>
      </c>
      <c r="AQ4" s="5">
        <v>0</v>
      </c>
      <c r="AR4" s="5">
        <v>1</v>
      </c>
      <c r="AS4" s="5">
        <v>1</v>
      </c>
      <c r="AT4" s="3">
        <v>1</v>
      </c>
      <c r="AU4" s="3">
        <v>1</v>
      </c>
    </row>
    <row r="5" spans="1:47" s="3" customFormat="1" ht="15.6" customHeight="1" x14ac:dyDescent="0.25">
      <c r="A5" t="str">
        <f>D5</f>
        <v>atk_basephysics</v>
      </c>
      <c r="B5" t="s">
        <v>109</v>
      </c>
      <c r="C5" t="s">
        <v>110</v>
      </c>
      <c r="D5" s="10" t="s">
        <v>111</v>
      </c>
      <c r="E5" s="10" t="s">
        <v>100</v>
      </c>
      <c r="F5" s="10" t="s">
        <v>112</v>
      </c>
      <c r="G5" s="10"/>
      <c r="H5" s="10" t="s">
        <v>100</v>
      </c>
      <c r="I5" s="10"/>
      <c r="J5" s="3" t="s">
        <v>102</v>
      </c>
      <c r="K5" s="3" t="s">
        <v>113</v>
      </c>
      <c r="L5" s="3">
        <v>10</v>
      </c>
      <c r="M5" s="3">
        <v>0.25</v>
      </c>
      <c r="S5"/>
      <c r="V5" s="3" t="b">
        <v>0</v>
      </c>
      <c r="AA5" s="3">
        <v>999999</v>
      </c>
      <c r="AB5" s="3" t="s">
        <v>104</v>
      </c>
      <c r="AD5" s="3">
        <v>100</v>
      </c>
      <c r="AF5" s="3">
        <v>0</v>
      </c>
      <c r="AH5" s="3" t="s">
        <v>108</v>
      </c>
      <c r="AI5" s="3" t="b">
        <v>0</v>
      </c>
      <c r="AM5" s="3" t="b">
        <v>0</v>
      </c>
      <c r="AQ5" s="5">
        <v>1</v>
      </c>
      <c r="AR5" s="5">
        <v>0</v>
      </c>
      <c r="AS5" s="5">
        <v>0</v>
      </c>
      <c r="AT5" s="3">
        <v>1</v>
      </c>
      <c r="AU5" s="3">
        <v>1</v>
      </c>
    </row>
    <row r="6" spans="1:47" ht="15.6" customHeight="1" x14ac:dyDescent="0.25">
      <c r="A6" t="str">
        <f>D6</f>
        <v>atk_reimu</v>
      </c>
      <c r="B6" t="s">
        <v>114</v>
      </c>
      <c r="C6" t="s">
        <v>115</v>
      </c>
      <c r="D6" t="s">
        <v>116</v>
      </c>
      <c r="E6" s="10" t="s">
        <v>100</v>
      </c>
      <c r="F6" t="s">
        <v>117</v>
      </c>
      <c r="G6" s="10" t="s">
        <v>118</v>
      </c>
      <c r="H6" s="10" t="s">
        <v>100</v>
      </c>
      <c r="I6" s="10"/>
      <c r="J6" s="3" t="s">
        <v>102</v>
      </c>
      <c r="K6" s="3" t="s">
        <v>103</v>
      </c>
      <c r="L6" s="3">
        <v>25</v>
      </c>
      <c r="M6" s="3">
        <v>999999</v>
      </c>
      <c r="V6" s="3" t="b">
        <v>0</v>
      </c>
      <c r="AA6" s="3">
        <v>0</v>
      </c>
      <c r="AB6" s="3" t="s">
        <v>104</v>
      </c>
      <c r="AD6" s="3">
        <v>20</v>
      </c>
      <c r="AE6" s="3" t="s">
        <v>108</v>
      </c>
      <c r="AF6" s="3">
        <v>0</v>
      </c>
      <c r="AG6" s="3" t="s">
        <v>119</v>
      </c>
      <c r="AH6" s="3" t="s">
        <v>105</v>
      </c>
      <c r="AI6" s="3" t="b">
        <v>1</v>
      </c>
      <c r="AJ6" s="3" t="s">
        <v>120</v>
      </c>
      <c r="AK6" s="3" t="s">
        <v>121</v>
      </c>
      <c r="AM6" s="3" t="b">
        <v>1</v>
      </c>
      <c r="AN6" s="3" t="s">
        <v>122</v>
      </c>
      <c r="AO6" s="3">
        <v>360</v>
      </c>
      <c r="AQ6" s="5">
        <v>0</v>
      </c>
      <c r="AR6" s="5">
        <v>1</v>
      </c>
      <c r="AS6" s="5">
        <v>1</v>
      </c>
      <c r="AT6" s="3">
        <v>1</v>
      </c>
      <c r="AU6" s="3">
        <v>1</v>
      </c>
    </row>
    <row r="7" spans="1:47" s="4" customFormat="1" ht="15.6" customHeight="1" x14ac:dyDescent="0.25">
      <c r="A7" s="11" t="str">
        <f>D7&amp;"_"&amp;E7&amp;"_"&amp;H7</f>
        <v>atk_reimu_sanae_boost</v>
      </c>
      <c r="B7" s="11" t="s">
        <v>123</v>
      </c>
      <c r="C7" s="11" t="s">
        <v>124</v>
      </c>
      <c r="D7" s="11" t="s">
        <v>116</v>
      </c>
      <c r="E7" s="12" t="s">
        <v>125</v>
      </c>
      <c r="F7" t="s">
        <v>117</v>
      </c>
      <c r="G7" s="12"/>
      <c r="H7" s="12" t="s">
        <v>126</v>
      </c>
      <c r="I7" s="12" t="s">
        <v>127</v>
      </c>
      <c r="J7" s="15"/>
      <c r="K7" s="15"/>
      <c r="L7" s="15"/>
      <c r="M7" s="15"/>
      <c r="N7" s="15"/>
      <c r="O7" s="15" t="s">
        <v>128</v>
      </c>
      <c r="P7" s="15">
        <v>1</v>
      </c>
      <c r="Q7" s="15">
        <v>0.5</v>
      </c>
      <c r="R7" s="15"/>
      <c r="S7" s="11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T7" s="15"/>
      <c r="AU7" s="15"/>
    </row>
    <row r="8" spans="1:47" ht="15.6" customHeight="1" x14ac:dyDescent="0.25">
      <c r="A8" t="str">
        <f t="shared" ref="A8:A15" si="0">D8</f>
        <v>atk_sanae_type1</v>
      </c>
      <c r="B8" t="s">
        <v>129</v>
      </c>
      <c r="C8" t="s">
        <v>130</v>
      </c>
      <c r="D8" t="s">
        <v>131</v>
      </c>
      <c r="E8" s="10" t="s">
        <v>100</v>
      </c>
      <c r="F8" t="s">
        <v>132</v>
      </c>
      <c r="G8" s="10" t="s">
        <v>133</v>
      </c>
      <c r="H8" s="10" t="s">
        <v>100</v>
      </c>
      <c r="I8" s="10"/>
      <c r="J8" s="3" t="s">
        <v>102</v>
      </c>
      <c r="K8" s="3" t="s">
        <v>103</v>
      </c>
      <c r="L8" s="3">
        <v>20</v>
      </c>
      <c r="M8" s="3">
        <v>999999</v>
      </c>
      <c r="O8" s="3" t="s">
        <v>128</v>
      </c>
      <c r="P8" s="3">
        <v>1</v>
      </c>
      <c r="Q8" s="3">
        <v>0.5</v>
      </c>
      <c r="V8" s="3" t="b">
        <v>0</v>
      </c>
      <c r="AA8" s="3">
        <v>0</v>
      </c>
      <c r="AB8" s="3" t="s">
        <v>104</v>
      </c>
      <c r="AD8" s="3">
        <v>20</v>
      </c>
      <c r="AF8" s="3">
        <v>0</v>
      </c>
      <c r="AH8" s="3" t="s">
        <v>105</v>
      </c>
      <c r="AI8" s="3" t="b">
        <v>1</v>
      </c>
      <c r="AJ8" s="3" t="s">
        <v>106</v>
      </c>
      <c r="AK8" s="3" t="s">
        <v>134</v>
      </c>
      <c r="AL8" s="3" t="s">
        <v>108</v>
      </c>
      <c r="AM8" s="3" t="b">
        <v>0</v>
      </c>
      <c r="AQ8" s="5">
        <v>0</v>
      </c>
      <c r="AR8" s="5">
        <v>1</v>
      </c>
      <c r="AS8" s="5">
        <v>1</v>
      </c>
      <c r="AT8" s="3">
        <v>1</v>
      </c>
      <c r="AU8" s="3">
        <v>1</v>
      </c>
    </row>
    <row r="9" spans="1:47" ht="15.6" customHeight="1" x14ac:dyDescent="0.25">
      <c r="A9" t="str">
        <f t="shared" si="0"/>
        <v>atk_sanae_type2</v>
      </c>
      <c r="B9" t="s">
        <v>135</v>
      </c>
      <c r="C9" t="s">
        <v>136</v>
      </c>
      <c r="D9" t="s">
        <v>137</v>
      </c>
      <c r="E9" s="10" t="s">
        <v>100</v>
      </c>
      <c r="F9" t="s">
        <v>132</v>
      </c>
      <c r="G9" s="10" t="s">
        <v>133</v>
      </c>
      <c r="H9" s="10" t="s">
        <v>100</v>
      </c>
      <c r="I9" s="10"/>
      <c r="J9" s="3" t="s">
        <v>102</v>
      </c>
      <c r="K9" s="3" t="s">
        <v>103</v>
      </c>
      <c r="L9" s="3">
        <v>20</v>
      </c>
      <c r="M9" s="3">
        <v>999999</v>
      </c>
      <c r="O9" s="3" t="s">
        <v>138</v>
      </c>
      <c r="P9" s="3">
        <v>5</v>
      </c>
      <c r="Q9" s="3">
        <v>0.3</v>
      </c>
      <c r="V9" s="3" t="b">
        <v>0</v>
      </c>
      <c r="AA9" s="3">
        <v>999999</v>
      </c>
      <c r="AB9" s="3" t="s">
        <v>104</v>
      </c>
      <c r="AD9" s="3">
        <v>75</v>
      </c>
      <c r="AF9" s="3">
        <v>0</v>
      </c>
      <c r="AH9" s="3" t="s">
        <v>105</v>
      </c>
      <c r="AI9" s="3" t="b">
        <v>1</v>
      </c>
      <c r="AJ9" s="3" t="s">
        <v>106</v>
      </c>
      <c r="AK9" s="3" t="s">
        <v>139</v>
      </c>
      <c r="AL9" s="3" t="s">
        <v>108</v>
      </c>
      <c r="AM9" s="3" t="b">
        <v>0</v>
      </c>
      <c r="AQ9" s="5">
        <v>0</v>
      </c>
      <c r="AR9" s="5">
        <v>1</v>
      </c>
      <c r="AS9" s="5">
        <v>1</v>
      </c>
      <c r="AT9" s="3">
        <v>1</v>
      </c>
      <c r="AU9" s="3">
        <v>1</v>
      </c>
    </row>
    <row r="10" spans="1:47" ht="15.6" customHeight="1" x14ac:dyDescent="0.25">
      <c r="A10" t="str">
        <f t="shared" si="0"/>
        <v>atk_sanae_type3</v>
      </c>
      <c r="B10" t="s">
        <v>140</v>
      </c>
      <c r="C10" t="s">
        <v>141</v>
      </c>
      <c r="D10" t="s">
        <v>142</v>
      </c>
      <c r="E10" s="10" t="s">
        <v>100</v>
      </c>
      <c r="F10" t="s">
        <v>132</v>
      </c>
      <c r="G10" s="10" t="s">
        <v>133</v>
      </c>
      <c r="H10" s="10" t="s">
        <v>100</v>
      </c>
      <c r="I10" s="10"/>
      <c r="J10" s="3" t="s">
        <v>143</v>
      </c>
      <c r="K10" s="3" t="s">
        <v>103</v>
      </c>
      <c r="L10" s="3">
        <v>10</v>
      </c>
      <c r="M10" s="3">
        <v>1</v>
      </c>
      <c r="O10" s="3" t="s">
        <v>138</v>
      </c>
      <c r="P10" s="3">
        <v>2</v>
      </c>
      <c r="Q10" s="3">
        <v>1</v>
      </c>
      <c r="V10" s="3" t="b">
        <v>0</v>
      </c>
      <c r="AA10" s="3">
        <v>999999</v>
      </c>
      <c r="AB10" s="3" t="s">
        <v>104</v>
      </c>
      <c r="AD10" s="3">
        <v>250</v>
      </c>
      <c r="AF10" s="3">
        <v>0</v>
      </c>
      <c r="AH10" s="3" t="s">
        <v>108</v>
      </c>
      <c r="AI10" s="3" t="b">
        <v>0</v>
      </c>
      <c r="AM10" s="3" t="b">
        <v>0</v>
      </c>
      <c r="AQ10" s="5">
        <v>0</v>
      </c>
      <c r="AR10" s="5">
        <v>1</v>
      </c>
      <c r="AS10" s="5">
        <v>1</v>
      </c>
      <c r="AT10" s="3">
        <v>1</v>
      </c>
      <c r="AU10" s="3">
        <v>1</v>
      </c>
    </row>
    <row r="11" spans="1:47" ht="15.6" customHeight="1" x14ac:dyDescent="0.25">
      <c r="A11" t="str">
        <f t="shared" si="0"/>
        <v>atk_rumia</v>
      </c>
      <c r="B11" t="s">
        <v>144</v>
      </c>
      <c r="C11" t="s">
        <v>145</v>
      </c>
      <c r="D11" t="s">
        <v>146</v>
      </c>
      <c r="E11" s="10" t="s">
        <v>100</v>
      </c>
      <c r="F11" t="s">
        <v>147</v>
      </c>
      <c r="G11" t="s">
        <v>148</v>
      </c>
      <c r="H11" s="10" t="s">
        <v>100</v>
      </c>
      <c r="I11" s="10"/>
      <c r="J11" s="3" t="s">
        <v>102</v>
      </c>
      <c r="K11" s="3" t="s">
        <v>103</v>
      </c>
      <c r="L11" s="3">
        <v>20</v>
      </c>
      <c r="M11" s="3">
        <v>999999</v>
      </c>
      <c r="T11" s="3" t="str">
        <f>[1]Routine!$A$9</f>
        <v>rou_rumia_attachment</v>
      </c>
      <c r="V11" s="3" t="b">
        <v>0</v>
      </c>
      <c r="AA11" s="3">
        <v>0</v>
      </c>
      <c r="AB11" s="3" t="s">
        <v>104</v>
      </c>
      <c r="AD11" s="3">
        <v>40</v>
      </c>
      <c r="AF11" s="3">
        <v>0</v>
      </c>
      <c r="AH11" s="3" t="s">
        <v>105</v>
      </c>
      <c r="AI11" s="3" t="b">
        <v>1</v>
      </c>
      <c r="AJ11" s="3" t="s">
        <v>106</v>
      </c>
      <c r="AK11" s="3" t="s">
        <v>149</v>
      </c>
      <c r="AL11" s="3" t="s">
        <v>150</v>
      </c>
      <c r="AM11" s="3" t="b">
        <v>0</v>
      </c>
      <c r="AQ11" s="5">
        <v>0</v>
      </c>
      <c r="AR11" s="5">
        <v>1</v>
      </c>
      <c r="AS11" s="5">
        <v>1</v>
      </c>
      <c r="AT11" s="3">
        <v>1</v>
      </c>
      <c r="AU11" s="3">
        <v>0.5</v>
      </c>
    </row>
    <row r="12" spans="1:47" ht="15.6" customHeight="1" x14ac:dyDescent="0.25">
      <c r="A12" t="str">
        <f t="shared" si="0"/>
        <v>atk_rumia_attachment</v>
      </c>
      <c r="B12" t="s">
        <v>151</v>
      </c>
      <c r="C12" t="s">
        <v>152</v>
      </c>
      <c r="D12" t="s">
        <v>153</v>
      </c>
      <c r="E12" s="10" t="s">
        <v>100</v>
      </c>
      <c r="F12" t="s">
        <v>154</v>
      </c>
      <c r="G12" t="s">
        <v>148</v>
      </c>
      <c r="H12" s="10" t="s">
        <v>100</v>
      </c>
      <c r="I12" s="10"/>
      <c r="J12" s="3" t="s">
        <v>143</v>
      </c>
      <c r="K12" s="3" t="s">
        <v>103</v>
      </c>
      <c r="L12" s="3">
        <v>1</v>
      </c>
      <c r="M12" s="3">
        <v>3</v>
      </c>
      <c r="O12" s="3" t="s">
        <v>155</v>
      </c>
      <c r="P12" s="3">
        <v>0.2</v>
      </c>
      <c r="Q12" s="3">
        <v>1</v>
      </c>
      <c r="V12" s="3" t="b">
        <v>0</v>
      </c>
      <c r="AA12" s="3">
        <v>999999</v>
      </c>
      <c r="AB12" s="3" t="s">
        <v>104</v>
      </c>
      <c r="AD12" s="3">
        <v>120</v>
      </c>
      <c r="AF12" s="3">
        <v>0</v>
      </c>
      <c r="AH12" s="3" t="s">
        <v>105</v>
      </c>
      <c r="AI12" s="3" t="b">
        <v>0</v>
      </c>
      <c r="AM12" s="3" t="b">
        <v>0</v>
      </c>
      <c r="AQ12" s="5">
        <v>0</v>
      </c>
      <c r="AR12" s="5">
        <v>1</v>
      </c>
      <c r="AS12" s="5">
        <v>1</v>
      </c>
      <c r="AT12" s="3">
        <v>1</v>
      </c>
      <c r="AU12" s="3">
        <v>1</v>
      </c>
    </row>
    <row r="13" spans="1:47" ht="15.6" customHeight="1" x14ac:dyDescent="0.25">
      <c r="A13" t="str">
        <f t="shared" si="0"/>
        <v>atk_wriggle</v>
      </c>
      <c r="B13" t="s">
        <v>156</v>
      </c>
      <c r="C13" t="s">
        <v>157</v>
      </c>
      <c r="D13" t="s">
        <v>158</v>
      </c>
      <c r="E13" s="10" t="s">
        <v>100</v>
      </c>
      <c r="F13" t="s">
        <v>159</v>
      </c>
      <c r="G13" t="s">
        <v>160</v>
      </c>
      <c r="H13" s="10" t="s">
        <v>100</v>
      </c>
      <c r="I13" s="10"/>
      <c r="J13" s="3" t="s">
        <v>143</v>
      </c>
      <c r="K13" s="3" t="s">
        <v>103</v>
      </c>
      <c r="L13" s="3">
        <v>1</v>
      </c>
      <c r="M13" s="3">
        <v>5</v>
      </c>
      <c r="V13" s="3" t="b">
        <v>0</v>
      </c>
      <c r="AA13" s="3">
        <v>10</v>
      </c>
      <c r="AB13" s="3" t="s">
        <v>104</v>
      </c>
      <c r="AD13" s="3">
        <v>7</v>
      </c>
      <c r="AF13" s="3">
        <v>0</v>
      </c>
      <c r="AG13" s="3" t="s">
        <v>161</v>
      </c>
      <c r="AH13" s="3" t="s">
        <v>105</v>
      </c>
      <c r="AI13" s="3" t="b">
        <v>1</v>
      </c>
      <c r="AJ13" s="3" t="s">
        <v>120</v>
      </c>
      <c r="AK13" s="3" t="s">
        <v>162</v>
      </c>
      <c r="AM13" s="3" t="b">
        <v>1</v>
      </c>
      <c r="AN13" s="3" t="s">
        <v>122</v>
      </c>
      <c r="AO13" s="3">
        <v>3600</v>
      </c>
      <c r="AQ13" s="5">
        <v>0</v>
      </c>
      <c r="AR13" s="5">
        <v>1</v>
      </c>
      <c r="AS13" s="5">
        <v>1</v>
      </c>
      <c r="AT13" s="3">
        <v>1</v>
      </c>
      <c r="AU13" s="3">
        <v>1</v>
      </c>
    </row>
    <row r="14" spans="1:47" ht="15.6" customHeight="1" x14ac:dyDescent="0.25">
      <c r="A14" t="str">
        <f t="shared" si="0"/>
        <v>atk_alice_attachment</v>
      </c>
      <c r="B14" t="s">
        <v>163</v>
      </c>
      <c r="C14" t="s">
        <v>164</v>
      </c>
      <c r="D14" t="s">
        <v>165</v>
      </c>
      <c r="E14" s="10" t="s">
        <v>100</v>
      </c>
      <c r="F14" t="s">
        <v>166</v>
      </c>
      <c r="G14" t="s">
        <v>167</v>
      </c>
      <c r="H14" s="10" t="s">
        <v>100</v>
      </c>
      <c r="I14" s="10"/>
      <c r="J14" s="3" t="s">
        <v>143</v>
      </c>
      <c r="K14" s="3" t="s">
        <v>103</v>
      </c>
      <c r="L14" s="3">
        <v>5</v>
      </c>
      <c r="M14" s="3">
        <v>0.5</v>
      </c>
      <c r="V14" s="3" t="b">
        <v>0</v>
      </c>
      <c r="AA14" s="3">
        <v>999999</v>
      </c>
      <c r="AB14" s="3" t="s">
        <v>104</v>
      </c>
      <c r="AD14" s="3">
        <v>35</v>
      </c>
      <c r="AF14" s="3">
        <v>0</v>
      </c>
      <c r="AH14" s="3" t="s">
        <v>108</v>
      </c>
      <c r="AI14" s="3" t="b">
        <v>0</v>
      </c>
      <c r="AM14" s="3" t="b">
        <v>1</v>
      </c>
      <c r="AN14" s="3" t="s">
        <v>168</v>
      </c>
      <c r="AO14" s="3">
        <v>360</v>
      </c>
      <c r="AQ14" s="5">
        <v>0</v>
      </c>
      <c r="AR14" s="5">
        <v>1</v>
      </c>
      <c r="AS14" s="5">
        <v>1</v>
      </c>
      <c r="AT14" s="3">
        <v>1</v>
      </c>
      <c r="AU14" s="3">
        <v>1</v>
      </c>
    </row>
    <row r="15" spans="1:47" ht="15.6" customHeight="1" x14ac:dyDescent="0.25">
      <c r="A15" t="str">
        <f t="shared" si="0"/>
        <v>atk_alice_marisa_attachment</v>
      </c>
      <c r="B15" t="s">
        <v>169</v>
      </c>
      <c r="C15" t="s">
        <v>170</v>
      </c>
      <c r="D15" t="s">
        <v>171</v>
      </c>
      <c r="E15" s="10" t="s">
        <v>100</v>
      </c>
      <c r="F15" s="24" t="s">
        <v>245</v>
      </c>
      <c r="H15" s="10" t="s">
        <v>100</v>
      </c>
      <c r="I15" s="10"/>
      <c r="J15" s="3" t="str">
        <f>J25</f>
        <v>dot</v>
      </c>
      <c r="K15" s="3" t="s">
        <v>103</v>
      </c>
      <c r="L15" s="3">
        <v>50</v>
      </c>
      <c r="M15" s="3">
        <v>1</v>
      </c>
      <c r="N15" s="10" t="str">
        <f>[2]Atk_Dependence!$A$4</f>
        <v>atkdep_marisa_alice_duration</v>
      </c>
      <c r="V15" s="3" t="b">
        <f>V25</f>
        <v>1</v>
      </c>
      <c r="AA15" s="3">
        <f t="shared" ref="AA15:AU15" si="1">AA25</f>
        <v>999999</v>
      </c>
      <c r="AB15" s="3" t="str">
        <f t="shared" si="1"/>
        <v>rectangle_edge</v>
      </c>
      <c r="AD15" s="18" t="s">
        <v>172</v>
      </c>
      <c r="AE15" s="3" t="s">
        <v>247</v>
      </c>
      <c r="AF15" s="3">
        <f t="shared" si="1"/>
        <v>0</v>
      </c>
      <c r="AG15" s="3" t="str">
        <f t="shared" si="1"/>
        <v>front</v>
      </c>
      <c r="AH15" s="3" t="str">
        <f t="shared" si="1"/>
        <v>character</v>
      </c>
      <c r="AI15" s="3" t="b">
        <f t="shared" si="1"/>
        <v>0</v>
      </c>
      <c r="AM15" s="3" t="b">
        <f t="shared" si="1"/>
        <v>1</v>
      </c>
      <c r="AN15" s="3" t="str">
        <f t="shared" si="1"/>
        <v>locking</v>
      </c>
      <c r="AO15" s="3">
        <f t="shared" si="1"/>
        <v>30</v>
      </c>
      <c r="AQ15" s="3">
        <f t="shared" si="1"/>
        <v>0</v>
      </c>
      <c r="AR15" s="3">
        <f t="shared" si="1"/>
        <v>1</v>
      </c>
      <c r="AS15" s="3">
        <f t="shared" si="1"/>
        <v>1</v>
      </c>
      <c r="AT15" s="3">
        <f t="shared" si="1"/>
        <v>1</v>
      </c>
      <c r="AU15" s="3">
        <f t="shared" si="1"/>
        <v>1</v>
      </c>
    </row>
    <row r="16" spans="1:47" s="4" customFormat="1" ht="15.6" customHeight="1" x14ac:dyDescent="0.25">
      <c r="A16" s="11" t="str">
        <f>D16&amp;"_"&amp;E16&amp;"_"&amp;H16</f>
        <v>atk_alice_marisa_attachment_patchouli_boost</v>
      </c>
      <c r="B16" s="11" t="s">
        <v>173</v>
      </c>
      <c r="C16" s="11" t="s">
        <v>174</v>
      </c>
      <c r="D16" s="11" t="s">
        <v>171</v>
      </c>
      <c r="E16" s="12" t="s">
        <v>175</v>
      </c>
      <c r="F16" s="24" t="s">
        <v>245</v>
      </c>
      <c r="G16" s="11"/>
      <c r="H16" s="12" t="s">
        <v>126</v>
      </c>
      <c r="I16" s="25" t="s">
        <v>246</v>
      </c>
      <c r="J16" s="15"/>
      <c r="K16" s="15"/>
      <c r="L16" s="15"/>
      <c r="M16" s="15"/>
      <c r="N16" s="15"/>
      <c r="O16" s="15"/>
      <c r="P16" s="15"/>
      <c r="Q16" s="15"/>
      <c r="R16" s="15"/>
      <c r="S16" s="11"/>
      <c r="T16" s="15"/>
      <c r="U16" s="15"/>
      <c r="V16" s="15"/>
      <c r="W16" s="15" t="s">
        <v>177</v>
      </c>
      <c r="X16" s="15">
        <v>3</v>
      </c>
      <c r="Y16" s="15" t="s">
        <v>177</v>
      </c>
      <c r="Z16" s="15">
        <v>3</v>
      </c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T16" s="15"/>
      <c r="AU16" s="15"/>
    </row>
    <row r="17" spans="1:47" ht="15.6" customHeight="1" x14ac:dyDescent="0.25">
      <c r="A17" t="str">
        <f>D17</f>
        <v>atk_alice_patchouli_attachment1</v>
      </c>
      <c r="B17" t="s">
        <v>178</v>
      </c>
      <c r="C17" t="s">
        <v>179</v>
      </c>
      <c r="D17" t="s">
        <v>180</v>
      </c>
      <c r="E17" s="10" t="s">
        <v>100</v>
      </c>
      <c r="F17" t="s">
        <v>181</v>
      </c>
      <c r="H17" t="s">
        <v>100</v>
      </c>
      <c r="I17" s="12"/>
      <c r="J17" s="3" t="s">
        <v>143</v>
      </c>
      <c r="K17" s="23" t="s">
        <v>244</v>
      </c>
      <c r="L17" s="3">
        <v>25</v>
      </c>
      <c r="M17" s="3">
        <v>1</v>
      </c>
      <c r="V17" s="3" t="b">
        <v>0</v>
      </c>
      <c r="AA17" s="3">
        <v>999999</v>
      </c>
      <c r="AB17" s="3" t="s">
        <v>104</v>
      </c>
      <c r="AD17" s="3">
        <v>250</v>
      </c>
      <c r="AF17" s="3">
        <v>0</v>
      </c>
      <c r="AH17" s="3" t="s">
        <v>105</v>
      </c>
      <c r="AI17" s="3" t="b">
        <v>0</v>
      </c>
      <c r="AM17" s="3" t="b">
        <v>0</v>
      </c>
      <c r="AQ17" s="3">
        <f t="shared" ref="AQ17:AU17" si="2">AQ27</f>
        <v>1</v>
      </c>
      <c r="AR17" s="3">
        <f t="shared" si="2"/>
        <v>0</v>
      </c>
      <c r="AS17" s="3">
        <f t="shared" si="2"/>
        <v>1</v>
      </c>
      <c r="AT17" s="3">
        <f t="shared" si="2"/>
        <v>0</v>
      </c>
      <c r="AU17" s="3">
        <f t="shared" si="2"/>
        <v>1</v>
      </c>
    </row>
    <row r="18" spans="1:47" ht="15.6" customHeight="1" x14ac:dyDescent="0.25">
      <c r="A18" t="str">
        <f>D18</f>
        <v>atk_alice_patchouli_attachment2</v>
      </c>
      <c r="B18" t="s">
        <v>182</v>
      </c>
      <c r="C18" t="s">
        <v>183</v>
      </c>
      <c r="D18" t="s">
        <v>184</v>
      </c>
      <c r="E18" s="10" t="s">
        <v>100</v>
      </c>
      <c r="F18" t="s">
        <v>185</v>
      </c>
      <c r="H18" t="s">
        <v>100</v>
      </c>
      <c r="I18" s="10"/>
      <c r="J18" s="3" t="s">
        <v>143</v>
      </c>
      <c r="K18" s="3" t="s">
        <v>103</v>
      </c>
      <c r="L18" s="3">
        <v>0</v>
      </c>
      <c r="M18" s="3">
        <v>3</v>
      </c>
      <c r="R18" s="3" t="s">
        <v>186</v>
      </c>
      <c r="S18">
        <v>1</v>
      </c>
      <c r="V18" s="3" t="b">
        <v>0</v>
      </c>
      <c r="AA18" s="3">
        <v>999999</v>
      </c>
      <c r="AB18" s="3" t="s">
        <v>104</v>
      </c>
      <c r="AD18" s="3">
        <v>200</v>
      </c>
      <c r="AF18" s="3">
        <v>0</v>
      </c>
      <c r="AH18" s="3" t="s">
        <v>105</v>
      </c>
      <c r="AI18" s="3" t="b">
        <f>AI28</f>
        <v>0</v>
      </c>
      <c r="AM18" s="3" t="b">
        <v>0</v>
      </c>
      <c r="AQ18" s="3">
        <f>AQ28</f>
        <v>0</v>
      </c>
      <c r="AR18" s="3">
        <v>0</v>
      </c>
      <c r="AS18" s="3">
        <f>AS28</f>
        <v>1</v>
      </c>
      <c r="AT18" s="3">
        <f>AT28</f>
        <v>0</v>
      </c>
      <c r="AU18" s="3">
        <f>AU28</f>
        <v>1</v>
      </c>
    </row>
    <row r="19" spans="1:47" ht="15.6" customHeight="1" x14ac:dyDescent="0.25">
      <c r="A19" t="str">
        <f>D19</f>
        <v>atk_sekibanki</v>
      </c>
      <c r="B19" t="s">
        <v>187</v>
      </c>
      <c r="C19" t="s">
        <v>188</v>
      </c>
      <c r="D19" t="s">
        <v>189</v>
      </c>
      <c r="E19" s="10" t="s">
        <v>100</v>
      </c>
      <c r="F19" t="s">
        <v>190</v>
      </c>
      <c r="G19" t="s">
        <v>191</v>
      </c>
      <c r="H19" s="10" t="s">
        <v>100</v>
      </c>
      <c r="I19" s="10"/>
      <c r="J19" s="3" t="s">
        <v>143</v>
      </c>
      <c r="K19" s="3" t="s">
        <v>103</v>
      </c>
      <c r="L19" s="3">
        <v>10</v>
      </c>
      <c r="M19" s="3">
        <v>8</v>
      </c>
      <c r="V19" s="3" t="b">
        <v>0</v>
      </c>
      <c r="AA19" s="3">
        <v>999999</v>
      </c>
      <c r="AB19" s="3" t="s">
        <v>104</v>
      </c>
      <c r="AD19" s="3">
        <v>20</v>
      </c>
      <c r="AF19" s="3">
        <v>0</v>
      </c>
      <c r="AH19" s="3" t="s">
        <v>108</v>
      </c>
      <c r="AI19" s="3" t="b">
        <v>1</v>
      </c>
      <c r="AJ19" s="21" t="s">
        <v>192</v>
      </c>
      <c r="AK19" s="3">
        <v>150</v>
      </c>
      <c r="AM19" s="3" t="b">
        <v>1</v>
      </c>
      <c r="AN19" s="3" t="s">
        <v>122</v>
      </c>
      <c r="AO19" s="3">
        <v>360</v>
      </c>
      <c r="AQ19" s="5">
        <v>0</v>
      </c>
      <c r="AR19" s="5">
        <v>1</v>
      </c>
      <c r="AS19" s="5">
        <v>1</v>
      </c>
      <c r="AT19" s="3">
        <v>1</v>
      </c>
      <c r="AU19" s="3">
        <v>1</v>
      </c>
    </row>
    <row r="20" spans="1:47" ht="15.6" customHeight="1" x14ac:dyDescent="0.25">
      <c r="A20" t="str">
        <f>D20</f>
        <v>atk_misumaru</v>
      </c>
      <c r="B20" t="s">
        <v>193</v>
      </c>
      <c r="C20" t="s">
        <v>194</v>
      </c>
      <c r="D20" t="s">
        <v>195</v>
      </c>
      <c r="E20" s="10" t="s">
        <v>100</v>
      </c>
      <c r="F20" t="s">
        <v>196</v>
      </c>
      <c r="G20" t="s">
        <v>197</v>
      </c>
      <c r="H20" s="10" t="s">
        <v>100</v>
      </c>
      <c r="I20" s="10"/>
      <c r="J20" s="3" t="s">
        <v>102</v>
      </c>
      <c r="K20" s="3" t="s">
        <v>103</v>
      </c>
      <c r="L20" s="3">
        <v>10</v>
      </c>
      <c r="M20" s="3">
        <v>10</v>
      </c>
      <c r="V20" s="3" t="b">
        <v>0</v>
      </c>
      <c r="AA20" s="3">
        <v>999999</v>
      </c>
      <c r="AB20" s="3" t="s">
        <v>104</v>
      </c>
      <c r="AD20" s="3">
        <v>20</v>
      </c>
      <c r="AF20" s="3">
        <v>0</v>
      </c>
      <c r="AG20" s="3" t="s">
        <v>119</v>
      </c>
      <c r="AH20" s="3" t="s">
        <v>105</v>
      </c>
      <c r="AI20" s="3" t="b">
        <v>1</v>
      </c>
      <c r="AJ20" s="3" t="s">
        <v>106</v>
      </c>
      <c r="AK20" s="3" t="s">
        <v>198</v>
      </c>
      <c r="AL20" s="3" t="s">
        <v>199</v>
      </c>
      <c r="AM20" s="3" t="b">
        <v>1</v>
      </c>
      <c r="AN20" s="3" t="s">
        <v>168</v>
      </c>
      <c r="AO20" s="3">
        <v>30</v>
      </c>
      <c r="AP20" s="3" t="s">
        <v>200</v>
      </c>
      <c r="AQ20" s="5">
        <v>0</v>
      </c>
      <c r="AR20" s="5">
        <v>1</v>
      </c>
      <c r="AS20" s="5">
        <v>1</v>
      </c>
      <c r="AT20" s="3">
        <v>1</v>
      </c>
      <c r="AU20" s="3">
        <v>1</v>
      </c>
    </row>
    <row r="21" spans="1:47" s="4" customFormat="1" ht="15.6" customHeight="1" x14ac:dyDescent="0.25">
      <c r="A21" s="11" t="str">
        <f>D21&amp;"_"&amp;E21&amp;"_"&amp;H21</f>
        <v>atk_misumaru_reimu_boost</v>
      </c>
      <c r="B21" s="11" t="s">
        <v>201</v>
      </c>
      <c r="C21" s="11" t="s">
        <v>202</v>
      </c>
      <c r="D21" s="11" t="s">
        <v>195</v>
      </c>
      <c r="E21" s="12" t="s">
        <v>203</v>
      </c>
      <c r="F21" t="s">
        <v>196</v>
      </c>
      <c r="G21" s="11"/>
      <c r="H21" s="12" t="s">
        <v>126</v>
      </c>
      <c r="I21" t="s">
        <v>204</v>
      </c>
      <c r="J21" s="15"/>
      <c r="K21" s="15"/>
      <c r="L21" s="15"/>
      <c r="M21" s="15"/>
      <c r="N21" s="15"/>
      <c r="O21" s="15"/>
      <c r="P21" s="15"/>
      <c r="Q21" s="15"/>
      <c r="R21" s="15"/>
      <c r="S21" s="11"/>
      <c r="T21" s="15"/>
      <c r="U21" t="s">
        <v>205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T21" s="15"/>
      <c r="AU21" s="15"/>
    </row>
    <row r="22" spans="1:47" ht="15.6" customHeight="1" x14ac:dyDescent="0.25">
      <c r="A22" t="str">
        <f>D22</f>
        <v>atk_misumaru_reimu_attachment</v>
      </c>
      <c r="B22" t="s">
        <v>206</v>
      </c>
      <c r="C22" t="s">
        <v>207</v>
      </c>
      <c r="D22" t="s">
        <v>208</v>
      </c>
      <c r="E22" s="10" t="s">
        <v>100</v>
      </c>
      <c r="F22" t="s">
        <v>205</v>
      </c>
      <c r="H22" s="10" t="s">
        <v>100</v>
      </c>
      <c r="I22" s="10"/>
      <c r="J22" s="3" t="s">
        <v>143</v>
      </c>
      <c r="K22" s="3" t="s">
        <v>103</v>
      </c>
      <c r="L22" s="3">
        <v>50</v>
      </c>
      <c r="M22" s="3">
        <v>0.5</v>
      </c>
      <c r="V22" s="3" t="b">
        <v>0</v>
      </c>
      <c r="AA22" s="3">
        <v>999999</v>
      </c>
      <c r="AB22" s="3" t="s">
        <v>104</v>
      </c>
      <c r="AD22" s="3">
        <v>80</v>
      </c>
      <c r="AF22" s="3">
        <v>0</v>
      </c>
      <c r="AH22" s="3" t="s">
        <v>105</v>
      </c>
      <c r="AI22" s="3" t="b">
        <v>0</v>
      </c>
      <c r="AM22" s="3" t="b">
        <v>0</v>
      </c>
      <c r="AQ22" s="5">
        <v>0</v>
      </c>
      <c r="AR22" s="5">
        <v>1</v>
      </c>
      <c r="AS22" s="5">
        <v>1</v>
      </c>
      <c r="AT22" s="3">
        <v>1</v>
      </c>
      <c r="AU22" s="3">
        <v>1</v>
      </c>
    </row>
    <row r="23" spans="1:47" ht="15.6" customHeight="1" x14ac:dyDescent="0.25">
      <c r="A23" t="str">
        <f>D23</f>
        <v>atk_sakuya</v>
      </c>
      <c r="B23" t="s">
        <v>209</v>
      </c>
      <c r="C23" t="s">
        <v>210</v>
      </c>
      <c r="D23" t="s">
        <v>211</v>
      </c>
      <c r="E23" s="10" t="s">
        <v>100</v>
      </c>
      <c r="F23" t="s">
        <v>212</v>
      </c>
      <c r="G23" t="s">
        <v>213</v>
      </c>
      <c r="H23" s="10" t="s">
        <v>100</v>
      </c>
      <c r="I23" s="10"/>
      <c r="J23" s="3" t="s">
        <v>143</v>
      </c>
      <c r="K23" s="3" t="s">
        <v>103</v>
      </c>
      <c r="L23" s="3">
        <v>4</v>
      </c>
      <c r="M23" s="3">
        <v>3</v>
      </c>
      <c r="S23" s="3"/>
      <c r="U23" t="s">
        <v>214</v>
      </c>
      <c r="V23" s="3" t="b">
        <v>0</v>
      </c>
      <c r="AA23" s="3">
        <v>999999</v>
      </c>
      <c r="AB23" s="3" t="s">
        <v>104</v>
      </c>
      <c r="AD23" s="3">
        <v>20</v>
      </c>
      <c r="AF23" s="3">
        <v>0</v>
      </c>
      <c r="AH23" s="3" t="s">
        <v>108</v>
      </c>
      <c r="AI23" s="3" t="b">
        <v>1</v>
      </c>
      <c r="AJ23" s="21" t="s">
        <v>215</v>
      </c>
      <c r="AK23" s="18" t="s">
        <v>216</v>
      </c>
      <c r="AM23" s="3" t="b">
        <v>1</v>
      </c>
      <c r="AN23" s="3" t="s">
        <v>122</v>
      </c>
      <c r="AO23" s="3">
        <v>360</v>
      </c>
      <c r="AQ23" s="5">
        <v>0</v>
      </c>
      <c r="AR23" s="5">
        <v>1</v>
      </c>
      <c r="AS23" s="5">
        <v>1</v>
      </c>
      <c r="AT23" s="3">
        <v>1</v>
      </c>
      <c r="AU23" s="3">
        <v>1</v>
      </c>
    </row>
    <row r="24" spans="1:47" ht="15.6" customHeight="1" x14ac:dyDescent="0.25">
      <c r="A24" t="str">
        <f>D24</f>
        <v>atk_sakuya_attachment</v>
      </c>
      <c r="B24" t="s">
        <v>217</v>
      </c>
      <c r="C24" t="s">
        <v>218</v>
      </c>
      <c r="D24" t="s">
        <v>219</v>
      </c>
      <c r="E24" s="10" t="s">
        <v>100</v>
      </c>
      <c r="F24" t="s">
        <v>214</v>
      </c>
      <c r="G24" t="s">
        <v>213</v>
      </c>
      <c r="H24" s="10" t="s">
        <v>100</v>
      </c>
      <c r="I24" s="10"/>
      <c r="J24" s="3" t="s">
        <v>102</v>
      </c>
      <c r="K24" s="3" t="s">
        <v>103</v>
      </c>
      <c r="L24" s="3">
        <v>10</v>
      </c>
      <c r="M24" s="3">
        <v>999999</v>
      </c>
      <c r="V24" s="3" t="b">
        <v>0</v>
      </c>
      <c r="AA24" s="3">
        <v>1</v>
      </c>
      <c r="AB24" s="3" t="s">
        <v>104</v>
      </c>
      <c r="AD24" s="3">
        <v>20</v>
      </c>
      <c r="AF24" s="3">
        <v>0</v>
      </c>
      <c r="AG24" s="3" t="s">
        <v>220</v>
      </c>
      <c r="AH24" s="3" t="s">
        <v>105</v>
      </c>
      <c r="AI24" s="3" t="b">
        <v>1</v>
      </c>
      <c r="AJ24" s="3" t="s">
        <v>106</v>
      </c>
      <c r="AK24" s="3" t="s">
        <v>139</v>
      </c>
      <c r="AL24" s="3" t="s">
        <v>199</v>
      </c>
      <c r="AM24" s="3" t="b">
        <v>1</v>
      </c>
      <c r="AN24" s="3" t="s">
        <v>122</v>
      </c>
      <c r="AO24" s="3">
        <v>360</v>
      </c>
      <c r="AQ24" s="5">
        <v>0</v>
      </c>
      <c r="AR24" s="5">
        <v>1</v>
      </c>
      <c r="AS24" s="5">
        <v>1</v>
      </c>
      <c r="AT24" s="3">
        <v>1</v>
      </c>
      <c r="AU24" s="3">
        <v>1</v>
      </c>
    </row>
    <row r="25" spans="1:47" ht="15.6" customHeight="1" x14ac:dyDescent="0.25">
      <c r="A25" t="str">
        <f>D25</f>
        <v>atk_marisa</v>
      </c>
      <c r="B25" t="s">
        <v>221</v>
      </c>
      <c r="C25" t="s">
        <v>222</v>
      </c>
      <c r="D25" t="s">
        <v>223</v>
      </c>
      <c r="E25" s="10" t="s">
        <v>100</v>
      </c>
      <c r="F25" t="s">
        <v>224</v>
      </c>
      <c r="G25" t="s">
        <v>225</v>
      </c>
      <c r="H25" s="10" t="s">
        <v>100</v>
      </c>
      <c r="I25" s="10"/>
      <c r="J25" s="3" t="s">
        <v>143</v>
      </c>
      <c r="K25" s="3" t="s">
        <v>103</v>
      </c>
      <c r="L25" s="3">
        <v>100</v>
      </c>
      <c r="M25" s="3">
        <v>6</v>
      </c>
      <c r="V25" s="3" t="b">
        <v>1</v>
      </c>
      <c r="AA25" s="3">
        <v>999999</v>
      </c>
      <c r="AB25" s="3" t="s">
        <v>226</v>
      </c>
      <c r="AD25" s="18" t="s">
        <v>227</v>
      </c>
      <c r="AE25" s="3" t="s">
        <v>199</v>
      </c>
      <c r="AF25" s="3">
        <v>0</v>
      </c>
      <c r="AG25" s="3" t="s">
        <v>220</v>
      </c>
      <c r="AH25" s="3" t="s">
        <v>108</v>
      </c>
      <c r="AI25" s="3" t="b">
        <v>0</v>
      </c>
      <c r="AM25" s="3" t="b">
        <v>1</v>
      </c>
      <c r="AN25" s="3" t="s">
        <v>228</v>
      </c>
      <c r="AO25" s="3">
        <v>30</v>
      </c>
      <c r="AQ25" s="5">
        <v>0</v>
      </c>
      <c r="AR25" s="5">
        <v>1</v>
      </c>
      <c r="AS25" s="5">
        <v>1</v>
      </c>
      <c r="AT25" s="3">
        <v>1</v>
      </c>
      <c r="AU25" s="3">
        <v>1</v>
      </c>
    </row>
    <row r="26" spans="1:47" s="4" customFormat="1" ht="15.6" customHeight="1" x14ac:dyDescent="0.25">
      <c r="A26" s="11" t="str">
        <f>D26&amp;"_"&amp;E26&amp;"_"&amp;H26</f>
        <v>atk_marisa_patchouli_boost</v>
      </c>
      <c r="B26" s="11" t="s">
        <v>229</v>
      </c>
      <c r="C26" s="11" t="s">
        <v>174</v>
      </c>
      <c r="D26" s="11" t="s">
        <v>223</v>
      </c>
      <c r="E26" s="12" t="s">
        <v>175</v>
      </c>
      <c r="F26" t="s">
        <v>224</v>
      </c>
      <c r="G26" s="11"/>
      <c r="H26" s="12" t="s">
        <v>126</v>
      </c>
      <c r="I26" s="12" t="s">
        <v>176</v>
      </c>
      <c r="J26" s="15"/>
      <c r="K26" s="15"/>
      <c r="L26" s="15"/>
      <c r="M26" s="15"/>
      <c r="N26" s="15"/>
      <c r="O26" s="15"/>
      <c r="P26" s="15"/>
      <c r="Q26" s="15"/>
      <c r="R26" s="15"/>
      <c r="S26" s="11"/>
      <c r="T26" s="15"/>
      <c r="U26" s="15"/>
      <c r="V26" s="15"/>
      <c r="W26" s="15" t="s">
        <v>177</v>
      </c>
      <c r="X26" s="15">
        <v>3</v>
      </c>
      <c r="Y26" s="15" t="s">
        <v>177</v>
      </c>
      <c r="Z26" s="15">
        <v>3</v>
      </c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 t="b">
        <v>0</v>
      </c>
      <c r="AN26" s="15"/>
      <c r="AO26" s="15"/>
      <c r="AP26" s="15"/>
      <c r="AT26" s="15"/>
      <c r="AU26" s="15"/>
    </row>
    <row r="27" spans="1:47" ht="15.6" customHeight="1" x14ac:dyDescent="0.25">
      <c r="A27" t="str">
        <f>D27</f>
        <v>atk_youmu</v>
      </c>
      <c r="B27" t="s">
        <v>230</v>
      </c>
      <c r="C27" t="s">
        <v>231</v>
      </c>
      <c r="D27" t="s">
        <v>232</v>
      </c>
      <c r="E27" s="10" t="s">
        <v>100</v>
      </c>
      <c r="F27" t="s">
        <v>233</v>
      </c>
      <c r="G27" t="s">
        <v>234</v>
      </c>
      <c r="H27" s="10" t="s">
        <v>100</v>
      </c>
      <c r="I27" s="10"/>
      <c r="J27" s="3" t="s">
        <v>102</v>
      </c>
      <c r="K27" s="3" t="s">
        <v>113</v>
      </c>
      <c r="L27" s="3">
        <v>100</v>
      </c>
      <c r="M27" s="3">
        <v>0.5</v>
      </c>
      <c r="V27" s="3" t="b">
        <v>1</v>
      </c>
      <c r="AA27" s="3">
        <v>999999</v>
      </c>
      <c r="AB27" s="3" t="s">
        <v>226</v>
      </c>
      <c r="AD27" s="18" t="s">
        <v>235</v>
      </c>
      <c r="AE27" s="3" t="s">
        <v>199</v>
      </c>
      <c r="AF27" s="3">
        <v>0</v>
      </c>
      <c r="AG27" s="3" t="s">
        <v>220</v>
      </c>
      <c r="AH27" s="3" t="s">
        <v>105</v>
      </c>
      <c r="AI27" s="3" t="b">
        <v>0</v>
      </c>
      <c r="AM27" s="15" t="b">
        <v>0</v>
      </c>
      <c r="AN27" s="15"/>
      <c r="AO27" s="15"/>
      <c r="AQ27" s="5">
        <v>1</v>
      </c>
      <c r="AR27" s="5">
        <v>0</v>
      </c>
      <c r="AS27" s="5">
        <v>1</v>
      </c>
      <c r="AT27" s="3">
        <v>0</v>
      </c>
      <c r="AU27" s="3">
        <v>1</v>
      </c>
    </row>
    <row r="28" spans="1:47" ht="15.6" customHeight="1" x14ac:dyDescent="0.25">
      <c r="A28" t="str">
        <f>D28</f>
        <v>atk_reimu_marisa_attachment1</v>
      </c>
      <c r="B28" t="s">
        <v>236</v>
      </c>
      <c r="C28" t="s">
        <v>237</v>
      </c>
      <c r="D28" t="s">
        <v>238</v>
      </c>
      <c r="E28" s="10" t="s">
        <v>100</v>
      </c>
      <c r="F28" t="s">
        <v>239</v>
      </c>
      <c r="H28" s="10" t="s">
        <v>100</v>
      </c>
      <c r="I28" s="10"/>
      <c r="J28" s="3" t="s">
        <v>102</v>
      </c>
      <c r="K28" s="3" t="s">
        <v>103</v>
      </c>
      <c r="L28" s="3">
        <v>50</v>
      </c>
      <c r="M28" s="3">
        <v>0.5</v>
      </c>
      <c r="O28" s="3" t="s">
        <v>138</v>
      </c>
      <c r="P28" s="3">
        <v>200</v>
      </c>
      <c r="Q28" s="3">
        <v>200</v>
      </c>
      <c r="V28" s="3" t="b">
        <v>0</v>
      </c>
      <c r="AA28" s="3">
        <v>999999</v>
      </c>
      <c r="AB28" s="3" t="s">
        <v>104</v>
      </c>
      <c r="AD28" s="3">
        <v>300</v>
      </c>
      <c r="AF28" s="3">
        <v>0</v>
      </c>
      <c r="AH28" s="3" t="s">
        <v>108</v>
      </c>
      <c r="AI28" s="3" t="b">
        <v>0</v>
      </c>
      <c r="AM28" s="3" t="b">
        <v>0</v>
      </c>
      <c r="AQ28" s="5">
        <v>0</v>
      </c>
      <c r="AR28" s="5">
        <v>1</v>
      </c>
      <c r="AS28" s="5">
        <v>1</v>
      </c>
      <c r="AT28" s="3">
        <v>0</v>
      </c>
      <c r="AU28" s="3">
        <v>1</v>
      </c>
    </row>
    <row r="29" spans="1:47" ht="15.6" customHeight="1" x14ac:dyDescent="0.25">
      <c r="A29" t="str">
        <f>D29</f>
        <v>atk_reimu_marisa_attachment2</v>
      </c>
      <c r="B29" t="s">
        <v>240</v>
      </c>
      <c r="C29" t="s">
        <v>241</v>
      </c>
      <c r="D29" t="s">
        <v>242</v>
      </c>
      <c r="E29" s="10" t="s">
        <v>100</v>
      </c>
      <c r="F29" t="s">
        <v>243</v>
      </c>
      <c r="H29" s="10" t="s">
        <v>100</v>
      </c>
      <c r="I29" s="10"/>
      <c r="J29" s="3" t="s">
        <v>102</v>
      </c>
      <c r="K29" s="3" t="s">
        <v>103</v>
      </c>
      <c r="L29" s="3">
        <v>0</v>
      </c>
      <c r="M29" s="3">
        <v>0.5</v>
      </c>
      <c r="V29" s="3" t="b">
        <v>1</v>
      </c>
      <c r="AA29" s="3">
        <v>999999</v>
      </c>
      <c r="AB29" s="3" t="s">
        <v>104</v>
      </c>
      <c r="AD29" s="3">
        <v>600</v>
      </c>
      <c r="AF29" s="3">
        <v>0</v>
      </c>
      <c r="AH29" s="3" t="s">
        <v>108</v>
      </c>
      <c r="AI29" s="3" t="b">
        <v>0</v>
      </c>
      <c r="AM29" s="3" t="b">
        <v>0</v>
      </c>
      <c r="AQ29" s="5">
        <v>0</v>
      </c>
      <c r="AR29" s="5">
        <v>1</v>
      </c>
      <c r="AS29" s="5">
        <v>1</v>
      </c>
      <c r="AT29" s="3">
        <v>0</v>
      </c>
      <c r="AU29" s="3">
        <v>1</v>
      </c>
    </row>
  </sheetData>
  <sheetProtection formatCells="0" insertHyperlinks="0" autoFilter="0"/>
  <phoneticPr fontId="9" type="noConversion"/>
  <dataValidations count="1">
    <dataValidation type="list" allowBlank="1" showInputMessage="1" showErrorMessage="1" sqref="V16 V25:V1048576 AI16:AI17 AI25:AI1048576" xr:uid="{00000000-0002-0000-0000-000000000000}">
      <formula1>"TRUE,FALSE"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6"/>
  <pixelatorList sheetStid="7"/>
  <pixelatorList sheetStid="8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nep Hina</cp:lastModifiedBy>
  <dcterms:created xsi:type="dcterms:W3CDTF">2023-05-12T19:15:00Z</dcterms:created>
  <dcterms:modified xsi:type="dcterms:W3CDTF">2025-03-30T03:56:57Z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23D06FF88DED44E783F06836CF85456A_12</vt:lpwstr>
  </property>
</Properties>
</file>