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ProjectFiles\LOO\touhou_LOO-master\touhou_LOO-master\settings\data\"/>
    </mc:Choice>
  </mc:AlternateContent>
  <xr:revisionPtr revIDLastSave="0" documentId="13_ncr:1_{F4E868FA-F031-4902-8C70-5F8B759939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ttack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" l="1"/>
  <c r="A29" i="1"/>
  <c r="G28" i="1"/>
  <c r="A28" i="1"/>
  <c r="A27" i="1"/>
  <c r="A26" i="1"/>
  <c r="A25" i="1"/>
  <c r="A24" i="1"/>
  <c r="A23" i="1"/>
  <c r="G22" i="1"/>
  <c r="A22" i="1"/>
  <c r="A21" i="1"/>
  <c r="A20" i="1"/>
  <c r="A19" i="1"/>
  <c r="AW18" i="1"/>
  <c r="AV18" i="1"/>
  <c r="AU18" i="1"/>
  <c r="AS18" i="1"/>
  <c r="AJ18" i="1"/>
  <c r="G18" i="1"/>
  <c r="A18" i="1"/>
  <c r="AW17" i="1"/>
  <c r="AV17" i="1"/>
  <c r="AU17" i="1"/>
  <c r="AT17" i="1"/>
  <c r="AS17" i="1"/>
  <c r="G17" i="1"/>
  <c r="A17" i="1"/>
  <c r="A16" i="1"/>
  <c r="AW15" i="1"/>
  <c r="AV15" i="1"/>
  <c r="AU15" i="1"/>
  <c r="AT15" i="1"/>
  <c r="AS15" i="1"/>
  <c r="AQ15" i="1"/>
  <c r="AP15" i="1"/>
  <c r="AO15" i="1"/>
  <c r="AJ15" i="1"/>
  <c r="AI15" i="1"/>
  <c r="AH15" i="1"/>
  <c r="AG15" i="1"/>
  <c r="AC15" i="1"/>
  <c r="AB15" i="1"/>
  <c r="W15" i="1"/>
  <c r="O15" i="1"/>
  <c r="K15" i="1"/>
  <c r="G15" i="1"/>
  <c r="A15" i="1"/>
  <c r="A14" i="1"/>
  <c r="A13" i="1"/>
  <c r="A12" i="1"/>
  <c r="U11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<sst xmlns="http://schemas.openxmlformats.org/spreadsheetml/2006/main" count="483" uniqueCount="262">
  <si>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</si>
  <si>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</si>
  <si>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</si>
  <si>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</si>
  <si>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</si>
  <si>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</si>
  <si>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</si>
  <si>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</si>
  <si>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</si>
  <si>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</si>
  <si>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</si>
  <si>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r>
      <rPr>
        <sz val="16"/>
        <color theme="1"/>
        <rFont val="宋体"/>
        <charset val="134"/>
        <scheme val="minor"/>
      </rPr>
      <t xml:space="preserve">所属招式
</t>
    </r>
    <r>
      <rPr>
        <sz val="10"/>
        <color theme="9"/>
        <rFont val="宋体"/>
        <charset val="134"/>
        <scheme val="minor"/>
      </rPr>
      <t>将在对应技能加载时加载，并在合适时机触发</t>
    </r>
  </si>
  <si>
    <r>
      <rPr>
        <sz val="16"/>
        <color theme="1"/>
        <rFont val="宋体"/>
        <charset val="134"/>
        <scheme val="minor"/>
      </rPr>
      <t xml:space="preserve">伤害归属
</t>
    </r>
    <r>
      <rPr>
        <sz val="10"/>
        <color theme="9"/>
        <rFont val="宋体"/>
        <charset val="134"/>
        <scheme val="minor"/>
      </rPr>
      <t>伤害统计时，该攻击造成的伤害算作是谁造成的。</t>
    </r>
  </si>
  <si>
    <t>使用升级</t>
  </si>
  <si>
    <r>
      <rPr>
        <sz val="16"/>
        <color theme="1"/>
        <rFont val="宋体"/>
        <charset val="134"/>
        <scheme val="minor"/>
      </rPr>
      <t xml:space="preserve">攻击类型
</t>
    </r>
    <r>
      <rPr>
        <sz val="10"/>
        <color theme="9"/>
        <rFont val="宋体"/>
        <charset val="134"/>
        <scheme val="minor"/>
      </rPr>
      <t>攻击在组内的类型，决定其在组内起何作用。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</si>
  <si>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</si>
  <si>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rPr>
        <sz val="16"/>
        <rFont val="宋体"/>
        <charset val="134"/>
        <scheme val="minor"/>
      </rPr>
      <t>伤害持续性</t>
    </r>
    <r>
      <rPr>
        <sz val="10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攻击造成单次伤害还是持续性伤害。</t>
    </r>
    <r>
      <rPr>
        <sz val="10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</si>
  <si>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</si>
  <si>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</si>
  <si>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charset val="134"/>
        <scheme val="minor"/>
      </rPr>
      <t xml:space="preserve">基础持续时间
</t>
    </r>
    <r>
      <rPr>
        <sz val="10"/>
        <color theme="9"/>
        <rFont val="宋体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</si>
  <si>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</si>
  <si>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charset val="134"/>
        <scheme val="minor"/>
      </rPr>
      <t xml:space="preserve">施加Debuff
</t>
    </r>
    <r>
      <rPr>
        <sz val="10"/>
        <color theme="9"/>
        <rFont val="宋体"/>
        <charset val="134"/>
        <scheme val="minor"/>
      </rPr>
      <t>攻击击中敌人之后，敌人会获得的Debuff。</t>
    </r>
    <r>
      <rPr>
        <sz val="10"/>
        <color theme="4"/>
        <rFont val="宋体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</si>
  <si>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charset val="134"/>
        <scheme val="minor"/>
      </rPr>
      <t xml:space="preserve">Debuff基础效果
</t>
    </r>
    <r>
      <rPr>
        <sz val="10"/>
        <color theme="9"/>
        <rFont val="宋体"/>
        <charset val="134"/>
        <scheme val="minor"/>
      </rPr>
      <t>对敌人施加的Debuff的效果强度。</t>
    </r>
  </si>
  <si>
    <r>
      <rPr>
        <sz val="16"/>
        <color theme="1"/>
        <rFont val="宋体"/>
        <charset val="134"/>
        <scheme val="minor"/>
      </rPr>
      <t xml:space="preserve">Debuff持续时间
</t>
    </r>
    <r>
      <rPr>
        <sz val="10"/>
        <color theme="9"/>
        <rFont val="宋体"/>
        <charset val="134"/>
        <scheme val="minor"/>
      </rPr>
      <t>对敌人施加的Debuff的持续时间。</t>
    </r>
  </si>
  <si>
    <r>
      <rPr>
        <sz val="16"/>
        <color theme="1"/>
        <rFont val="宋体"/>
        <charset val="134"/>
        <scheme val="minor"/>
      </rPr>
      <t xml:space="preserve">施加Buff
</t>
    </r>
    <r>
      <rPr>
        <sz val="10"/>
        <color theme="9"/>
        <rFont val="宋体"/>
        <charset val="134"/>
        <scheme val="minor"/>
      </rPr>
      <t>攻击击中自机后，自机会获得的Buff。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</si>
  <si>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对应的Buff数值需要乘算该系数。</t>
    </r>
  </si>
  <si>
    <r>
      <rPr>
        <sz val="16"/>
        <color theme="1"/>
        <rFont val="宋体"/>
        <charset val="134"/>
        <scheme val="minor"/>
      </rPr>
      <t xml:space="preserve">击中时生成招式
</t>
    </r>
    <r>
      <rPr>
        <sz val="10"/>
        <color theme="9"/>
        <rFont val="宋体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</si>
  <si>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charset val="134"/>
        <scheme val="minor"/>
      </rPr>
      <t xml:space="preserve">摧毁时生成招式
</t>
    </r>
    <r>
      <rPr>
        <sz val="10"/>
        <color theme="9"/>
        <rFont val="宋体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</si>
  <si>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charset val="134"/>
        <scheme val="minor"/>
      </rPr>
      <t>消弹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攻击击中敌方子弹时是否会将其摧毁。</t>
    </r>
  </si>
  <si>
    <r>
      <rPr>
        <sz val="16"/>
        <color theme="1"/>
        <rFont val="宋体"/>
        <charset val="134"/>
        <scheme val="minor"/>
      </rPr>
      <t xml:space="preserve">击败后掉落道具
</t>
    </r>
    <r>
      <rPr>
        <sz val="10"/>
        <color theme="9"/>
        <rFont val="宋体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</si>
  <si>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</si>
  <si>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charset val="134"/>
        <scheme val="minor"/>
      </rPr>
      <t xml:space="preserve">消弹后掉落道具
</t>
    </r>
    <r>
      <rPr>
        <sz val="10"/>
        <color theme="9"/>
        <rFont val="宋体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</si>
  <si>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</si>
  <si>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charset val="134"/>
        <scheme val="minor"/>
      </rPr>
      <t xml:space="preserve">穿透
</t>
    </r>
    <r>
      <rPr>
        <sz val="10"/>
        <color theme="9"/>
        <rFont val="宋体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</si>
  <si>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charset val="134"/>
        <scheme val="minor"/>
      </rPr>
      <t xml:space="preserve">攻击形状
</t>
    </r>
    <r>
      <rPr>
        <sz val="10"/>
        <color theme="9"/>
        <rFont val="宋体"/>
        <charset val="134"/>
        <scheme val="minor"/>
      </rPr>
      <t>攻击的形状。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</si>
  <si>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rPr>
        <sz val="16"/>
        <color theme="1"/>
        <rFont val="宋体"/>
        <charset val="134"/>
        <scheme val="minor"/>
      </rPr>
      <t xml:space="preserve">攻击基础尺寸参数依存
</t>
    </r>
    <r>
      <rPr>
        <sz val="10"/>
        <color theme="9"/>
        <rFont val="宋体"/>
        <charset val="134"/>
        <scheme val="minor"/>
      </rPr>
      <t>基础攻击尺寸参数是否依存于其他属性。
后续的依存同理，不再赘述。</t>
    </r>
  </si>
  <si>
    <r>
      <rPr>
        <sz val="16"/>
        <color theme="1"/>
        <rFont val="宋体"/>
        <charset val="134"/>
        <scheme val="minor"/>
      </rPr>
      <t xml:space="preserve">攻击基础尺寸参数
</t>
    </r>
    <r>
      <rPr>
        <sz val="10"/>
        <color theme="9"/>
        <rFont val="宋体"/>
        <charset val="134"/>
        <scheme val="minor"/>
      </rPr>
      <t>改变攻击的碰撞体大小。注意贴图大小是不会改的。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</si>
  <si>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r>
      <rPr>
        <sz val="16"/>
        <color theme="1"/>
        <rFont val="宋体"/>
        <charset val="134"/>
        <scheme val="minor"/>
      </rPr>
      <t xml:space="preserve">攻击初始旋转依存
</t>
    </r>
    <r>
      <rPr>
        <sz val="10"/>
        <color theme="4"/>
        <rFont val="宋体"/>
        <charset val="134"/>
        <scheme val="minor"/>
      </rPr>
      <t>攻击的Y轴指向哪一方向
character.自机面对方向；
lock：索敌目标方向。</t>
    </r>
  </si>
  <si>
    <r>
      <rPr>
        <sz val="16"/>
        <color theme="1"/>
        <rFont val="宋体"/>
        <charset val="134"/>
        <scheme val="minor"/>
      </rPr>
      <t xml:space="preserve">攻击初始旋转
</t>
    </r>
    <r>
      <rPr>
        <sz val="10"/>
        <color theme="9"/>
        <rFont val="宋体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</si>
  <si>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charset val="134"/>
        <scheme val="minor"/>
      </rPr>
      <t>索敌目标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这种攻击以何为目标进行索敌。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</si>
  <si>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charset val="134"/>
        <scheme val="minor"/>
      </rPr>
      <t xml:space="preserve">攻击参考系
</t>
    </r>
    <r>
      <rPr>
        <sz val="10"/>
        <color theme="9"/>
        <rFont val="宋体"/>
        <charset val="134"/>
        <scheme val="minor"/>
      </rPr>
      <t>该攻击的参考系为何，即将什么看作是静止的。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</si>
  <si>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charset val="134"/>
        <scheme val="minor"/>
      </rPr>
      <t xml:space="preserve">攻击运动
</t>
    </r>
    <r>
      <rPr>
        <sz val="10"/>
        <color theme="9"/>
        <rFont val="宋体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</si>
  <si>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charset val="134"/>
        <scheme val="minor"/>
      </rPr>
      <t xml:space="preserve">攻击运动规则
</t>
    </r>
    <r>
      <rPr>
        <sz val="10"/>
        <color theme="9"/>
        <rFont val="宋体"/>
        <charset val="134"/>
        <scheme val="minor"/>
      </rPr>
      <t xml:space="preserve">这种攻击以何种规则运动。
</t>
    </r>
    <r>
      <rPr>
        <sz val="10"/>
        <color theme="4"/>
        <rFont val="宋体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初始极角，每秒极径变化量，每秒极角变化量]。</t>
    </r>
  </si>
  <si>
    <t>攻击运动参数依存</t>
  </si>
  <si>
    <r>
      <rPr>
        <sz val="16"/>
        <color theme="1"/>
        <rFont val="宋体"/>
        <charset val="134"/>
        <scheme val="minor"/>
      </rPr>
      <t>攻击运动参数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这种攻击运动的参数是什么。</t>
    </r>
  </si>
  <si>
    <r>
      <rPr>
        <sz val="16"/>
        <color theme="1"/>
        <rFont val="宋体"/>
        <charset val="134"/>
        <scheme val="minor"/>
      </rPr>
      <t xml:space="preserve">攻击速度方向
</t>
    </r>
    <r>
      <rPr>
        <sz val="10"/>
        <color theme="9"/>
        <rFont val="宋体"/>
        <charset val="134"/>
        <scheme val="minor"/>
      </rPr>
      <t>对于有方向的运动规则，以何为方向。</t>
    </r>
    <r>
      <rPr>
        <sz val="10"/>
        <color theme="4"/>
        <rFont val="宋体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</si>
  <si>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charset val="134"/>
        <scheme val="minor"/>
      </rPr>
      <t xml:space="preserve">攻击旋转
</t>
    </r>
    <r>
      <rPr>
        <sz val="10"/>
        <color theme="9"/>
        <rFont val="宋体"/>
        <charset val="134"/>
        <scheme val="minor"/>
      </rPr>
      <t>这种攻击生成后是否还会旋转。</t>
    </r>
  </si>
  <si>
    <r>
      <rPr>
        <sz val="16"/>
        <color theme="1"/>
        <rFont val="宋体"/>
        <charset val="134"/>
        <scheme val="minor"/>
      </rPr>
      <t xml:space="preserve">攻击旋转规则
</t>
    </r>
    <r>
      <rPr>
        <sz val="10"/>
        <color theme="9"/>
        <rFont val="宋体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</si>
  <si>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charset val="134"/>
        <scheme val="minor"/>
      </rPr>
      <t xml:space="preserve">攻击旋转角速度
</t>
    </r>
    <r>
      <rPr>
        <sz val="10"/>
        <color theme="9"/>
        <rFont val="宋体"/>
        <charset val="134"/>
        <scheme val="minor"/>
      </rPr>
      <t>这种攻击最快每秒旋转多少度。</t>
    </r>
  </si>
  <si>
    <r>
      <rPr>
        <sz val="16"/>
        <color theme="1"/>
        <rFont val="宋体"/>
        <charset val="134"/>
        <scheme val="minor"/>
      </rPr>
      <t xml:space="preserve">攻击反弹
</t>
    </r>
    <r>
      <rPr>
        <sz val="10"/>
        <color theme="9"/>
        <rFont val="宋体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</si>
  <si>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charset val="134"/>
        <scheme val="minor"/>
      </rPr>
      <t xml:space="preserve">体术伤害加成效率
</t>
    </r>
    <r>
      <rPr>
        <sz val="10"/>
        <color theme="9"/>
        <rFont val="宋体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</si>
  <si>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</si>
  <si>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</si>
  <si>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</si>
  <si>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</si>
  <si>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</si>
  <si>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</si>
  <si>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routine_group</t>
  </si>
  <si>
    <t>damage_belong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</si>
  <si>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</si>
  <si>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</si>
  <si>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</si>
  <si>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</si>
  <si>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</si>
  <si>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</si>
  <si>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</si>
  <si>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</si>
  <si>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</si>
  <si>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debuff_intensity</t>
  </si>
  <si>
    <t>debuff_duration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</si>
  <si>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</si>
  <si>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</si>
  <si>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</si>
  <si>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</si>
  <si>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</si>
  <si>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</si>
  <si>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</si>
  <si>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</si>
  <si>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</si>
  <si>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</si>
  <si>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</si>
  <si>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</si>
  <si>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</si>
  <si>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</si>
  <si>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</si>
  <si>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</si>
  <si>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</si>
  <si>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</si>
  <si>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</si>
  <si>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moving_parameter_dependence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</si>
  <si>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</si>
  <si>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</si>
  <si>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</si>
  <si>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</si>
  <si>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</si>
  <si>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</si>
  <si>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</si>
  <si>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</si>
  <si>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</si>
  <si>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</si>
  <si>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</si>
  <si>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</si>
  <si>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</si>
  <si>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</si>
  <si>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</si>
  <si>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rou_basemagic</t>
  </si>
  <si>
    <t>ski_basemagic</t>
  </si>
  <si>
    <t>single</t>
  </si>
  <si>
    <t>danma</t>
  </si>
  <si>
    <t>circle</t>
  </si>
  <si>
    <t>world</t>
  </si>
  <si>
    <t>straight</t>
  </si>
  <si>
    <t>450|0|450</t>
  </si>
  <si>
    <t>character</t>
  </si>
  <si>
    <t>初始体术</t>
  </si>
  <si>
    <t>初始攻击的体术部分招式生成的攻击</t>
  </si>
  <si>
    <t>atk_basephysics</t>
  </si>
  <si>
    <t>rou_basephysics</t>
  </si>
  <si>
    <t>ski_basephysics</t>
  </si>
  <si>
    <t>melee</t>
  </si>
  <si>
    <t>博丽灵梦</t>
  </si>
  <si>
    <t>灵梦结晶基础招式生成的基础攻击</t>
  </si>
  <si>
    <t>atk_reimu</t>
  </si>
  <si>
    <t>rou_reimu</t>
  </si>
  <si>
    <t>ski_reimu</t>
  </si>
  <si>
    <t>upg_reimu</t>
  </si>
  <si>
    <t>nearest</t>
  </si>
  <si>
    <t>trail</t>
  </si>
  <si>
    <t>200|1500|300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</si>
  <si>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</si>
  <si>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</si>
  <si>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</si>
  <si>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</si>
  <si>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</si>
  <si>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</si>
  <si>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</si>
  <si>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</si>
  <si>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</si>
  <si>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</si>
  <si>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rou_sanae</t>
  </si>
  <si>
    <t>ski_sanae</t>
  </si>
  <si>
    <t>upg_sanae</t>
  </si>
  <si>
    <t>300|0|300</t>
  </si>
  <si>
    <t>东风谷早苗2</t>
  </si>
  <si>
    <t>早苗结晶基础招式可能生成的基础攻击之一，中型</t>
  </si>
  <si>
    <t>atk_sanae_type2</t>
  </si>
  <si>
    <t>airborne</t>
  </si>
  <si>
    <t>500|0|500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</si>
  <si>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</si>
  <si>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</si>
  <si>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</si>
  <si>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</si>
  <si>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</si>
  <si>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</si>
  <si>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</si>
  <si>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rou_rumia</t>
  </si>
  <si>
    <t>ski_rumia</t>
  </si>
  <si>
    <t>upg_rumia</t>
  </si>
  <si>
    <t>100|0|100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</si>
  <si>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</si>
  <si>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</si>
  <si>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</si>
  <si>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</si>
  <si>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rou_rumia_attachment</t>
  </si>
  <si>
    <t>slowdown</t>
  </si>
  <si>
    <t>莉格露</t>
  </si>
  <si>
    <t>莉格露结晶基础招式生成的基础攻击</t>
  </si>
  <si>
    <t>atk_wriggle</t>
  </si>
  <si>
    <t>rou_wriggle</t>
  </si>
  <si>
    <t>ski_wriggle</t>
  </si>
  <si>
    <t>upg_wriggle</t>
  </si>
  <si>
    <t>strongest</t>
  </si>
  <si>
    <t>爱丽丝附属</t>
  </si>
  <si>
    <t>爱丽丝结晶基础招式生成的召唤物、释放的附属招式、生成的附属攻击</t>
  </si>
  <si>
    <t>atk_alice_attachment</t>
  </si>
  <si>
    <t>rou_alice_attachment</t>
  </si>
  <si>
    <t>ski_alice</t>
  </si>
  <si>
    <t>upg_alice</t>
  </si>
  <si>
    <t>uniform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</si>
  <si>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</si>
  <si>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</si>
  <si>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</si>
  <si>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rou_alice_marisa_attachment2</t>
  </si>
  <si>
    <t>150|1080</t>
  </si>
  <si>
    <t>lock</t>
  </si>
  <si>
    <t>魔爱×帕秋莉强化</t>
  </si>
  <si>
    <t>魔帕羁绊对上述攻击的强化，击败敌人和消弹时会掉落符力道具</t>
  </si>
  <si>
    <t>patchouli</t>
  </si>
  <si>
    <t>cp_marisa_alice_patchouli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</si>
  <si>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</si>
  <si>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</si>
  <si>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</si>
  <si>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</si>
  <si>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rou_alice_ptchouli_attachment1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</si>
  <si>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</si>
  <si>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</si>
  <si>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</si>
  <si>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rou_alice_ptchouli_attachment2</t>
  </si>
  <si>
    <t>buff_mana_disposable</t>
  </si>
  <si>
    <t>赤蛮奇</t>
  </si>
  <si>
    <t>赤蛮奇结晶基础招式生成的基础攻击</t>
  </si>
  <si>
    <t>atk_sekibanki</t>
  </si>
  <si>
    <t>rou_sekibanki</t>
  </si>
  <si>
    <t>ski_sekibanki</t>
  </si>
  <si>
    <t>upg_sekibanki</t>
  </si>
  <si>
    <t>sekibanki</t>
  </si>
  <si>
    <t>玉造魅须丸</t>
  </si>
  <si>
    <t>魅须丸结晶基础招式生成的基础攻击</t>
  </si>
  <si>
    <t>atk_misumaru</t>
  </si>
  <si>
    <t>rou_misumaru</t>
  </si>
  <si>
    <t>ski_misumaru</t>
  </si>
  <si>
    <t>upg_misumaru</t>
  </si>
  <si>
    <t>120|-10|120</t>
  </si>
  <si>
    <t>enemy</t>
  </si>
  <si>
    <t>魅须丸×灵梦强化</t>
  </si>
  <si>
    <t>灵梦魅须丸羁绊对上述攻击的强化，攻击摧毁时会爆炸</t>
  </si>
  <si>
    <t>reimu</t>
  </si>
  <si>
    <t>cp_reimu_misumaru</t>
  </si>
  <si>
    <t>rou_misumaru_reimu_attachment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</si>
  <si>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</si>
  <si>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</si>
  <si>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</si>
  <si>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</si>
  <si>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</si>
  <si>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</si>
  <si>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rou_sakuya</t>
  </si>
  <si>
    <t>ski_sakuya</t>
  </si>
  <si>
    <t>upg_sakuya</t>
  </si>
  <si>
    <t>rou_sakuya_attachment</t>
  </si>
  <si>
    <t>polar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</si>
  <si>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</si>
  <si>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</si>
  <si>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</si>
  <si>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</si>
  <si>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雾雨魔理沙</t>
  </si>
  <si>
    <t>魔理沙结晶基础招式生成的基础攻击</t>
  </si>
  <si>
    <t>atk_marisa</t>
  </si>
  <si>
    <t>rou_marisa</t>
  </si>
  <si>
    <t>sc_marisa</t>
  </si>
  <si>
    <t>upg_marisa</t>
  </si>
  <si>
    <t>rectangle_edge</t>
  </si>
  <si>
    <t>600|1080</t>
  </si>
  <si>
    <t>locking</t>
  </si>
  <si>
    <t>魔理沙×帕秋莉强化</t>
  </si>
  <si>
    <t>cp_marisa_patchouli</t>
  </si>
  <si>
    <t>魂魄妖梦</t>
  </si>
  <si>
    <t>妖梦结晶基础招式生成的基础攻击</t>
  </si>
  <si>
    <t>atk_youmu</t>
  </si>
  <si>
    <t>rou_youmu</t>
  </si>
  <si>
    <t>sc_youmu</t>
  </si>
  <si>
    <t>upg_youmu</t>
  </si>
  <si>
    <t>灵梦×魔理沙附属1</t>
  </si>
  <si>
    <t>灵魔羁绊负责击退敌人部分的招式生成的攻击</t>
  </si>
  <si>
    <t>atk_reimu_marisa_attachment1</t>
  </si>
  <si>
    <t>rou_reimu_marisa_attachment1</t>
  </si>
  <si>
    <t>灵梦×魔理沙附属2</t>
  </si>
  <si>
    <t>灵魔羁绊负责消弹部分的招式生成的攻击</t>
  </si>
  <si>
    <t>atk_reimu_marisa_attachment2</t>
  </si>
  <si>
    <t>rou_reimu_marisa_attachment2</t>
  </si>
  <si>
    <t>0|100|250</t>
    <phoneticPr fontId="13" type="noConversion"/>
  </si>
  <si>
    <t>250|200</t>
    <phoneticPr fontId="13" type="noConversion"/>
  </si>
  <si>
    <t>120|25|180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</si>
</sst>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D2F4F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Files\LOO\touhou_LOO-master\touhou_LOO-master\settings\data\Routine.xlsx" TargetMode="External"/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ple"/>
    </sheetNames>
    <sheetDataSet>
      <sheetData sheetId="0">
        <row r="4">
          <cell r="A4" t="str">
            <v>cp_reimu_marisa</v>
          </cell>
        </row>
        <row r="6">
          <cell r="A6" t="str">
            <v>cp_reimu_misumaru</v>
          </cell>
        </row>
        <row r="7">
          <cell r="A7" t="str">
            <v>cp_marisa_alice</v>
          </cell>
        </row>
        <row r="9">
          <cell r="A9" t="str">
            <v>cp_alice_patchouli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"/>
  <sheetViews>
    <sheetView tabSelected="1" workbookViewId="0">
      <pane xSplit="2" ySplit="2" topLeftCell="L6" activePane="bottomRight" state="frozen"/>
      <selection pane="topRight"/>
      <selection pane="bottomLeft"/>
      <selection pane="bottomRight" activeCell="N20" sqref="N20"/>
    </sheetView>
  </sheetViews>
  <sheetFormatPr defaultColWidth="9" defaultRowHeight="15.65" customHeight="1" x14ac:dyDescent="0.25"/>
  <cols>
    <col min="1" max="1" width="48.90625" customWidth="1"/>
    <col min="2" max="2" width="20.90625" customWidth="1"/>
    <col min="3" max="3" width="146.81640625" customWidth="1"/>
    <col min="4" max="4" width="33.08984375" customWidth="1"/>
    <col min="5" max="5" width="12.6328125" customWidth="1"/>
    <col min="6" max="6" width="33.08984375" customWidth="1"/>
    <col min="7" max="7" width="34.1796875" customWidth="1"/>
    <col min="8" max="8" width="15.1796875" customWidth="1"/>
    <col min="9" max="9" width="23.6328125" customWidth="1"/>
    <col min="10" max="10" width="28.6328125" customWidth="1"/>
    <col min="11" max="12" width="24.453125" style="3" customWidth="1"/>
    <col min="13" max="14" width="23.6328125" style="3" customWidth="1"/>
    <col min="15" max="15" width="32" style="3" customWidth="1"/>
    <col min="16" max="16" width="37.6328125" style="3" customWidth="1"/>
    <col min="17" max="19" width="26.90625" style="3" customWidth="1"/>
    <col min="20" max="20" width="23.1796875" customWidth="1"/>
    <col min="21" max="21" width="30" style="3" customWidth="1"/>
    <col min="22" max="22" width="34.90625" style="3" customWidth="1"/>
    <col min="23" max="23" width="21.90625" style="3" customWidth="1"/>
    <col min="24" max="24" width="28.81640625" style="3" customWidth="1"/>
    <col min="25" max="25" width="36.08984375" style="3" customWidth="1"/>
    <col min="26" max="26" width="28.81640625" style="3" customWidth="1"/>
    <col min="27" max="27" width="36.08984375" style="3" customWidth="1"/>
    <col min="28" max="28" width="16.08984375" style="3" customWidth="1"/>
    <col min="29" max="29" width="21.6328125" style="3" customWidth="1"/>
    <col min="30" max="30" width="36" style="3" customWidth="1"/>
    <col min="31" max="31" width="31.1796875" style="3" customWidth="1"/>
    <col min="32" max="32" width="25" style="3" customWidth="1"/>
    <col min="33" max="33" width="32.1796875" style="3" customWidth="1"/>
    <col min="34" max="34" width="39.1796875" style="3" customWidth="1"/>
    <col min="35" max="35" width="26.453125" style="3" customWidth="1"/>
    <col min="36" max="36" width="16.08984375" style="3" customWidth="1"/>
    <col min="37" max="37" width="39.36328125" style="3" customWidth="1"/>
    <col min="38" max="38" width="33.6328125" style="3" customWidth="1"/>
    <col min="39" max="39" width="24.6328125" style="3" customWidth="1"/>
    <col min="40" max="40" width="36.453125" style="3" customWidth="1"/>
    <col min="41" max="41" width="14.453125" style="3" customWidth="1"/>
    <col min="42" max="42" width="40.36328125" style="3" customWidth="1"/>
    <col min="43" max="43" width="28" style="3" customWidth="1"/>
    <col min="44" max="44" width="33.1796875" style="3" customWidth="1"/>
    <col min="45" max="45" width="34.90625" style="5" customWidth="1"/>
    <col min="46" max="46" width="33.6328125" style="5" customWidth="1"/>
    <col min="47" max="47" width="20.453125" style="5" customWidth="1"/>
    <col min="48" max="48" width="23.81640625" style="3" customWidth="1"/>
    <col min="49" max="49" width="20.453125" style="3" customWidth="1"/>
    <col min="50" max="16384" width="9" style="5"/>
  </cols>
  <sheetData>
    <row r="1" spans="1:49" s="1" customFormat="1" ht="15.65" customHeight="1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1" t="s">
        <v>1</v>
      </c>
      <c r="N1" s="1" t="s">
        <v>1</v>
      </c>
      <c r="O1" s="1" t="s">
        <v>0</v>
      </c>
      <c r="P1" s="1" t="s">
        <v>2</v>
      </c>
      <c r="Q1" s="1" t="s">
        <v>3</v>
      </c>
      <c r="R1" s="1" t="s">
        <v>3</v>
      </c>
      <c r="S1" s="1" t="s">
        <v>2</v>
      </c>
      <c r="T1" s="6" t="s">
        <v>3</v>
      </c>
      <c r="U1" s="1" t="s">
        <v>2</v>
      </c>
      <c r="V1" s="1" t="s">
        <v>2</v>
      </c>
      <c r="W1" s="1" t="s">
        <v>4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5</v>
      </c>
      <c r="AC1" s="1" t="s">
        <v>0</v>
      </c>
      <c r="AD1" s="1" t="s">
        <v>2</v>
      </c>
      <c r="AE1" s="1" t="s">
        <v>3</v>
      </c>
      <c r="AF1" s="1" t="s">
        <v>0</v>
      </c>
      <c r="AG1" s="1" t="s">
        <v>1</v>
      </c>
      <c r="AH1" s="1" t="s">
        <v>0</v>
      </c>
      <c r="AI1" s="1" t="s">
        <v>0</v>
      </c>
      <c r="AJ1" s="1" t="s">
        <v>4</v>
      </c>
      <c r="AK1" s="1" t="s">
        <v>0</v>
      </c>
      <c r="AL1" s="20" t="s">
        <v>2</v>
      </c>
      <c r="AM1" s="1" t="s">
        <v>3</v>
      </c>
      <c r="AN1" s="1" t="s">
        <v>0</v>
      </c>
      <c r="AO1" s="1" t="s">
        <v>4</v>
      </c>
      <c r="AP1" s="1" t="s">
        <v>0</v>
      </c>
      <c r="AQ1" s="1" t="s">
        <v>1</v>
      </c>
      <c r="AR1" s="1" t="s">
        <v>2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</row>
    <row r="2" spans="1:49" s="2" customFormat="1" ht="180" customHeight="1" x14ac:dyDescent="0.25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13" t="s">
        <v>16</v>
      </c>
      <c r="L2" s="13" t="s">
        <v>17</v>
      </c>
      <c r="M2" s="13" t="s">
        <v>18</v>
      </c>
      <c r="N2" s="13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16" t="s">
        <v>25</v>
      </c>
      <c r="U2" s="14" t="s">
        <v>26</v>
      </c>
      <c r="V2" s="14" t="s">
        <v>27</v>
      </c>
      <c r="W2" s="14" t="s">
        <v>28</v>
      </c>
      <c r="X2" s="14" t="s">
        <v>29</v>
      </c>
      <c r="Y2" s="14" t="s">
        <v>30</v>
      </c>
      <c r="Z2" s="14" t="s">
        <v>31</v>
      </c>
      <c r="AA2" s="14" t="s">
        <v>32</v>
      </c>
      <c r="AB2" s="14" t="s">
        <v>33</v>
      </c>
      <c r="AC2" s="17" t="s">
        <v>34</v>
      </c>
      <c r="AD2" s="17" t="s">
        <v>35</v>
      </c>
      <c r="AE2" s="17" t="s">
        <v>36</v>
      </c>
      <c r="AF2" s="17" t="s">
        <v>37</v>
      </c>
      <c r="AG2" s="17" t="s">
        <v>38</v>
      </c>
      <c r="AH2" s="21" t="s">
        <v>39</v>
      </c>
      <c r="AI2" s="21" t="s">
        <v>40</v>
      </c>
      <c r="AJ2" s="22" t="s">
        <v>41</v>
      </c>
      <c r="AK2" s="22" t="s">
        <v>42</v>
      </c>
      <c r="AL2" s="23" t="s">
        <v>43</v>
      </c>
      <c r="AM2" s="22" t="s">
        <v>44</v>
      </c>
      <c r="AN2" s="22" t="s">
        <v>45</v>
      </c>
      <c r="AO2" s="22" t="s">
        <v>46</v>
      </c>
      <c r="AP2" s="22" t="s">
        <v>47</v>
      </c>
      <c r="AQ2" s="22" t="s">
        <v>48</v>
      </c>
      <c r="AR2" s="22" t="s">
        <v>49</v>
      </c>
      <c r="AS2" s="17" t="s">
        <v>50</v>
      </c>
      <c r="AT2" s="27" t="s">
        <v>51</v>
      </c>
      <c r="AU2" s="27" t="s">
        <v>52</v>
      </c>
      <c r="AV2" s="27" t="s">
        <v>53</v>
      </c>
      <c r="AW2" s="27" t="s">
        <v>54</v>
      </c>
    </row>
    <row r="3" spans="1:49" s="1" customFormat="1" ht="15.65" customHeight="1" x14ac:dyDescent="0.25">
      <c r="A3" s="6" t="s">
        <v>55</v>
      </c>
      <c r="B3" s="6" t="s">
        <v>56</v>
      </c>
      <c r="C3" s="6" t="s">
        <v>56</v>
      </c>
      <c r="D3" s="6" t="s">
        <v>56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6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20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  <c r="AS3" s="1" t="s">
        <v>96</v>
      </c>
      <c r="AT3" s="1" t="s">
        <v>97</v>
      </c>
      <c r="AU3" s="1" t="s">
        <v>98</v>
      </c>
      <c r="AV3" s="1" t="s">
        <v>99</v>
      </c>
      <c r="AW3" s="1" t="s">
        <v>100</v>
      </c>
    </row>
    <row r="4" spans="1:49" s="3" customFormat="1" ht="15.65" customHeight="1" x14ac:dyDescent="0.25">
      <c r="A4" t="str">
        <f>D4</f>
        <v>atk_basemagic</v>
      </c>
      <c r="B4" t="s">
        <v>101</v>
      </c>
      <c r="C4" t="s">
        <v>102</v>
      </c>
      <c r="D4" s="9" t="s">
        <v>103</v>
      </c>
      <c r="E4" s="9" t="s">
        <v>104</v>
      </c>
      <c r="F4" s="9" t="s">
        <v>105</v>
      </c>
      <c r="G4" s="10" t="s">
        <v>106</v>
      </c>
      <c r="H4" s="9"/>
      <c r="I4" s="9" t="s">
        <v>104</v>
      </c>
      <c r="J4" s="9"/>
      <c r="K4" s="3" t="s">
        <v>107</v>
      </c>
      <c r="L4" s="3" t="s">
        <v>108</v>
      </c>
      <c r="M4" s="3">
        <v>20</v>
      </c>
      <c r="N4" s="3">
        <v>999999</v>
      </c>
      <c r="T4"/>
      <c r="W4" s="3" t="b">
        <v>0</v>
      </c>
      <c r="AB4" s="3">
        <v>0</v>
      </c>
      <c r="AC4" s="3" t="s">
        <v>109</v>
      </c>
      <c r="AE4" s="3">
        <v>20</v>
      </c>
      <c r="AG4" s="3">
        <v>0</v>
      </c>
      <c r="AI4" s="3" t="s">
        <v>110</v>
      </c>
      <c r="AJ4" s="3" t="b">
        <v>1</v>
      </c>
      <c r="AK4" s="3" t="s">
        <v>111</v>
      </c>
      <c r="AL4" s="24"/>
      <c r="AM4" s="3" t="s">
        <v>112</v>
      </c>
      <c r="AN4" s="3" t="s">
        <v>113</v>
      </c>
      <c r="AO4" s="3" t="b">
        <v>0</v>
      </c>
      <c r="AS4" s="5">
        <v>0</v>
      </c>
      <c r="AT4" s="5">
        <v>1</v>
      </c>
      <c r="AU4" s="5">
        <v>1</v>
      </c>
      <c r="AV4" s="3">
        <v>1</v>
      </c>
      <c r="AW4" s="3">
        <v>1</v>
      </c>
    </row>
    <row r="5" spans="1:49" s="3" customFormat="1" ht="15.65" customHeight="1" x14ac:dyDescent="0.25">
      <c r="A5" t="str">
        <f>D5</f>
        <v>atk_basephysics</v>
      </c>
      <c r="B5" t="s">
        <v>114</v>
      </c>
      <c r="C5" t="s">
        <v>115</v>
      </c>
      <c r="D5" s="9" t="s">
        <v>116</v>
      </c>
      <c r="E5" s="9" t="s">
        <v>104</v>
      </c>
      <c r="F5" s="9" t="s">
        <v>117</v>
      </c>
      <c r="G5" s="10" t="s">
        <v>118</v>
      </c>
      <c r="H5" s="9"/>
      <c r="I5" s="9" t="s">
        <v>104</v>
      </c>
      <c r="J5" s="9"/>
      <c r="K5" s="3" t="s">
        <v>107</v>
      </c>
      <c r="L5" s="3" t="s">
        <v>119</v>
      </c>
      <c r="M5" s="3">
        <v>10</v>
      </c>
      <c r="N5" s="3">
        <v>0.25</v>
      </c>
      <c r="T5"/>
      <c r="W5" s="3" t="b">
        <v>0</v>
      </c>
      <c r="AB5" s="3">
        <v>999999</v>
      </c>
      <c r="AC5" s="3" t="s">
        <v>109</v>
      </c>
      <c r="AE5" s="3">
        <v>100</v>
      </c>
      <c r="AG5" s="3">
        <v>0</v>
      </c>
      <c r="AI5" s="3" t="s">
        <v>113</v>
      </c>
      <c r="AJ5" s="3" t="b">
        <v>0</v>
      </c>
      <c r="AL5" s="24"/>
      <c r="AO5" s="3" t="b">
        <v>0</v>
      </c>
      <c r="AS5" s="5">
        <v>1</v>
      </c>
      <c r="AT5" s="5">
        <v>0</v>
      </c>
      <c r="AU5" s="5">
        <v>0</v>
      </c>
      <c r="AV5" s="3">
        <v>1</v>
      </c>
      <c r="AW5" s="3">
        <v>1</v>
      </c>
    </row>
    <row r="6" spans="1:49" ht="15.65" customHeight="1" x14ac:dyDescent="0.25">
      <c r="A6" t="str">
        <f>D6</f>
        <v>atk_reimu</v>
      </c>
      <c r="B6" t="s">
        <v>120</v>
      </c>
      <c r="C6" t="s">
        <v>121</v>
      </c>
      <c r="D6" t="s">
        <v>122</v>
      </c>
      <c r="E6" s="9" t="s">
        <v>104</v>
      </c>
      <c r="F6" t="s">
        <v>123</v>
      </c>
      <c r="G6" t="s">
        <v>124</v>
      </c>
      <c r="H6" s="9" t="s">
        <v>125</v>
      </c>
      <c r="I6" s="9" t="s">
        <v>104</v>
      </c>
      <c r="J6" s="9"/>
      <c r="K6" s="3" t="s">
        <v>107</v>
      </c>
      <c r="L6" s="3" t="s">
        <v>108</v>
      </c>
      <c r="M6" s="3">
        <v>30</v>
      </c>
      <c r="N6" s="3">
        <v>999999</v>
      </c>
      <c r="W6" s="3" t="b">
        <v>0</v>
      </c>
      <c r="AB6" s="3">
        <v>0</v>
      </c>
      <c r="AC6" s="3" t="s">
        <v>109</v>
      </c>
      <c r="AE6" s="3">
        <v>20</v>
      </c>
      <c r="AF6" s="3" t="s">
        <v>113</v>
      </c>
      <c r="AG6" s="3">
        <v>0</v>
      </c>
      <c r="AH6" s="3" t="s">
        <v>126</v>
      </c>
      <c r="AI6" s="3" t="s">
        <v>110</v>
      </c>
      <c r="AJ6" s="3" t="b">
        <v>1</v>
      </c>
      <c r="AK6" s="3" t="s">
        <v>127</v>
      </c>
      <c r="AL6" s="24"/>
      <c r="AM6" s="3" t="s">
        <v>128</v>
      </c>
      <c r="AO6" s="3" t="b">
        <v>1</v>
      </c>
      <c r="AP6" s="3" t="s">
        <v>129</v>
      </c>
      <c r="AQ6" s="3">
        <v>1080</v>
      </c>
      <c r="AS6" s="5">
        <v>0</v>
      </c>
      <c r="AT6" s="5">
        <v>1</v>
      </c>
      <c r="AU6" s="5">
        <v>1</v>
      </c>
      <c r="AV6" s="3">
        <v>1</v>
      </c>
      <c r="AW6" s="3">
        <v>1</v>
      </c>
    </row>
    <row r="7" spans="1:49" s="4" customFormat="1" ht="15.65" customHeight="1" x14ac:dyDescent="0.25">
      <c r="A7" s="11" t="str">
        <f>D7&amp;"_"&amp;E7&amp;"_"&amp;I7</f>
        <v>atk_reimu_sanae_boost</v>
      </c>
      <c r="B7" s="11" t="s">
        <v>130</v>
      </c>
      <c r="C7" s="11" t="s">
        <v>131</v>
      </c>
      <c r="D7" s="11" t="s">
        <v>122</v>
      </c>
      <c r="E7" s="12" t="s">
        <v>132</v>
      </c>
      <c r="F7" t="s">
        <v>123</v>
      </c>
      <c r="G7" s="11"/>
      <c r="H7" s="12"/>
      <c r="I7" s="12" t="s">
        <v>133</v>
      </c>
      <c r="J7" s="12" t="s">
        <v>134</v>
      </c>
      <c r="K7" s="15"/>
      <c r="L7" s="15"/>
      <c r="M7" s="15"/>
      <c r="N7" s="15"/>
      <c r="O7" s="15"/>
      <c r="P7" s="15" t="s">
        <v>135</v>
      </c>
      <c r="Q7" s="15">
        <v>1</v>
      </c>
      <c r="R7" s="15">
        <v>0.5</v>
      </c>
      <c r="S7" s="15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5"/>
      <c r="AM7" s="15"/>
      <c r="AN7" s="15"/>
      <c r="AO7" s="15"/>
      <c r="AP7" s="15"/>
      <c r="AQ7" s="15"/>
      <c r="AR7" s="15"/>
      <c r="AV7" s="15"/>
      <c r="AW7" s="15"/>
    </row>
    <row r="8" spans="1:49" ht="15.65" customHeight="1" x14ac:dyDescent="0.25">
      <c r="A8" t="str">
        <f t="shared" ref="A8:A15" si="0">D8</f>
        <v>atk_sanae_type1</v>
      </c>
      <c r="B8" t="s">
        <v>136</v>
      </c>
      <c r="C8" t="s">
        <v>137</v>
      </c>
      <c r="D8" t="s">
        <v>138</v>
      </c>
      <c r="E8" s="9" t="s">
        <v>104</v>
      </c>
      <c r="F8" t="s">
        <v>139</v>
      </c>
      <c r="G8" t="s">
        <v>140</v>
      </c>
      <c r="H8" s="9" t="s">
        <v>141</v>
      </c>
      <c r="I8" s="9" t="s">
        <v>104</v>
      </c>
      <c r="J8" s="9"/>
      <c r="K8" s="3" t="s">
        <v>107</v>
      </c>
      <c r="L8" s="3" t="s">
        <v>108</v>
      </c>
      <c r="M8" s="3">
        <v>20</v>
      </c>
      <c r="N8" s="3">
        <v>999999</v>
      </c>
      <c r="P8" s="3" t="s">
        <v>135</v>
      </c>
      <c r="Q8" s="3">
        <v>1</v>
      </c>
      <c r="R8" s="3">
        <v>0.5</v>
      </c>
      <c r="W8" s="3" t="b">
        <v>0</v>
      </c>
      <c r="AB8" s="3">
        <v>0</v>
      </c>
      <c r="AC8" s="3" t="s">
        <v>109</v>
      </c>
      <c r="AE8" s="3">
        <v>20</v>
      </c>
      <c r="AG8" s="3">
        <v>0</v>
      </c>
      <c r="AI8" s="3" t="s">
        <v>110</v>
      </c>
      <c r="AJ8" s="3" t="b">
        <v>1</v>
      </c>
      <c r="AK8" s="3" t="s">
        <v>111</v>
      </c>
      <c r="AL8" s="24"/>
      <c r="AM8" s="3" t="s">
        <v>142</v>
      </c>
      <c r="AN8" s="3" t="s">
        <v>113</v>
      </c>
      <c r="AO8" s="3" t="b">
        <v>0</v>
      </c>
      <c r="AS8" s="5">
        <v>0</v>
      </c>
      <c r="AT8" s="5">
        <v>1</v>
      </c>
      <c r="AU8" s="5">
        <v>1</v>
      </c>
      <c r="AV8" s="3">
        <v>1</v>
      </c>
      <c r="AW8" s="3">
        <v>1</v>
      </c>
    </row>
    <row r="9" spans="1:49" ht="15.65" customHeight="1" x14ac:dyDescent="0.25">
      <c r="A9" t="str">
        <f t="shared" si="0"/>
        <v>atk_sanae_type2</v>
      </c>
      <c r="B9" t="s">
        <v>143</v>
      </c>
      <c r="C9" t="s">
        <v>144</v>
      </c>
      <c r="D9" t="s">
        <v>145</v>
      </c>
      <c r="E9" s="9" t="s">
        <v>104</v>
      </c>
      <c r="F9" t="s">
        <v>139</v>
      </c>
      <c r="G9" t="s">
        <v>140</v>
      </c>
      <c r="H9" s="9" t="s">
        <v>141</v>
      </c>
      <c r="I9" s="9" t="s">
        <v>104</v>
      </c>
      <c r="J9" s="9"/>
      <c r="K9" s="3" t="s">
        <v>107</v>
      </c>
      <c r="L9" s="3" t="s">
        <v>108</v>
      </c>
      <c r="M9" s="3">
        <v>20</v>
      </c>
      <c r="N9" s="3">
        <v>999999</v>
      </c>
      <c r="P9" s="3" t="s">
        <v>146</v>
      </c>
      <c r="Q9" s="3">
        <v>5</v>
      </c>
      <c r="R9" s="3">
        <v>0.3</v>
      </c>
      <c r="W9" s="3" t="b">
        <v>0</v>
      </c>
      <c r="AB9" s="3">
        <v>999999</v>
      </c>
      <c r="AC9" s="3" t="s">
        <v>109</v>
      </c>
      <c r="AE9" s="3">
        <v>75</v>
      </c>
      <c r="AG9" s="3">
        <v>0</v>
      </c>
      <c r="AI9" s="3" t="s">
        <v>110</v>
      </c>
      <c r="AJ9" s="3" t="b">
        <v>1</v>
      </c>
      <c r="AK9" s="3" t="s">
        <v>111</v>
      </c>
      <c r="AL9" s="24"/>
      <c r="AM9" s="3" t="s">
        <v>147</v>
      </c>
      <c r="AN9" s="3" t="s">
        <v>113</v>
      </c>
      <c r="AO9" s="3" t="b">
        <v>0</v>
      </c>
      <c r="AS9" s="5">
        <v>0</v>
      </c>
      <c r="AT9" s="5">
        <v>1</v>
      </c>
      <c r="AU9" s="5">
        <v>1</v>
      </c>
      <c r="AV9" s="3">
        <v>1</v>
      </c>
      <c r="AW9" s="3">
        <v>1</v>
      </c>
    </row>
    <row r="10" spans="1:49" ht="15.65" customHeight="1" x14ac:dyDescent="0.25">
      <c r="A10" t="str">
        <f t="shared" si="0"/>
        <v>atk_sanae_type3</v>
      </c>
      <c r="B10" t="s">
        <v>148</v>
      </c>
      <c r="C10" t="s">
        <v>149</v>
      </c>
      <c r="D10" t="s">
        <v>150</v>
      </c>
      <c r="E10" s="9" t="s">
        <v>104</v>
      </c>
      <c r="F10" t="s">
        <v>139</v>
      </c>
      <c r="G10" t="s">
        <v>140</v>
      </c>
      <c r="H10" s="9" t="s">
        <v>141</v>
      </c>
      <c r="I10" s="9" t="s">
        <v>104</v>
      </c>
      <c r="J10" s="9"/>
      <c r="K10" s="3" t="s">
        <v>151</v>
      </c>
      <c r="L10" s="3" t="s">
        <v>108</v>
      </c>
      <c r="M10" s="3">
        <v>10</v>
      </c>
      <c r="N10" s="3">
        <v>1</v>
      </c>
      <c r="P10" s="3" t="s">
        <v>146</v>
      </c>
      <c r="Q10" s="3">
        <v>2</v>
      </c>
      <c r="R10" s="3">
        <v>1</v>
      </c>
      <c r="W10" s="3" t="b">
        <v>0</v>
      </c>
      <c r="AB10" s="3">
        <v>999999</v>
      </c>
      <c r="AC10" s="3" t="s">
        <v>109</v>
      </c>
      <c r="AE10" s="3">
        <v>250</v>
      </c>
      <c r="AG10" s="3">
        <v>0</v>
      </c>
      <c r="AI10" s="3" t="s">
        <v>113</v>
      </c>
      <c r="AJ10" s="3" t="b">
        <v>0</v>
      </c>
      <c r="AL10" s="24"/>
      <c r="AO10" s="3" t="b">
        <v>0</v>
      </c>
      <c r="AS10" s="5">
        <v>0</v>
      </c>
      <c r="AT10" s="5">
        <v>1</v>
      </c>
      <c r="AU10" s="5">
        <v>1</v>
      </c>
      <c r="AV10" s="3">
        <v>1</v>
      </c>
      <c r="AW10" s="3">
        <v>1</v>
      </c>
    </row>
    <row r="11" spans="1:49" ht="15.65" customHeight="1" x14ac:dyDescent="0.25">
      <c r="A11" t="str">
        <f t="shared" si="0"/>
        <v>atk_rumia</v>
      </c>
      <c r="B11" t="s">
        <v>152</v>
      </c>
      <c r="C11" t="s">
        <v>153</v>
      </c>
      <c r="D11" t="s">
        <v>154</v>
      </c>
      <c r="E11" s="9" t="s">
        <v>104</v>
      </c>
      <c r="F11" t="s">
        <v>155</v>
      </c>
      <c r="G11" t="s">
        <v>156</v>
      </c>
      <c r="H11" t="s">
        <v>157</v>
      </c>
      <c r="I11" s="9" t="s">
        <v>104</v>
      </c>
      <c r="J11" s="9"/>
      <c r="K11" s="3" t="s">
        <v>107</v>
      </c>
      <c r="L11" s="3" t="s">
        <v>108</v>
      </c>
      <c r="M11" s="3">
        <v>20</v>
      </c>
      <c r="N11" s="3">
        <v>999999</v>
      </c>
      <c r="U11" s="3" t="str">
        <f>[1]Routine!$A$9</f>
        <v>rou_rumia_attachment</v>
      </c>
      <c r="W11" s="3" t="b">
        <v>0</v>
      </c>
      <c r="AB11" s="3">
        <v>0</v>
      </c>
      <c r="AC11" s="3" t="s">
        <v>109</v>
      </c>
      <c r="AE11" s="3">
        <v>40</v>
      </c>
      <c r="AG11" s="3">
        <v>0</v>
      </c>
      <c r="AI11" s="3" t="s">
        <v>110</v>
      </c>
      <c r="AJ11" s="3" t="b">
        <v>1</v>
      </c>
      <c r="AK11" s="3" t="s">
        <v>111</v>
      </c>
      <c r="AL11" s="24"/>
      <c r="AM11" s="3" t="s">
        <v>158</v>
      </c>
      <c r="AN11" s="3" t="s">
        <v>159</v>
      </c>
      <c r="AO11" s="3" t="b">
        <v>0</v>
      </c>
      <c r="AS11" s="5">
        <v>0</v>
      </c>
      <c r="AT11" s="5">
        <v>1</v>
      </c>
      <c r="AU11" s="5">
        <v>1</v>
      </c>
      <c r="AV11" s="3">
        <v>1</v>
      </c>
      <c r="AW11" s="3">
        <v>0.5</v>
      </c>
    </row>
    <row r="12" spans="1:49" ht="15.65" customHeight="1" x14ac:dyDescent="0.25">
      <c r="A12" t="str">
        <f t="shared" si="0"/>
        <v>atk_rumia_attachment</v>
      </c>
      <c r="B12" t="s">
        <v>160</v>
      </c>
      <c r="C12" t="s">
        <v>161</v>
      </c>
      <c r="D12" t="s">
        <v>162</v>
      </c>
      <c r="E12" s="9" t="s">
        <v>104</v>
      </c>
      <c r="F12" t="s">
        <v>163</v>
      </c>
      <c r="G12" t="s">
        <v>156</v>
      </c>
      <c r="H12" t="s">
        <v>157</v>
      </c>
      <c r="I12" s="9" t="s">
        <v>104</v>
      </c>
      <c r="J12" s="9"/>
      <c r="K12" s="3" t="s">
        <v>151</v>
      </c>
      <c r="L12" s="3" t="s">
        <v>108</v>
      </c>
      <c r="M12" s="3">
        <v>1</v>
      </c>
      <c r="N12" s="3">
        <v>3</v>
      </c>
      <c r="P12" s="3" t="s">
        <v>164</v>
      </c>
      <c r="Q12" s="3">
        <v>0.4</v>
      </c>
      <c r="R12" s="3">
        <v>1</v>
      </c>
      <c r="W12" s="3" t="b">
        <v>0</v>
      </c>
      <c r="AB12" s="3">
        <v>999999</v>
      </c>
      <c r="AC12" s="3" t="s">
        <v>109</v>
      </c>
      <c r="AE12" s="3">
        <v>120</v>
      </c>
      <c r="AG12" s="3">
        <v>0</v>
      </c>
      <c r="AI12" s="3" t="s">
        <v>110</v>
      </c>
      <c r="AJ12" s="3" t="b">
        <v>0</v>
      </c>
      <c r="AL12" s="24"/>
      <c r="AO12" s="3" t="b">
        <v>0</v>
      </c>
      <c r="AS12" s="5">
        <v>0</v>
      </c>
      <c r="AT12" s="5">
        <v>1</v>
      </c>
      <c r="AU12" s="5">
        <v>1</v>
      </c>
      <c r="AV12" s="3">
        <v>1</v>
      </c>
      <c r="AW12" s="3">
        <v>1</v>
      </c>
    </row>
    <row r="13" spans="1:49" ht="15.65" customHeight="1" x14ac:dyDescent="0.25">
      <c r="A13" t="str">
        <f t="shared" si="0"/>
        <v>atk_wriggle</v>
      </c>
      <c r="B13" t="s">
        <v>165</v>
      </c>
      <c r="C13" t="s">
        <v>166</v>
      </c>
      <c r="D13" t="s">
        <v>167</v>
      </c>
      <c r="E13" s="9" t="s">
        <v>104</v>
      </c>
      <c r="F13" t="s">
        <v>168</v>
      </c>
      <c r="G13" t="s">
        <v>169</v>
      </c>
      <c r="H13" t="s">
        <v>170</v>
      </c>
      <c r="I13" s="9" t="s">
        <v>104</v>
      </c>
      <c r="J13" s="9"/>
      <c r="K13" s="3" t="s">
        <v>151</v>
      </c>
      <c r="L13" s="3" t="s">
        <v>108</v>
      </c>
      <c r="M13" s="3">
        <v>3</v>
      </c>
      <c r="N13" s="3">
        <v>5</v>
      </c>
      <c r="W13" s="3" t="b">
        <v>0</v>
      </c>
      <c r="AB13" s="3">
        <v>999999</v>
      </c>
      <c r="AC13" s="3" t="s">
        <v>109</v>
      </c>
      <c r="AE13" s="3">
        <v>7</v>
      </c>
      <c r="AG13" s="3">
        <v>0</v>
      </c>
      <c r="AH13" s="3" t="s">
        <v>171</v>
      </c>
      <c r="AI13" s="3" t="s">
        <v>110</v>
      </c>
      <c r="AJ13" s="3" t="b">
        <v>1</v>
      </c>
      <c r="AK13" s="3" t="s">
        <v>127</v>
      </c>
      <c r="AL13" s="24"/>
      <c r="AM13" s="28" t="s">
        <v>259</v>
      </c>
      <c r="AO13" s="3" t="b">
        <v>1</v>
      </c>
      <c r="AP13" s="3" t="s">
        <v>129</v>
      </c>
      <c r="AQ13" s="3">
        <v>3600</v>
      </c>
      <c r="AS13" s="5">
        <v>0</v>
      </c>
      <c r="AT13" s="5">
        <v>1</v>
      </c>
      <c r="AU13" s="5">
        <v>1</v>
      </c>
      <c r="AV13" s="3">
        <v>1</v>
      </c>
      <c r="AW13" s="3">
        <v>1</v>
      </c>
    </row>
    <row r="14" spans="1:49" ht="15.65" customHeight="1" x14ac:dyDescent="0.25">
      <c r="A14" t="str">
        <f t="shared" si="0"/>
        <v>atk_alice_attachment</v>
      </c>
      <c r="B14" t="s">
        <v>172</v>
      </c>
      <c r="C14" t="s">
        <v>173</v>
      </c>
      <c r="D14" t="s">
        <v>174</v>
      </c>
      <c r="E14" s="9" t="s">
        <v>104</v>
      </c>
      <c r="F14" t="s">
        <v>175</v>
      </c>
      <c r="G14" t="s">
        <v>176</v>
      </c>
      <c r="H14" t="s">
        <v>177</v>
      </c>
      <c r="I14" s="9" t="s">
        <v>104</v>
      </c>
      <c r="J14" s="9"/>
      <c r="K14" s="3" t="s">
        <v>151</v>
      </c>
      <c r="L14" s="3" t="s">
        <v>108</v>
      </c>
      <c r="M14" s="3">
        <v>3.5</v>
      </c>
      <c r="N14" s="3">
        <v>0.5</v>
      </c>
      <c r="W14" s="3" t="b">
        <v>0</v>
      </c>
      <c r="AB14" s="3">
        <v>999999</v>
      </c>
      <c r="AC14" s="3" t="s">
        <v>109</v>
      </c>
      <c r="AE14" s="3">
        <v>75</v>
      </c>
      <c r="AG14" s="3">
        <v>0</v>
      </c>
      <c r="AI14" s="3" t="s">
        <v>113</v>
      </c>
      <c r="AJ14" s="3" t="b">
        <v>0</v>
      </c>
      <c r="AL14" s="24"/>
      <c r="AO14" s="3" t="b">
        <v>1</v>
      </c>
      <c r="AP14" s="3" t="s">
        <v>178</v>
      </c>
      <c r="AQ14" s="3">
        <v>360</v>
      </c>
      <c r="AS14" s="5">
        <v>0</v>
      </c>
      <c r="AT14" s="5">
        <v>1</v>
      </c>
      <c r="AU14" s="5">
        <v>1</v>
      </c>
      <c r="AV14" s="3">
        <v>1</v>
      </c>
      <c r="AW14" s="3">
        <v>1</v>
      </c>
    </row>
    <row r="15" spans="1:49" ht="15.65" customHeight="1" x14ac:dyDescent="0.25">
      <c r="A15" t="str">
        <f t="shared" si="0"/>
        <v>atk_alice_marisa_attachment</v>
      </c>
      <c r="B15" t="s">
        <v>179</v>
      </c>
      <c r="C15" t="s">
        <v>180</v>
      </c>
      <c r="D15" t="s">
        <v>181</v>
      </c>
      <c r="E15" s="9" t="s">
        <v>104</v>
      </c>
      <c r="F15" t="s">
        <v>182</v>
      </c>
      <c r="G15" t="str">
        <f>[2]Couple!$A$7</f>
        <v>cp_marisa_alice</v>
      </c>
      <c r="I15" s="9" t="s">
        <v>104</v>
      </c>
      <c r="J15" s="9"/>
      <c r="K15" s="3" t="str">
        <f>K25</f>
        <v>dot</v>
      </c>
      <c r="L15" s="3" t="s">
        <v>108</v>
      </c>
      <c r="M15" s="3">
        <v>50</v>
      </c>
      <c r="N15" s="3">
        <v>1</v>
      </c>
      <c r="O15" s="9" t="str">
        <f>[3]Atk_Dependence!$A$4</f>
        <v>atkdep_marisa_alice_duration</v>
      </c>
      <c r="W15" s="3" t="b">
        <f>W25</f>
        <v>1</v>
      </c>
      <c r="AB15" s="3">
        <f t="shared" ref="AB15:AJ15" si="1">AB25</f>
        <v>999999</v>
      </c>
      <c r="AC15" s="3" t="str">
        <f t="shared" si="1"/>
        <v>rectangle_edge</v>
      </c>
      <c r="AE15" s="18" t="s">
        <v>183</v>
      </c>
      <c r="AF15" s="3" t="s">
        <v>184</v>
      </c>
      <c r="AG15" s="3">
        <f t="shared" si="1"/>
        <v>0</v>
      </c>
      <c r="AH15" s="3" t="str">
        <f t="shared" si="1"/>
        <v>front</v>
      </c>
      <c r="AI15" s="3" t="str">
        <f t="shared" si="1"/>
        <v>character</v>
      </c>
      <c r="AJ15" s="3" t="b">
        <f t="shared" si="1"/>
        <v>0</v>
      </c>
      <c r="AL15" s="24"/>
      <c r="AO15" s="3" t="b">
        <f>AO25</f>
        <v>1</v>
      </c>
      <c r="AP15" s="3" t="str">
        <f>AP25</f>
        <v>locking</v>
      </c>
      <c r="AQ15" s="3">
        <f>AQ25</f>
        <v>30</v>
      </c>
      <c r="AS15" s="3">
        <f>AS25</f>
        <v>0</v>
      </c>
      <c r="AT15" s="3">
        <f>AT25</f>
        <v>1</v>
      </c>
      <c r="AU15" s="3">
        <f>AU25</f>
        <v>1</v>
      </c>
      <c r="AV15" s="3">
        <f>AV25</f>
        <v>1</v>
      </c>
      <c r="AW15" s="3">
        <f>AW25</f>
        <v>1</v>
      </c>
    </row>
    <row r="16" spans="1:49" s="4" customFormat="1" ht="15.65" customHeight="1" x14ac:dyDescent="0.25">
      <c r="A16" s="11" t="str">
        <f>D16&amp;"_"&amp;E16&amp;"_"&amp;I16</f>
        <v>atk_alice_marisa_attachment_patchouli_boost</v>
      </c>
      <c r="B16" s="11" t="s">
        <v>185</v>
      </c>
      <c r="C16" s="11" t="s">
        <v>186</v>
      </c>
      <c r="D16" s="11" t="s">
        <v>181</v>
      </c>
      <c r="E16" s="12" t="s">
        <v>187</v>
      </c>
      <c r="F16" t="s">
        <v>182</v>
      </c>
      <c r="G16" s="11"/>
      <c r="H16" s="11"/>
      <c r="I16" s="12" t="s">
        <v>133</v>
      </c>
      <c r="J16" s="11" t="s">
        <v>188</v>
      </c>
      <c r="K16" s="15"/>
      <c r="L16" s="15"/>
      <c r="M16" s="15"/>
      <c r="N16" s="15"/>
      <c r="O16" s="15"/>
      <c r="P16" s="15"/>
      <c r="Q16" s="15"/>
      <c r="R16" s="15"/>
      <c r="S16" s="15"/>
      <c r="T16" s="11"/>
      <c r="U16" s="15"/>
      <c r="V16" s="15"/>
      <c r="W16" s="15"/>
      <c r="X16" s="15" t="s">
        <v>189</v>
      </c>
      <c r="Y16" s="15">
        <v>3</v>
      </c>
      <c r="Z16" s="15" t="s">
        <v>189</v>
      </c>
      <c r="AA16" s="15">
        <v>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5"/>
      <c r="AM16" s="15"/>
      <c r="AN16" s="15"/>
      <c r="AO16" s="15"/>
      <c r="AP16" s="15"/>
      <c r="AQ16" s="15"/>
      <c r="AR16" s="15"/>
      <c r="AV16" s="15"/>
      <c r="AW16" s="15"/>
    </row>
    <row r="17" spans="1:49" ht="15.65" customHeight="1" x14ac:dyDescent="0.25">
      <c r="A17" t="str">
        <f>D17</f>
        <v>atk_alice_patchouli_attachment1</v>
      </c>
      <c r="B17" t="s">
        <v>190</v>
      </c>
      <c r="C17" t="s">
        <v>191</v>
      </c>
      <c r="D17" t="s">
        <v>192</v>
      </c>
      <c r="E17" s="9" t="s">
        <v>104</v>
      </c>
      <c r="F17" t="s">
        <v>193</v>
      </c>
      <c r="G17" t="str">
        <f>[2]Couple!$A$9</f>
        <v>cp_alice_patchouli</v>
      </c>
      <c r="I17" t="s">
        <v>104</v>
      </c>
      <c r="J17" s="9"/>
      <c r="K17" s="3" t="s">
        <v>151</v>
      </c>
      <c r="L17" s="3" t="s">
        <v>119</v>
      </c>
      <c r="M17" s="3">
        <v>25</v>
      </c>
      <c r="N17" s="3">
        <v>1</v>
      </c>
      <c r="W17" s="3" t="b">
        <v>0</v>
      </c>
      <c r="AB17" s="3">
        <v>999999</v>
      </c>
      <c r="AC17" s="3" t="s">
        <v>109</v>
      </c>
      <c r="AE17" s="3">
        <v>250</v>
      </c>
      <c r="AG17" s="3">
        <v>0</v>
      </c>
      <c r="AI17" s="3" t="s">
        <v>110</v>
      </c>
      <c r="AJ17" s="3" t="b">
        <v>0</v>
      </c>
      <c r="AL17" s="24"/>
      <c r="AO17" s="3" t="b">
        <v>0</v>
      </c>
      <c r="AS17" s="3">
        <f t="shared" ref="AS17:AW17" si="2">AS27</f>
        <v>1</v>
      </c>
      <c r="AT17" s="3">
        <f t="shared" si="2"/>
        <v>0</v>
      </c>
      <c r="AU17" s="3">
        <f t="shared" si="2"/>
        <v>1</v>
      </c>
      <c r="AV17" s="3">
        <f t="shared" si="2"/>
        <v>0</v>
      </c>
      <c r="AW17" s="3">
        <f t="shared" si="2"/>
        <v>1</v>
      </c>
    </row>
    <row r="18" spans="1:49" ht="15.65" customHeight="1" x14ac:dyDescent="0.25">
      <c r="A18" t="str">
        <f>D18</f>
        <v>atk_alice_patchouli_attachment2</v>
      </c>
      <c r="B18" t="s">
        <v>194</v>
      </c>
      <c r="C18" t="s">
        <v>195</v>
      </c>
      <c r="D18" t="s">
        <v>196</v>
      </c>
      <c r="E18" s="9" t="s">
        <v>104</v>
      </c>
      <c r="F18" t="s">
        <v>197</v>
      </c>
      <c r="G18" t="str">
        <f>[2]Couple!$A$9</f>
        <v>cp_alice_patchouli</v>
      </c>
      <c r="I18" t="s">
        <v>104</v>
      </c>
      <c r="J18" s="9"/>
      <c r="K18" s="3" t="s">
        <v>151</v>
      </c>
      <c r="L18" s="3" t="s">
        <v>108</v>
      </c>
      <c r="M18" s="3">
        <v>0</v>
      </c>
      <c r="N18" s="3">
        <v>3</v>
      </c>
      <c r="S18" s="3" t="s">
        <v>198</v>
      </c>
      <c r="T18">
        <v>1</v>
      </c>
      <c r="W18" s="3" t="b">
        <v>0</v>
      </c>
      <c r="AB18" s="3">
        <v>999999</v>
      </c>
      <c r="AC18" s="3" t="s">
        <v>109</v>
      </c>
      <c r="AE18" s="3">
        <v>200</v>
      </c>
      <c r="AG18" s="3">
        <v>0</v>
      </c>
      <c r="AI18" s="3" t="s">
        <v>110</v>
      </c>
      <c r="AJ18" s="3" t="b">
        <f>AJ28</f>
        <v>0</v>
      </c>
      <c r="AL18" s="24"/>
      <c r="AO18" s="3" t="b">
        <v>0</v>
      </c>
      <c r="AS18" s="3">
        <f>AS28</f>
        <v>0</v>
      </c>
      <c r="AT18" s="3">
        <v>0</v>
      </c>
      <c r="AU18" s="3">
        <f>AU28</f>
        <v>1</v>
      </c>
      <c r="AV18" s="3">
        <f>AV28</f>
        <v>0</v>
      </c>
      <c r="AW18" s="3">
        <f>AW28</f>
        <v>1</v>
      </c>
    </row>
    <row r="19" spans="1:49" ht="15.65" customHeight="1" x14ac:dyDescent="0.25">
      <c r="A19" t="str">
        <f>D19</f>
        <v>atk_sekibanki</v>
      </c>
      <c r="B19" t="s">
        <v>199</v>
      </c>
      <c r="C19" t="s">
        <v>200</v>
      </c>
      <c r="D19" t="s">
        <v>201</v>
      </c>
      <c r="E19" s="9" t="s">
        <v>104</v>
      </c>
      <c r="F19" t="s">
        <v>202</v>
      </c>
      <c r="G19" t="s">
        <v>203</v>
      </c>
      <c r="H19" t="s">
        <v>204</v>
      </c>
      <c r="I19" s="9" t="s">
        <v>104</v>
      </c>
      <c r="J19" s="9"/>
      <c r="K19" s="3" t="s">
        <v>151</v>
      </c>
      <c r="L19" s="3" t="s">
        <v>108</v>
      </c>
      <c r="M19" s="3">
        <v>10</v>
      </c>
      <c r="N19" s="3">
        <v>8</v>
      </c>
      <c r="W19" s="3" t="b">
        <v>0</v>
      </c>
      <c r="AB19" s="3">
        <v>999999</v>
      </c>
      <c r="AC19" s="3" t="s">
        <v>109</v>
      </c>
      <c r="AE19" s="3">
        <v>20</v>
      </c>
      <c r="AG19" s="3">
        <v>0</v>
      </c>
      <c r="AI19" s="3" t="s">
        <v>113</v>
      </c>
      <c r="AJ19" s="3" t="b">
        <v>1</v>
      </c>
      <c r="AK19" s="26" t="s">
        <v>205</v>
      </c>
      <c r="AL19" s="24"/>
      <c r="AM19" s="3">
        <v>150</v>
      </c>
      <c r="AO19" s="3" t="b">
        <v>1</v>
      </c>
      <c r="AP19" s="3" t="s">
        <v>129</v>
      </c>
      <c r="AQ19" s="3">
        <v>360</v>
      </c>
      <c r="AS19" s="5">
        <v>0</v>
      </c>
      <c r="AT19" s="5">
        <v>1</v>
      </c>
      <c r="AU19" s="5">
        <v>1</v>
      </c>
      <c r="AV19" s="3">
        <v>1</v>
      </c>
      <c r="AW19" s="3">
        <v>1</v>
      </c>
    </row>
    <row r="20" spans="1:49" ht="15.65" customHeight="1" x14ac:dyDescent="0.25">
      <c r="A20" t="str">
        <f>D20</f>
        <v>atk_misumaru</v>
      </c>
      <c r="B20" t="s">
        <v>206</v>
      </c>
      <c r="C20" t="s">
        <v>207</v>
      </c>
      <c r="D20" t="s">
        <v>208</v>
      </c>
      <c r="E20" s="9" t="s">
        <v>104</v>
      </c>
      <c r="F20" t="s">
        <v>209</v>
      </c>
      <c r="G20" t="s">
        <v>210</v>
      </c>
      <c r="H20" t="s">
        <v>211</v>
      </c>
      <c r="I20" s="9" t="s">
        <v>104</v>
      </c>
      <c r="J20" s="9"/>
      <c r="K20" s="3" t="s">
        <v>107</v>
      </c>
      <c r="L20" s="3" t="s">
        <v>108</v>
      </c>
      <c r="M20" s="3">
        <v>15</v>
      </c>
      <c r="N20" s="3">
        <v>10</v>
      </c>
      <c r="W20" s="3" t="b">
        <v>0</v>
      </c>
      <c r="AB20" s="3">
        <v>999999</v>
      </c>
      <c r="AC20" s="3" t="s">
        <v>109</v>
      </c>
      <c r="AE20" s="3">
        <v>20</v>
      </c>
      <c r="AG20" s="3">
        <v>0</v>
      </c>
      <c r="AH20" s="3" t="s">
        <v>126</v>
      </c>
      <c r="AI20" s="3" t="s">
        <v>110</v>
      </c>
      <c r="AJ20" s="3" t="b">
        <v>1</v>
      </c>
      <c r="AK20" s="3" t="s">
        <v>111</v>
      </c>
      <c r="AL20" s="24"/>
      <c r="AM20" s="3" t="s">
        <v>212</v>
      </c>
      <c r="AN20" s="3" t="s">
        <v>184</v>
      </c>
      <c r="AO20" s="3" t="b">
        <v>1</v>
      </c>
      <c r="AP20" s="3" t="s">
        <v>178</v>
      </c>
      <c r="AQ20" s="3">
        <v>30</v>
      </c>
      <c r="AR20" s="3" t="s">
        <v>213</v>
      </c>
      <c r="AS20" s="5">
        <v>0</v>
      </c>
      <c r="AT20" s="5">
        <v>1</v>
      </c>
      <c r="AU20" s="5">
        <v>1</v>
      </c>
      <c r="AV20" s="3">
        <v>1</v>
      </c>
      <c r="AW20" s="3">
        <v>1</v>
      </c>
    </row>
    <row r="21" spans="1:49" s="4" customFormat="1" ht="15.65" customHeight="1" x14ac:dyDescent="0.25">
      <c r="A21" s="11" t="str">
        <f>D21&amp;"_"&amp;E21&amp;"_"&amp;I21</f>
        <v>atk_misumaru_reimu_boost</v>
      </c>
      <c r="B21" s="11" t="s">
        <v>214</v>
      </c>
      <c r="C21" s="11" t="s">
        <v>215</v>
      </c>
      <c r="D21" s="11" t="s">
        <v>208</v>
      </c>
      <c r="E21" s="12" t="s">
        <v>216</v>
      </c>
      <c r="F21" t="s">
        <v>209</v>
      </c>
      <c r="G21" s="11"/>
      <c r="H21" s="11"/>
      <c r="I21" s="12" t="s">
        <v>133</v>
      </c>
      <c r="J21" s="11" t="s">
        <v>217</v>
      </c>
      <c r="K21" s="15"/>
      <c r="L21" s="15"/>
      <c r="M21" s="15"/>
      <c r="N21" s="15"/>
      <c r="O21" s="15"/>
      <c r="P21" s="15"/>
      <c r="Q21" s="15"/>
      <c r="R21" s="15"/>
      <c r="S21" s="15"/>
      <c r="T21" s="11"/>
      <c r="U21" s="15"/>
      <c r="V21" t="s">
        <v>218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5"/>
      <c r="AM21" s="15"/>
      <c r="AN21" s="15"/>
      <c r="AO21" s="15"/>
      <c r="AP21" s="15"/>
      <c r="AQ21" s="15"/>
      <c r="AR21" s="15"/>
      <c r="AV21" s="15"/>
      <c r="AW21" s="15"/>
    </row>
    <row r="22" spans="1:49" ht="15.65" customHeight="1" x14ac:dyDescent="0.25">
      <c r="A22" t="str">
        <f>D22</f>
        <v>atk_misumaru_reimu_attachment</v>
      </c>
      <c r="B22" t="s">
        <v>219</v>
      </c>
      <c r="C22" t="s">
        <v>220</v>
      </c>
      <c r="D22" t="s">
        <v>221</v>
      </c>
      <c r="E22" s="9" t="s">
        <v>104</v>
      </c>
      <c r="F22" t="s">
        <v>218</v>
      </c>
      <c r="G22" t="str">
        <f>[2]Couple!$A$6</f>
        <v>cp_reimu_misumaru</v>
      </c>
      <c r="I22" s="9" t="s">
        <v>104</v>
      </c>
      <c r="J22" s="9"/>
      <c r="K22" s="3" t="s">
        <v>151</v>
      </c>
      <c r="L22" s="3" t="s">
        <v>108</v>
      </c>
      <c r="M22" s="3">
        <v>50</v>
      </c>
      <c r="N22" s="3">
        <v>0.5</v>
      </c>
      <c r="W22" s="3" t="b">
        <v>0</v>
      </c>
      <c r="AB22" s="3">
        <v>999999</v>
      </c>
      <c r="AC22" s="3" t="s">
        <v>109</v>
      </c>
      <c r="AE22" s="3">
        <v>80</v>
      </c>
      <c r="AG22" s="3">
        <v>0</v>
      </c>
      <c r="AI22" s="3" t="s">
        <v>110</v>
      </c>
      <c r="AJ22" s="3" t="b">
        <v>0</v>
      </c>
      <c r="AL22" s="24"/>
      <c r="AO22" s="3" t="b">
        <v>0</v>
      </c>
      <c r="AS22" s="5">
        <v>0</v>
      </c>
      <c r="AT22" s="5">
        <v>1</v>
      </c>
      <c r="AU22" s="5">
        <v>1</v>
      </c>
      <c r="AV22" s="3">
        <v>1</v>
      </c>
      <c r="AW22" s="3">
        <v>1</v>
      </c>
    </row>
    <row r="23" spans="1:49" ht="15.65" customHeight="1" x14ac:dyDescent="0.25">
      <c r="A23" t="str">
        <f>D23</f>
        <v>atk_sakuya</v>
      </c>
      <c r="B23" t="s">
        <v>222</v>
      </c>
      <c r="C23" t="s">
        <v>223</v>
      </c>
      <c r="D23" t="s">
        <v>224</v>
      </c>
      <c r="E23" s="9" t="s">
        <v>104</v>
      </c>
      <c r="F23" t="s">
        <v>225</v>
      </c>
      <c r="G23" t="s">
        <v>226</v>
      </c>
      <c r="H23" t="s">
        <v>227</v>
      </c>
      <c r="I23" s="9" t="s">
        <v>104</v>
      </c>
      <c r="J23" s="9"/>
      <c r="K23" s="3" t="s">
        <v>151</v>
      </c>
      <c r="L23" s="3" t="s">
        <v>108</v>
      </c>
      <c r="M23" s="3">
        <v>3</v>
      </c>
      <c r="N23" s="3">
        <v>3</v>
      </c>
      <c r="T23" s="3"/>
      <c r="V23" t="s">
        <v>228</v>
      </c>
      <c r="W23" s="3" t="b">
        <v>0</v>
      </c>
      <c r="AB23" s="3">
        <v>999999</v>
      </c>
      <c r="AC23" s="3" t="s">
        <v>109</v>
      </c>
      <c r="AE23" s="3">
        <v>20</v>
      </c>
      <c r="AG23" s="3">
        <v>0</v>
      </c>
      <c r="AI23" s="3" t="s">
        <v>113</v>
      </c>
      <c r="AJ23" s="3" t="b">
        <v>1</v>
      </c>
      <c r="AK23" s="26" t="s">
        <v>229</v>
      </c>
      <c r="AL23" s="24"/>
      <c r="AM23" s="29" t="s">
        <v>261</v>
      </c>
      <c r="AO23" s="3" t="b">
        <v>1</v>
      </c>
      <c r="AP23" s="3" t="s">
        <v>178</v>
      </c>
      <c r="AQ23" s="3">
        <v>720</v>
      </c>
      <c r="AS23" s="5">
        <v>0</v>
      </c>
      <c r="AT23" s="5">
        <v>1</v>
      </c>
      <c r="AU23" s="5">
        <v>1</v>
      </c>
      <c r="AV23" s="3">
        <v>1</v>
      </c>
      <c r="AW23" s="3">
        <v>1</v>
      </c>
    </row>
    <row r="24" spans="1:49" ht="15.65" customHeight="1" x14ac:dyDescent="0.25">
      <c r="A24" t="str">
        <f>D24</f>
        <v>atk_sakuya_attachment</v>
      </c>
      <c r="B24" t="s">
        <v>230</v>
      </c>
      <c r="C24" t="s">
        <v>231</v>
      </c>
      <c r="D24" t="s">
        <v>232</v>
      </c>
      <c r="E24" s="9" t="s">
        <v>104</v>
      </c>
      <c r="F24" t="s">
        <v>228</v>
      </c>
      <c r="G24" t="s">
        <v>226</v>
      </c>
      <c r="H24" t="s">
        <v>227</v>
      </c>
      <c r="I24" s="9" t="s">
        <v>104</v>
      </c>
      <c r="J24" s="9"/>
      <c r="K24" s="3" t="s">
        <v>107</v>
      </c>
      <c r="L24" s="3" t="s">
        <v>108</v>
      </c>
      <c r="M24" s="3">
        <v>50</v>
      </c>
      <c r="N24" s="3">
        <v>999999</v>
      </c>
      <c r="W24" s="3" t="b">
        <v>0</v>
      </c>
      <c r="AB24" s="3">
        <v>0</v>
      </c>
      <c r="AC24" s="3" t="s">
        <v>109</v>
      </c>
      <c r="AE24" s="3">
        <v>20</v>
      </c>
      <c r="AG24" s="3">
        <v>0</v>
      </c>
      <c r="AH24" s="3" t="s">
        <v>233</v>
      </c>
      <c r="AI24" s="3" t="s">
        <v>110</v>
      </c>
      <c r="AJ24" s="3" t="b">
        <v>1</v>
      </c>
      <c r="AK24" s="3" t="s">
        <v>111</v>
      </c>
      <c r="AL24" s="24"/>
      <c r="AM24" s="3" t="s">
        <v>147</v>
      </c>
      <c r="AN24" s="3" t="s">
        <v>184</v>
      </c>
      <c r="AO24" s="3" t="b">
        <v>1</v>
      </c>
      <c r="AP24" s="3" t="s">
        <v>129</v>
      </c>
      <c r="AQ24" s="3">
        <v>3600</v>
      </c>
      <c r="AS24" s="5">
        <v>0</v>
      </c>
      <c r="AT24" s="5">
        <v>1</v>
      </c>
      <c r="AU24" s="5">
        <v>1</v>
      </c>
      <c r="AV24" s="3">
        <v>1</v>
      </c>
      <c r="AW24" s="3">
        <v>1</v>
      </c>
    </row>
    <row r="25" spans="1:49" ht="15.65" customHeight="1" x14ac:dyDescent="0.25">
      <c r="A25" t="str">
        <f>D25</f>
        <v>atk_marisa</v>
      </c>
      <c r="B25" t="s">
        <v>234</v>
      </c>
      <c r="C25" t="s">
        <v>235</v>
      </c>
      <c r="D25" t="s">
        <v>236</v>
      </c>
      <c r="E25" s="9" t="s">
        <v>104</v>
      </c>
      <c r="F25" t="s">
        <v>237</v>
      </c>
      <c r="G25" t="s">
        <v>238</v>
      </c>
      <c r="H25" t="s">
        <v>239</v>
      </c>
      <c r="I25" s="9" t="s">
        <v>104</v>
      </c>
      <c r="J25" s="9"/>
      <c r="K25" s="3" t="s">
        <v>151</v>
      </c>
      <c r="L25" s="3" t="s">
        <v>108</v>
      </c>
      <c r="M25" s="3">
        <v>100</v>
      </c>
      <c r="N25" s="3">
        <v>6</v>
      </c>
      <c r="W25" s="3" t="b">
        <v>1</v>
      </c>
      <c r="AB25" s="3">
        <v>999999</v>
      </c>
      <c r="AC25" s="3" t="s">
        <v>240</v>
      </c>
      <c r="AE25" s="19" t="s">
        <v>241</v>
      </c>
      <c r="AF25" s="3" t="s">
        <v>184</v>
      </c>
      <c r="AG25" s="3">
        <v>0</v>
      </c>
      <c r="AH25" s="3" t="s">
        <v>233</v>
      </c>
      <c r="AI25" s="3" t="s">
        <v>113</v>
      </c>
      <c r="AJ25" s="3" t="b">
        <v>0</v>
      </c>
      <c r="AL25" s="24"/>
      <c r="AO25" s="3" t="b">
        <v>1</v>
      </c>
      <c r="AP25" s="3" t="s">
        <v>242</v>
      </c>
      <c r="AQ25" s="3">
        <v>30</v>
      </c>
      <c r="AS25" s="5">
        <v>0</v>
      </c>
      <c r="AT25" s="5">
        <v>1</v>
      </c>
      <c r="AU25" s="5">
        <v>1</v>
      </c>
      <c r="AV25" s="3">
        <v>1</v>
      </c>
      <c r="AW25" s="3">
        <v>1</v>
      </c>
    </row>
    <row r="26" spans="1:49" s="4" customFormat="1" ht="15.65" customHeight="1" x14ac:dyDescent="0.25">
      <c r="A26" s="11" t="str">
        <f>D26&amp;"_"&amp;E26&amp;"_"&amp;I26</f>
        <v>atk_marisa_patchouli_boost</v>
      </c>
      <c r="B26" s="11" t="s">
        <v>243</v>
      </c>
      <c r="C26" s="11" t="s">
        <v>186</v>
      </c>
      <c r="D26" s="11" t="s">
        <v>236</v>
      </c>
      <c r="E26" s="12" t="s">
        <v>187</v>
      </c>
      <c r="F26" t="s">
        <v>237</v>
      </c>
      <c r="G26" s="11"/>
      <c r="H26" s="11"/>
      <c r="I26" s="12" t="s">
        <v>133</v>
      </c>
      <c r="J26" s="12" t="s">
        <v>244</v>
      </c>
      <c r="K26" s="15"/>
      <c r="L26" s="15"/>
      <c r="M26" s="15"/>
      <c r="N26" s="15"/>
      <c r="O26" s="15"/>
      <c r="P26" s="15"/>
      <c r="Q26" s="15"/>
      <c r="R26" s="15"/>
      <c r="S26" s="15"/>
      <c r="T26" s="11"/>
      <c r="U26" s="15"/>
      <c r="V26" s="15"/>
      <c r="W26" s="15"/>
      <c r="X26" s="15" t="s">
        <v>189</v>
      </c>
      <c r="Y26" s="15">
        <v>3</v>
      </c>
      <c r="Z26" s="15" t="s">
        <v>189</v>
      </c>
      <c r="AA26" s="15">
        <v>3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5"/>
      <c r="AM26" s="15"/>
      <c r="AN26" s="15"/>
      <c r="AO26" s="15" t="b">
        <v>0</v>
      </c>
      <c r="AP26" s="15"/>
      <c r="AQ26" s="15"/>
      <c r="AR26" s="15"/>
      <c r="AV26" s="15"/>
      <c r="AW26" s="15"/>
    </row>
    <row r="27" spans="1:49" ht="15.65" customHeight="1" x14ac:dyDescent="0.25">
      <c r="A27" t="str">
        <f>D27</f>
        <v>atk_youmu</v>
      </c>
      <c r="B27" t="s">
        <v>245</v>
      </c>
      <c r="C27" t="s">
        <v>246</v>
      </c>
      <c r="D27" t="s">
        <v>247</v>
      </c>
      <c r="E27" s="9" t="s">
        <v>104</v>
      </c>
      <c r="F27" t="s">
        <v>248</v>
      </c>
      <c r="G27" t="s">
        <v>249</v>
      </c>
      <c r="H27" t="s">
        <v>250</v>
      </c>
      <c r="I27" s="9" t="s">
        <v>104</v>
      </c>
      <c r="J27" s="9"/>
      <c r="K27" s="3" t="s">
        <v>107</v>
      </c>
      <c r="L27" s="3" t="s">
        <v>119</v>
      </c>
      <c r="M27" s="3">
        <v>100</v>
      </c>
      <c r="N27" s="3">
        <v>0.3</v>
      </c>
      <c r="P27" s="3" t="s">
        <v>164</v>
      </c>
      <c r="Q27" s="3">
        <v>0.7</v>
      </c>
      <c r="R27" s="3">
        <v>1</v>
      </c>
      <c r="W27" s="3" t="b">
        <v>1</v>
      </c>
      <c r="AB27" s="3">
        <v>999999</v>
      </c>
      <c r="AC27" s="3" t="s">
        <v>240</v>
      </c>
      <c r="AE27" s="29" t="s">
        <v>260</v>
      </c>
      <c r="AF27" s="3" t="s">
        <v>184</v>
      </c>
      <c r="AG27" s="3">
        <v>0</v>
      </c>
      <c r="AH27" s="3" t="s">
        <v>233</v>
      </c>
      <c r="AI27" s="3" t="s">
        <v>110</v>
      </c>
      <c r="AJ27" s="3" t="b">
        <v>0</v>
      </c>
      <c r="AO27" s="15" t="b">
        <v>0</v>
      </c>
      <c r="AP27" s="15"/>
      <c r="AQ27" s="15"/>
      <c r="AS27" s="5">
        <v>1</v>
      </c>
      <c r="AT27" s="5">
        <v>0</v>
      </c>
      <c r="AU27" s="5">
        <v>1</v>
      </c>
      <c r="AV27" s="3">
        <v>0</v>
      </c>
      <c r="AW27" s="3">
        <v>1</v>
      </c>
    </row>
    <row r="28" spans="1:49" ht="15.65" customHeight="1" x14ac:dyDescent="0.25">
      <c r="A28" t="str">
        <f>D28</f>
        <v>atk_reimu_marisa_attachment1</v>
      </c>
      <c r="B28" t="s">
        <v>251</v>
      </c>
      <c r="C28" t="s">
        <v>252</v>
      </c>
      <c r="D28" t="s">
        <v>253</v>
      </c>
      <c r="E28" s="9" t="s">
        <v>104</v>
      </c>
      <c r="F28" t="s">
        <v>254</v>
      </c>
      <c r="G28" t="str">
        <f>[2]Couple!$A$4</f>
        <v>cp_reimu_marisa</v>
      </c>
      <c r="I28" s="9" t="s">
        <v>104</v>
      </c>
      <c r="J28" s="9"/>
      <c r="K28" s="3" t="s">
        <v>107</v>
      </c>
      <c r="L28" s="3" t="s">
        <v>108</v>
      </c>
      <c r="M28" s="3">
        <v>50</v>
      </c>
      <c r="N28" s="3">
        <v>0.5</v>
      </c>
      <c r="P28" s="3" t="s">
        <v>146</v>
      </c>
      <c r="Q28" s="3">
        <v>18</v>
      </c>
      <c r="R28" s="3">
        <v>0.2</v>
      </c>
      <c r="W28" s="3" t="b">
        <v>0</v>
      </c>
      <c r="AB28" s="3">
        <v>999999</v>
      </c>
      <c r="AC28" s="3" t="s">
        <v>109</v>
      </c>
      <c r="AE28" s="3">
        <v>150</v>
      </c>
      <c r="AG28" s="3">
        <v>0</v>
      </c>
      <c r="AI28" s="3" t="s">
        <v>113</v>
      </c>
      <c r="AJ28" s="3" t="b">
        <v>0</v>
      </c>
      <c r="AO28" s="3" t="b">
        <v>0</v>
      </c>
      <c r="AS28" s="5">
        <v>0</v>
      </c>
      <c r="AT28" s="5">
        <v>1</v>
      </c>
      <c r="AU28" s="5">
        <v>1</v>
      </c>
      <c r="AV28" s="3">
        <v>0</v>
      </c>
      <c r="AW28" s="3">
        <v>1</v>
      </c>
    </row>
    <row r="29" spans="1:49" ht="15.65" customHeight="1" x14ac:dyDescent="0.25">
      <c r="A29" t="str">
        <f>D29</f>
        <v>atk_reimu_marisa_attachment2</v>
      </c>
      <c r="B29" t="s">
        <v>255</v>
      </c>
      <c r="C29" t="s">
        <v>256</v>
      </c>
      <c r="D29" t="s">
        <v>257</v>
      </c>
      <c r="E29" s="9" t="s">
        <v>104</v>
      </c>
      <c r="F29" t="s">
        <v>258</v>
      </c>
      <c r="G29" t="str">
        <f>[2]Couple!$A$4</f>
        <v>cp_reimu_marisa</v>
      </c>
      <c r="I29" s="9" t="s">
        <v>104</v>
      </c>
      <c r="J29" s="9"/>
      <c r="K29" s="3" t="s">
        <v>107</v>
      </c>
      <c r="L29" s="3" t="s">
        <v>108</v>
      </c>
      <c r="M29" s="3">
        <v>0</v>
      </c>
      <c r="N29" s="3">
        <v>0.5</v>
      </c>
      <c r="W29" s="3" t="b">
        <v>1</v>
      </c>
      <c r="AB29" s="3">
        <v>999999</v>
      </c>
      <c r="AC29" s="3" t="s">
        <v>109</v>
      </c>
      <c r="AE29" s="3">
        <v>250</v>
      </c>
      <c r="AG29" s="3">
        <v>0</v>
      </c>
      <c r="AI29" s="3" t="s">
        <v>113</v>
      </c>
      <c r="AJ29" s="3" t="b">
        <v>0</v>
      </c>
      <c r="AO29" s="3" t="b">
        <v>0</v>
      </c>
      <c r="AS29" s="5">
        <v>0</v>
      </c>
      <c r="AT29" s="5">
        <v>1</v>
      </c>
      <c r="AU29" s="5">
        <v>1</v>
      </c>
      <c r="AV29" s="3">
        <v>0</v>
      </c>
      <c r="AW29" s="3">
        <v>1</v>
      </c>
    </row>
  </sheetData>
  <sheetProtection formatCells="0" insertHyperlinks="0" autoFilter="0"/>
  <phoneticPr fontId="13" type="noConversion"/>
  <dataValidations count="1">
    <dataValidation type="list" allowBlank="1" showInputMessage="1" showErrorMessage="1" sqref="W16 W25:W1048576 AJ16:AJ17 AJ25:AJ1048576" xr:uid="{00000000-0002-0000-0000-000000000000}">
      <formula1>"TRUE,FALSE"</formula1>
    </dataValidation>
  </dataValidation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6"/>
  <pixelatorList sheetStid="7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建平 刘</cp:lastModifiedBy>
  <dcterms:created xsi:type="dcterms:W3CDTF">2023-05-12T19:15:00Z</dcterms:created>
  <dcterms:modified xsi:type="dcterms:W3CDTF">2025-07-24T15:12:16Z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23D06FF88DED44E783F06836CF85456A_12</vt:lpwstr>
  </property>
</Properties>
</file>