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e/Documents/VSCode Repo/Fault-Detection-SECOM-1/sent-to-Prof/daniel-final/visualization/"/>
    </mc:Choice>
  </mc:AlternateContent>
  <xr:revisionPtr revIDLastSave="0" documentId="13_ncr:1_{CBD5A317-B64B-6849-84A9-D4E31A3EE0B3}" xr6:coauthVersionLast="47" xr6:coauthVersionMax="47" xr10:uidLastSave="{00000000-0000-0000-0000-000000000000}"/>
  <bookViews>
    <workbookView xWindow="0" yWindow="500" windowWidth="38400" windowHeight="19980" activeTab="1" xr2:uid="{F673DB04-823A-FF43-B336-C69621BEEBEA}"/>
  </bookViews>
  <sheets>
    <sheet name="Sheet4" sheetId="4" r:id="rId1"/>
    <sheet name="Sheet5" sheetId="5" r:id="rId2"/>
    <sheet name="Sheet1" sheetId="1" state="hidden" r:id="rId3"/>
    <sheet name="Sheet2" sheetId="2" r:id="rId4"/>
    <sheet name="Sheet3" sheetId="3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8" i="4" l="1"/>
  <c r="N5" i="4"/>
  <c r="N6" i="4"/>
  <c r="N7" i="4"/>
  <c r="N9" i="4"/>
  <c r="N10" i="4"/>
  <c r="N11" i="4"/>
  <c r="N12" i="4"/>
  <c r="N4" i="4"/>
  <c r="C20" i="3" l="1"/>
  <c r="L59" i="1"/>
  <c r="K59" i="1"/>
  <c r="J59" i="1"/>
  <c r="I59" i="1"/>
  <c r="H59" i="1"/>
  <c r="G59" i="1"/>
  <c r="F59" i="1"/>
  <c r="E59" i="1"/>
  <c r="D59" i="1"/>
  <c r="L58" i="1"/>
  <c r="K58" i="1"/>
  <c r="J58" i="1"/>
  <c r="I58" i="1"/>
  <c r="H58" i="1"/>
  <c r="G58" i="1"/>
  <c r="F58" i="1"/>
  <c r="E58" i="1"/>
  <c r="D58" i="1"/>
  <c r="L57" i="1"/>
  <c r="K57" i="1"/>
  <c r="J57" i="1"/>
  <c r="I57" i="1"/>
  <c r="H57" i="1"/>
  <c r="G57" i="1"/>
  <c r="F57" i="1"/>
  <c r="E57" i="1"/>
  <c r="D57" i="1"/>
  <c r="L56" i="1"/>
  <c r="K56" i="1"/>
  <c r="J56" i="1"/>
  <c r="I56" i="1"/>
  <c r="H56" i="1"/>
  <c r="G56" i="1"/>
  <c r="F56" i="1"/>
  <c r="E56" i="1"/>
  <c r="D56" i="1"/>
  <c r="L55" i="1"/>
  <c r="K55" i="1"/>
  <c r="J55" i="1"/>
  <c r="I55" i="1"/>
  <c r="H55" i="1"/>
  <c r="G55" i="1"/>
  <c r="F55" i="1"/>
  <c r="E55" i="1"/>
  <c r="D55" i="1"/>
  <c r="L54" i="1"/>
  <c r="K54" i="1"/>
  <c r="J54" i="1"/>
  <c r="I54" i="1"/>
  <c r="H54" i="1"/>
  <c r="G54" i="1"/>
  <c r="F54" i="1"/>
  <c r="E54" i="1"/>
  <c r="D54" i="1"/>
  <c r="L53" i="1"/>
  <c r="K53" i="1"/>
  <c r="J53" i="1"/>
  <c r="I53" i="1"/>
  <c r="H53" i="1"/>
  <c r="G53" i="1"/>
  <c r="F53" i="1"/>
  <c r="E53" i="1"/>
  <c r="D53" i="1"/>
  <c r="L52" i="1"/>
  <c r="K52" i="1"/>
  <c r="J52" i="1"/>
  <c r="I52" i="1"/>
  <c r="H52" i="1"/>
  <c r="G52" i="1"/>
  <c r="F52" i="1"/>
  <c r="E52" i="1"/>
  <c r="D52" i="1"/>
  <c r="L51" i="1"/>
  <c r="K51" i="1"/>
  <c r="J51" i="1"/>
  <c r="I51" i="1"/>
  <c r="H51" i="1"/>
  <c r="G51" i="1"/>
  <c r="F51" i="1"/>
  <c r="E51" i="1"/>
  <c r="D51" i="1"/>
  <c r="C52" i="1"/>
  <c r="C53" i="1"/>
  <c r="C54" i="1"/>
  <c r="C55" i="1"/>
  <c r="C56" i="1"/>
  <c r="C57" i="1"/>
  <c r="C58" i="1"/>
  <c r="C59" i="1"/>
  <c r="C51" i="1"/>
  <c r="K4" i="1"/>
  <c r="K3" i="1"/>
  <c r="K2" i="1"/>
  <c r="K5" i="1"/>
  <c r="K6" i="1"/>
  <c r="K7" i="1"/>
  <c r="K8" i="1"/>
  <c r="K9" i="1"/>
  <c r="K10" i="1"/>
  <c r="K11" i="1"/>
</calcChain>
</file>

<file path=xl/sharedStrings.xml><?xml version="1.0" encoding="utf-8"?>
<sst xmlns="http://schemas.openxmlformats.org/spreadsheetml/2006/main" count="202" uniqueCount="77">
  <si>
    <t>Model</t>
  </si>
  <si>
    <t>PIC</t>
  </si>
  <si>
    <t>CFM</t>
  </si>
  <si>
    <t>Accuracy</t>
  </si>
  <si>
    <t>Recall</t>
  </si>
  <si>
    <t>Type 1 Error</t>
  </si>
  <si>
    <t>Type 2 Error</t>
  </si>
  <si>
    <t>Precision</t>
  </si>
  <si>
    <t>F1</t>
  </si>
  <si>
    <t>Economic Cost (will ask Prof)</t>
  </si>
  <si>
    <t>ANN</t>
  </si>
  <si>
    <t>Daniel</t>
  </si>
  <si>
    <t>[[197 96]
[ 5 16]]</t>
  </si>
  <si>
    <t>RF</t>
  </si>
  <si>
    <t>Duygu</t>
  </si>
  <si>
    <t>[231, 62],
[ 6, 15]]</t>
  </si>
  <si>
    <t>SVM</t>
  </si>
  <si>
    <t>Hina</t>
  </si>
  <si>
    <t>[[228 65] 
[ 8 13]]</t>
  </si>
  <si>
    <t>kNN (model) knn=11</t>
  </si>
  <si>
    <t>Deep</t>
  </si>
  <si>
    <t>[[184 109]
[ 9 12]]</t>
  </si>
  <si>
    <t>kNN (model) knn=9</t>
  </si>
  <si>
    <t>[[189 104] 
[ 10 11]]</t>
  </si>
  <si>
    <t>63.69%%</t>
  </si>
  <si>
    <t>Naive Bayes</t>
  </si>
  <si>
    <t>Aras</t>
  </si>
  <si>
    <t>[[230 63] 
[ 6 15]]</t>
  </si>
  <si>
    <t>Gradient Boosting (XGB?)</t>
  </si>
  <si>
    <t>[269, 24],
[ 8, 13]]</t>
  </si>
  <si>
    <t>Logistic Regression</t>
  </si>
  <si>
    <t>Deep &amp; Aras</t>
  </si>
  <si>
    <t>[[206 87] 
[ 8 13]]</t>
  </si>
  <si>
    <t>XG boosting</t>
  </si>
  <si>
    <t>NOT USED</t>
  </si>
  <si>
    <t>[261, 32],
[ 10, 11]]</t>
  </si>
  <si>
    <t>Ada Boosting</t>
  </si>
  <si>
    <t>HD</t>
  </si>
  <si>
    <t>[263, 30],
[ 10, 11]]</t>
  </si>
  <si>
    <t>type 1 cost</t>
  </si>
  <si>
    <t>type 2 cost</t>
  </si>
  <si>
    <t>cost</t>
  </si>
  <si>
    <t>Ratio cost type2/type1</t>
  </si>
  <si>
    <t>Gradient Boosting</t>
  </si>
  <si>
    <t>kNN</t>
  </si>
  <si>
    <t>y/x</t>
  </si>
  <si>
    <t>AUC</t>
  </si>
  <si>
    <t>Economic Cost</t>
  </si>
  <si>
    <t>Random Forest</t>
  </si>
  <si>
    <t>[233, 60], 
[ 6, 15]]</t>
  </si>
  <si>
    <t>x</t>
  </si>
  <si>
    <t>Naives Bayes</t>
  </si>
  <si>
    <t>[269, 24], 
[ 8, 13]]</t>
  </si>
  <si>
    <t>Neural Network</t>
  </si>
  <si>
    <t>Dan</t>
  </si>
  <si>
    <t>XG boost</t>
  </si>
  <si>
    <t>Voting Classifier</t>
  </si>
  <si>
    <t>[[268, 25], 
[ 8, 13]]</t>
  </si>
  <si>
    <t>Logistic regression</t>
  </si>
  <si>
    <t>Ada boost</t>
  </si>
  <si>
    <t>[[267, 26], 
[ 11, 10]]</t>
  </si>
  <si>
    <t>Status Quo of the Project </t>
  </si>
  <si>
    <t>&amp; Summary of our existing pre-model pipeline 4</t>
  </si>
  <si>
    <t>Defining goals 2</t>
  </si>
  <si>
    <t>Model Comparisons &amp; Findings 3</t>
  </si>
  <si>
    <t>(We will show many models even the ones that we do not use. We will choose 3-4-5.. among them and explain why we choose them)</t>
  </si>
  <si>
    <r>
      <t xml:space="preserve">Model deep-dive </t>
    </r>
    <r>
      <rPr>
        <sz val="6.95"/>
        <color rgb="FFFF0000"/>
        <rFont val="Times New Roman"/>
        <family val="1"/>
      </rPr>
      <t>(then explain the models that we choose)</t>
    </r>
  </si>
  <si>
    <r>
      <t xml:space="preserve">Random Forest </t>
    </r>
    <r>
      <rPr>
        <sz val="11"/>
        <color rgb="FF000000"/>
        <rFont val="Times New Roman"/>
        <family val="1"/>
      </rPr>
      <t>3</t>
    </r>
  </si>
  <si>
    <t>SVM </t>
  </si>
  <si>
    <t>Cost Analysis and Business Recommendation</t>
  </si>
  <si>
    <t>Summary</t>
  </si>
  <si>
    <t>[233, 60],
[ 6, 15]]</t>
  </si>
  <si>
    <t>[[236 57] 
[ 8 13]]</t>
  </si>
  <si>
    <t>Econ Cost</t>
  </si>
  <si>
    <t>$</t>
  </si>
  <si>
    <t>[[107, 186], [6, 15]]</t>
  </si>
  <si>
    <t>Ratio(Type 2 Error Cost ; Type 1 Eorr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</si>
</sst>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#,##0_ ;[Red]\-#,##0\ "/>
    <numFmt numFmtId="166" formatCode="#,##0;[Red]#,##0"/>
    <numFmt numFmtId="168" formatCode="0.E+00"/>
  </numFmts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trike/>
      <sz val="10"/>
      <color theme="1"/>
      <name val="Arial"/>
      <family val="2"/>
    </font>
    <font>
      <strike/>
      <sz val="9"/>
      <color theme="1"/>
      <name val="Arial"/>
      <family val="2"/>
    </font>
    <font>
      <b/>
      <sz val="10"/>
      <color theme="1"/>
      <name val="Playfair Display"/>
    </font>
    <font>
      <i/>
      <sz val="13"/>
      <color theme="1"/>
      <name val="Playfair Display"/>
    </font>
    <font>
      <sz val="10"/>
      <color theme="1"/>
      <name val="Playfair Display"/>
    </font>
    <font>
      <sz val="11"/>
      <color rgb="FF000000"/>
      <name val="Times New Roman"/>
      <family val="1"/>
    </font>
    <font>
      <sz val="6.95"/>
      <color rgb="FFFF0000"/>
      <name val="Times New Roman"/>
      <family val="1"/>
    </font>
    <font>
      <i/>
      <sz val="11"/>
      <color rgb="FF000000"/>
      <name val="Times New Roman"/>
      <family val="1"/>
    </font>
    <font>
      <sz val="12"/>
      <color rgb="FFC0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sz val="11"/>
      <color theme="1"/>
      <name val="Times Roman"/>
    </font>
    <font>
      <sz val="12"/>
      <color theme="1"/>
      <name val="Times Roman"/>
    </font>
    <font>
      <b/>
      <sz val="12"/>
      <color theme="1"/>
      <name val="Times Roman"/>
    </font>
    <font>
      <sz val="6"/>
      <color theme="1"/>
      <name val="Times Roman"/>
    </font>
    <font>
      <b/>
      <sz val="6"/>
      <color theme="1"/>
      <name val="Times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10" fontId="4" fillId="0" borderId="0" xfId="0" applyNumberFormat="1" applyFont="1"/>
    <xf numFmtId="0" fontId="4" fillId="0" borderId="0" xfId="0" applyFont="1" applyAlignment="1">
      <alignment wrapText="1"/>
    </xf>
    <xf numFmtId="9" fontId="4" fillId="0" borderId="0" xfId="0" applyNumberFormat="1" applyFont="1"/>
    <xf numFmtId="0" fontId="6" fillId="0" borderId="0" xfId="0" applyFont="1"/>
    <xf numFmtId="0" fontId="7" fillId="0" borderId="0" xfId="0" applyFont="1" applyAlignment="1">
      <alignment wrapText="1"/>
    </xf>
    <xf numFmtId="10" fontId="6" fillId="0" borderId="0" xfId="0" applyNumberFormat="1" applyFont="1"/>
    <xf numFmtId="0" fontId="6" fillId="0" borderId="0" xfId="0" applyFont="1" applyAlignment="1">
      <alignment wrapText="1"/>
    </xf>
    <xf numFmtId="9" fontId="6" fillId="0" borderId="0" xfId="0" applyNumberFormat="1" applyFont="1"/>
    <xf numFmtId="0" fontId="4" fillId="0" borderId="1" xfId="0" applyFont="1" applyBorder="1"/>
    <xf numFmtId="164" fontId="0" fillId="0" borderId="1" xfId="1" applyNumberFormat="1" applyFont="1" applyBorder="1"/>
    <xf numFmtId="164" fontId="4" fillId="0" borderId="1" xfId="1" applyNumberFormat="1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10" fontId="10" fillId="0" borderId="0" xfId="0" applyNumberFormat="1" applyFont="1"/>
    <xf numFmtId="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5" fillId="0" borderId="1" xfId="0" applyFont="1" applyBorder="1"/>
    <xf numFmtId="0" fontId="16" fillId="0" borderId="1" xfId="0" applyFont="1" applyBorder="1"/>
    <xf numFmtId="0" fontId="16" fillId="0" borderId="1" xfId="0" applyFont="1" applyBorder="1" applyAlignment="1">
      <alignment wrapText="1"/>
    </xf>
    <xf numFmtId="10" fontId="16" fillId="0" borderId="1" xfId="0" applyNumberFormat="1" applyFont="1" applyBorder="1"/>
    <xf numFmtId="9" fontId="16" fillId="0" borderId="1" xfId="0" applyNumberFormat="1" applyFont="1" applyBorder="1"/>
    <xf numFmtId="164" fontId="16" fillId="0" borderId="1" xfId="1" applyNumberFormat="1" applyFont="1" applyBorder="1"/>
    <xf numFmtId="0" fontId="16" fillId="0" borderId="1" xfId="0" applyFont="1" applyBorder="1" applyAlignment="1">
      <alignment horizontal="center"/>
    </xf>
    <xf numFmtId="164" fontId="16" fillId="0" borderId="1" xfId="1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1" xfId="0" applyFont="1" applyBorder="1"/>
    <xf numFmtId="0" fontId="18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21" fillId="0" borderId="0" xfId="0" applyFont="1" applyAlignment="1">
      <alignment horizontal="center" vertical="center"/>
    </xf>
    <xf numFmtId="166" fontId="20" fillId="0" borderId="1" xfId="1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165" fontId="20" fillId="0" borderId="1" xfId="1" applyNumberFormat="1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23" fillId="0" borderId="0" xfId="0" applyFont="1" applyAlignment="1">
      <alignment horizontal="center" vertical="center"/>
    </xf>
    <xf numFmtId="166" fontId="22" fillId="0" borderId="1" xfId="1" applyNumberFormat="1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65" fontId="22" fillId="0" borderId="1" xfId="1" applyNumberFormat="1" applyFont="1" applyBorder="1" applyAlignment="1">
      <alignment horizontal="center" vertical="center"/>
    </xf>
    <xf numFmtId="168" fontId="22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Best</a:t>
            </a:r>
            <a:r>
              <a:rPr lang="en-GB" baseline="0"/>
              <a:t> Scores among Model Types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Sheet4!$E$35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Sheet4!$D$36:$D$44</c:f>
              <c:strCache>
                <c:ptCount val="9"/>
                <c:pt idx="0">
                  <c:v>Random Forest</c:v>
                </c:pt>
                <c:pt idx="1">
                  <c:v>SVM</c:v>
                </c:pt>
                <c:pt idx="2">
                  <c:v>Naives Bayes</c:v>
                </c:pt>
                <c:pt idx="3">
                  <c:v>Gradient Boosting</c:v>
                </c:pt>
                <c:pt idx="4">
                  <c:v>Neural Network</c:v>
                </c:pt>
                <c:pt idx="5">
                  <c:v>XG boost</c:v>
                </c:pt>
                <c:pt idx="6">
                  <c:v>Voting Classifier</c:v>
                </c:pt>
                <c:pt idx="7">
                  <c:v>Logistic regression</c:v>
                </c:pt>
                <c:pt idx="8">
                  <c:v>Ada boost</c:v>
                </c:pt>
              </c:strCache>
            </c:strRef>
          </c:cat>
          <c:val>
            <c:numRef>
              <c:f>Sheet4!$E$36:$E$44</c:f>
              <c:numCache>
                <c:formatCode>0%</c:formatCode>
                <c:ptCount val="9"/>
                <c:pt idx="0">
                  <c:v>0.79979999999999996</c:v>
                </c:pt>
                <c:pt idx="1">
                  <c:v>0.79300000000000004</c:v>
                </c:pt>
                <c:pt idx="2">
                  <c:v>0.7802</c:v>
                </c:pt>
                <c:pt idx="3">
                  <c:v>0.9</c:v>
                </c:pt>
                <c:pt idx="4">
                  <c:v>0.38853500000000002</c:v>
                </c:pt>
                <c:pt idx="5">
                  <c:v>0.87</c:v>
                </c:pt>
                <c:pt idx="6">
                  <c:v>0.89400000000000002</c:v>
                </c:pt>
                <c:pt idx="7">
                  <c:v>0.89400000000000002</c:v>
                </c:pt>
                <c:pt idx="8">
                  <c:v>0.88200000000000001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24-2544-A412-653B2A97C04A}"/>
            </c:ext>
          </c:extLst>
        </c:ser>
        <c:ser>
          <c:idx val="1"/>
          <c:order val="1"/>
          <c:tx>
            <c:strRef>
              <c:f>Sheet4!$F$35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Sheet4!$D$36:$D$44</c:f>
              <c:strCache>
                <c:ptCount val="9"/>
                <c:pt idx="0">
                  <c:v>Random Forest</c:v>
                </c:pt>
                <c:pt idx="1">
                  <c:v>SVM</c:v>
                </c:pt>
                <c:pt idx="2">
                  <c:v>Naives Bayes</c:v>
                </c:pt>
                <c:pt idx="3">
                  <c:v>Gradient Boosting</c:v>
                </c:pt>
                <c:pt idx="4">
                  <c:v>Neural Network</c:v>
                </c:pt>
                <c:pt idx="5">
                  <c:v>XG boost</c:v>
                </c:pt>
                <c:pt idx="6">
                  <c:v>Voting Classifier</c:v>
                </c:pt>
                <c:pt idx="7">
                  <c:v>Logistic regression</c:v>
                </c:pt>
                <c:pt idx="8">
                  <c:v>Ada boost</c:v>
                </c:pt>
              </c:strCache>
            </c:strRef>
          </c:cat>
          <c:val>
            <c:numRef>
              <c:f>Sheet4!$F$36:$F$44</c:f>
              <c:numCache>
                <c:formatCode>0%</c:formatCode>
                <c:ptCount val="9"/>
                <c:pt idx="0">
                  <c:v>0.71399999999999997</c:v>
                </c:pt>
                <c:pt idx="1">
                  <c:v>0.61899999999999999</c:v>
                </c:pt>
                <c:pt idx="2">
                  <c:v>0.71419999999999995</c:v>
                </c:pt>
                <c:pt idx="3">
                  <c:v>0.62</c:v>
                </c:pt>
                <c:pt idx="4">
                  <c:v>0.71428599999999998</c:v>
                </c:pt>
                <c:pt idx="5">
                  <c:v>0.52</c:v>
                </c:pt>
                <c:pt idx="6">
                  <c:v>0.61899999999999999</c:v>
                </c:pt>
                <c:pt idx="7">
                  <c:v>0.61899999999999999</c:v>
                </c:pt>
                <c:pt idx="8">
                  <c:v>0.47599999999999998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24-2544-A412-653B2A97C04A}"/>
            </c:ext>
          </c:extLst>
        </c:ser>
        <c:ser>
          <c:idx val="2"/>
          <c:order val="2"/>
          <c:tx>
            <c:strRef>
              <c:f>Sheet4!$G$35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Sheet4!$D$36:$D$44</c:f>
              <c:strCache>
                <c:ptCount val="9"/>
                <c:pt idx="0">
                  <c:v>Random Forest</c:v>
                </c:pt>
                <c:pt idx="1">
                  <c:v>SVM</c:v>
                </c:pt>
                <c:pt idx="2">
                  <c:v>Naives Bayes</c:v>
                </c:pt>
                <c:pt idx="3">
                  <c:v>Gradient Boosting</c:v>
                </c:pt>
                <c:pt idx="4">
                  <c:v>Neural Network</c:v>
                </c:pt>
                <c:pt idx="5">
                  <c:v>XG boost</c:v>
                </c:pt>
                <c:pt idx="6">
                  <c:v>Voting Classifier</c:v>
                </c:pt>
                <c:pt idx="7">
                  <c:v>Logistic regression</c:v>
                </c:pt>
                <c:pt idx="8">
                  <c:v>Ada boost</c:v>
                </c:pt>
              </c:strCache>
            </c:strRef>
          </c:cat>
          <c:val>
            <c:numRef>
              <c:f>Sheet4!$G$36:$G$44</c:f>
              <c:numCache>
                <c:formatCode>0%</c:formatCode>
                <c:ptCount val="9"/>
                <c:pt idx="0">
                  <c:v>0.2</c:v>
                </c:pt>
                <c:pt idx="1">
                  <c:v>0.19</c:v>
                </c:pt>
                <c:pt idx="2">
                  <c:v>0.19</c:v>
                </c:pt>
                <c:pt idx="3">
                  <c:v>0.35</c:v>
                </c:pt>
                <c:pt idx="4">
                  <c:v>7.4626999999999999E-2</c:v>
                </c:pt>
                <c:pt idx="5">
                  <c:v>0.26</c:v>
                </c:pt>
                <c:pt idx="6">
                  <c:v>0.34200000000000003</c:v>
                </c:pt>
                <c:pt idx="7">
                  <c:v>0.34200000000000003</c:v>
                </c:pt>
                <c:pt idx="8">
                  <c:v>0.27700000000000002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24-2544-A412-653B2A97C04A}"/>
            </c:ext>
          </c:extLst>
        </c:ser>
        <c:ser>
          <c:idx val="3"/>
          <c:order val="3"/>
          <c:tx>
            <c:strRef>
              <c:f>Sheet4!$H$35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Sheet4!$D$36:$D$44</c:f>
              <c:strCache>
                <c:ptCount val="9"/>
                <c:pt idx="0">
                  <c:v>Random Forest</c:v>
                </c:pt>
                <c:pt idx="1">
                  <c:v>SVM</c:v>
                </c:pt>
                <c:pt idx="2">
                  <c:v>Naives Bayes</c:v>
                </c:pt>
                <c:pt idx="3">
                  <c:v>Gradient Boosting</c:v>
                </c:pt>
                <c:pt idx="4">
                  <c:v>Neural Network</c:v>
                </c:pt>
                <c:pt idx="5">
                  <c:v>XG boost</c:v>
                </c:pt>
                <c:pt idx="6">
                  <c:v>Voting Classifier</c:v>
                </c:pt>
                <c:pt idx="7">
                  <c:v>Logistic regression</c:v>
                </c:pt>
                <c:pt idx="8">
                  <c:v>Ada boost</c:v>
                </c:pt>
              </c:strCache>
            </c:strRef>
          </c:cat>
          <c:val>
            <c:numRef>
              <c:f>Sheet4!$H$36:$H$44</c:f>
              <c:numCache>
                <c:formatCode>0%</c:formatCode>
                <c:ptCount val="9"/>
                <c:pt idx="0">
                  <c:v>0.3125</c:v>
                </c:pt>
                <c:pt idx="1">
                  <c:v>0.28570000000000001</c:v>
                </c:pt>
                <c:pt idx="2">
                  <c:v>0.3125</c:v>
                </c:pt>
                <c:pt idx="3">
                  <c:v>0.45</c:v>
                </c:pt>
                <c:pt idx="4">
                  <c:v>0.13513500000000001</c:v>
                </c:pt>
                <c:pt idx="5">
                  <c:v>0.34</c:v>
                </c:pt>
                <c:pt idx="6">
                  <c:v>0.44</c:v>
                </c:pt>
                <c:pt idx="7">
                  <c:v>0.44</c:v>
                </c:pt>
                <c:pt idx="8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24-2544-A412-653B2A97C04A}"/>
            </c:ext>
          </c:extLst>
        </c:ser>
        <c:ser>
          <c:idx val="4"/>
          <c:order val="4"/>
          <c:tx>
            <c:strRef>
              <c:f>Sheet4!$I$35</c:f>
              <c:strCache>
                <c:ptCount val="1"/>
                <c:pt idx="0">
                  <c:v>AUC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Sheet4!$D$36:$D$44</c:f>
              <c:strCache>
                <c:ptCount val="9"/>
                <c:pt idx="0">
                  <c:v>Random Forest</c:v>
                </c:pt>
                <c:pt idx="1">
                  <c:v>SVM</c:v>
                </c:pt>
                <c:pt idx="2">
                  <c:v>Naives Bayes</c:v>
                </c:pt>
                <c:pt idx="3">
                  <c:v>Gradient Boosting</c:v>
                </c:pt>
                <c:pt idx="4">
                  <c:v>Neural Network</c:v>
                </c:pt>
                <c:pt idx="5">
                  <c:v>XG boost</c:v>
                </c:pt>
                <c:pt idx="6">
                  <c:v>Voting Classifier</c:v>
                </c:pt>
                <c:pt idx="7">
                  <c:v>Logistic regression</c:v>
                </c:pt>
                <c:pt idx="8">
                  <c:v>Ada boost</c:v>
                </c:pt>
              </c:strCache>
            </c:strRef>
          </c:cat>
          <c:val>
            <c:numRef>
              <c:f>Sheet4!$I$36:$I$44</c:f>
              <c:numCache>
                <c:formatCode>0%</c:formatCode>
                <c:ptCount val="9"/>
                <c:pt idx="0">
                  <c:v>0.75480000000000003</c:v>
                </c:pt>
                <c:pt idx="1">
                  <c:v>0.71220000000000006</c:v>
                </c:pt>
                <c:pt idx="2">
                  <c:v>0.81089999999999995</c:v>
                </c:pt>
                <c:pt idx="3">
                  <c:v>0.8</c:v>
                </c:pt>
                <c:pt idx="4">
                  <c:v>0.53973700000000002</c:v>
                </c:pt>
                <c:pt idx="5">
                  <c:v>0.86599999999999999</c:v>
                </c:pt>
                <c:pt idx="6">
                  <c:v>0.76</c:v>
                </c:pt>
                <c:pt idx="7">
                  <c:v>0.76</c:v>
                </c:pt>
                <c:pt idx="8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24-2544-A412-653B2A97C0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06430479"/>
        <c:axId val="1006209295"/>
      </c:barChart>
      <c:catAx>
        <c:axId val="100643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06209295"/>
        <c:crosses val="autoZero"/>
        <c:auto val="1"/>
        <c:lblAlgn val="ctr"/>
        <c:lblOffset val="100"/>
        <c:noMultiLvlLbl val="0"/>
      </c:catAx>
      <c:valAx>
        <c:axId val="1006209295"/>
        <c:scaling>
          <c:orientation val="minMax"/>
        </c:scaling>
        <c:delete val="1"/>
        <c:axPos val="l"/>
        <c:numFmt formatCode="0%" sourceLinked="0"/>
        <c:majorTickMark val="none"/>
        <c:minorTickMark val="none"/>
        <c:tickLblPos val="nextTo"/>
        <c:crossAx val="100643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Sheet1!$B$51</c:f>
              <c:strCache>
                <c:ptCount val="1"/>
                <c:pt idx="0">
                  <c:v>ANN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Sheet1!$C$50:$L$50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500</c:v>
                </c:pt>
                <c:pt idx="7">
                  <c:v>1000</c:v>
                </c:pt>
                <c:pt idx="8">
                  <c:v>10000</c:v>
                </c:pt>
                <c:pt idx="9">
                  <c:v>1000000</c:v>
                </c:pt>
              </c:numCache>
            </c:numRef>
          </c:cat>
          <c:val>
            <c:numRef>
              <c:f>Sheet1!$C$51:$L$51</c:f>
              <c:numCache>
                <c:formatCode>General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07-E94B-A21D-05DAD4BAB6C6}"/>
            </c:ext>
          </c:extLst>
        </c:ser>
        <c:ser>
          <c:idx val="1"/>
          <c:order val="1"/>
          <c:tx>
            <c:strRef>
              <c:f>Sheet1!$B$52</c:f>
              <c:strCache>
                <c:ptCount val="1"/>
                <c:pt idx="0">
                  <c:v>RF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Sheet1!$C$50:$L$50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500</c:v>
                </c:pt>
                <c:pt idx="7">
                  <c:v>1000</c:v>
                </c:pt>
                <c:pt idx="8">
                  <c:v>10000</c:v>
                </c:pt>
                <c:pt idx="9">
                  <c:v>1000000</c:v>
                </c:pt>
              </c:numCache>
            </c:numRef>
          </c:cat>
          <c:val>
            <c:numRef>
              <c:f>Sheet1!$C$52:$L$52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07-E94B-A21D-05DAD4BAB6C6}"/>
            </c:ext>
          </c:extLst>
        </c:ser>
        <c:ser>
          <c:idx val="2"/>
          <c:order val="2"/>
          <c:tx>
            <c:strRef>
              <c:f>Sheet1!$B$53</c:f>
              <c:strCache>
                <c:ptCount val="1"/>
                <c:pt idx="0">
                  <c:v>SVM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Sheet1!$C$50:$L$50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500</c:v>
                </c:pt>
                <c:pt idx="7">
                  <c:v>1000</c:v>
                </c:pt>
                <c:pt idx="8">
                  <c:v>10000</c:v>
                </c:pt>
                <c:pt idx="9">
                  <c:v>1000000</c:v>
                </c:pt>
              </c:numCache>
            </c:numRef>
          </c:cat>
          <c:val>
            <c:numRef>
              <c:f>Sheet1!$C$53:$L$53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07-E94B-A21D-05DAD4BAB6C6}"/>
            </c:ext>
          </c:extLst>
        </c:ser>
        <c:ser>
          <c:idx val="3"/>
          <c:order val="3"/>
          <c:tx>
            <c:strRef>
              <c:f>Sheet1!$B$54</c:f>
              <c:strCache>
                <c:ptCount val="1"/>
                <c:pt idx="0">
                  <c:v>kNN (model) knn=11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Sheet1!$C$50:$L$50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500</c:v>
                </c:pt>
                <c:pt idx="7">
                  <c:v>1000</c:v>
                </c:pt>
                <c:pt idx="8">
                  <c:v>10000</c:v>
                </c:pt>
                <c:pt idx="9">
                  <c:v>1000000</c:v>
                </c:pt>
              </c:numCache>
            </c:numRef>
          </c:cat>
          <c:val>
            <c:numRef>
              <c:f>Sheet1!$C$54:$L$54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07-E94B-A21D-05DAD4BAB6C6}"/>
            </c:ext>
          </c:extLst>
        </c:ser>
        <c:ser>
          <c:idx val="4"/>
          <c:order val="4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Sheet1!$C$50:$L$50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500</c:v>
                </c:pt>
                <c:pt idx="7">
                  <c:v>1000</c:v>
                </c:pt>
                <c:pt idx="8">
                  <c:v>10000</c:v>
                </c:pt>
                <c:pt idx="9">
                  <c:v>1000000</c:v>
                </c:pt>
              </c:numCache>
            </c:num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07-E94B-A21D-05DAD4BAB6C6}"/>
            </c:ext>
          </c:extLst>
        </c:ser>
        <c:ser>
          <c:idx val="5"/>
          <c:order val="5"/>
          <c:tx>
            <c:strRef>
              <c:f>Sheet1!$B$55</c:f>
              <c:strCache>
                <c:ptCount val="1"/>
                <c:pt idx="0">
                  <c:v>Naive Bayes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Sheet1!$C$50:$L$50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500</c:v>
                </c:pt>
                <c:pt idx="7">
                  <c:v>1000</c:v>
                </c:pt>
                <c:pt idx="8">
                  <c:v>10000</c:v>
                </c:pt>
                <c:pt idx="9">
                  <c:v>1000000</c:v>
                </c:pt>
              </c:numCache>
            </c:numRef>
          </c:cat>
          <c:val>
            <c:numRef>
              <c:f>Sheet1!$C$55:$L$55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07-E94B-A21D-05DAD4BAB6C6}"/>
            </c:ext>
          </c:extLst>
        </c:ser>
        <c:ser>
          <c:idx val="6"/>
          <c:order val="6"/>
          <c:tx>
            <c:strRef>
              <c:f>Sheet1!$B$56</c:f>
              <c:strCache>
                <c:ptCount val="1"/>
                <c:pt idx="0">
                  <c:v>Gradient Boosting (XGB?)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Sheet1!$C$50:$L$50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500</c:v>
                </c:pt>
                <c:pt idx="7">
                  <c:v>1000</c:v>
                </c:pt>
                <c:pt idx="8">
                  <c:v>10000</c:v>
                </c:pt>
                <c:pt idx="9">
                  <c:v>1000000</c:v>
                </c:pt>
              </c:numCache>
            </c:numRef>
          </c:cat>
          <c:val>
            <c:numRef>
              <c:f>Sheet1!$C$56:$L$56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E07-E94B-A21D-05DAD4BAB6C6}"/>
            </c:ext>
          </c:extLst>
        </c:ser>
        <c:ser>
          <c:idx val="7"/>
          <c:order val="7"/>
          <c:tx>
            <c:strRef>
              <c:f>Sheet1!$B$57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Sheet1!$C$50:$L$50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500</c:v>
                </c:pt>
                <c:pt idx="7">
                  <c:v>1000</c:v>
                </c:pt>
                <c:pt idx="8">
                  <c:v>10000</c:v>
                </c:pt>
                <c:pt idx="9">
                  <c:v>1000000</c:v>
                </c:pt>
              </c:numCache>
            </c:numRef>
          </c:cat>
          <c:val>
            <c:numRef>
              <c:f>Sheet1!$C$57:$L$57</c:f>
              <c:numCache>
                <c:formatCode>General</c:formatCode>
                <c:ptCount val="10"/>
                <c:pt idx="0">
                  <c:v>7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E07-E94B-A21D-05DAD4BAB6C6}"/>
            </c:ext>
          </c:extLst>
        </c:ser>
        <c:ser>
          <c:idx val="8"/>
          <c:order val="8"/>
          <c:tx>
            <c:strRef>
              <c:f>Sheet1!$B$58</c:f>
              <c:strCache>
                <c:ptCount val="1"/>
                <c:pt idx="0">
                  <c:v>XG boosting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Sheet1!$C$50:$L$50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500</c:v>
                </c:pt>
                <c:pt idx="7">
                  <c:v>1000</c:v>
                </c:pt>
                <c:pt idx="8">
                  <c:v>10000</c:v>
                </c:pt>
                <c:pt idx="9">
                  <c:v>1000000</c:v>
                </c:pt>
              </c:numCache>
            </c:numRef>
          </c:cat>
          <c:val>
            <c:numRef>
              <c:f>Sheet1!$C$58:$L$58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E07-E94B-A21D-05DAD4BAB6C6}"/>
            </c:ext>
          </c:extLst>
        </c:ser>
        <c:ser>
          <c:idx val="9"/>
          <c:order val="9"/>
          <c:tx>
            <c:strRef>
              <c:f>Sheet1!$B$59</c:f>
              <c:strCache>
                <c:ptCount val="1"/>
                <c:pt idx="0">
                  <c:v>Ada Boosting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Sheet1!$C$50:$L$50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500</c:v>
                </c:pt>
                <c:pt idx="7">
                  <c:v>1000</c:v>
                </c:pt>
                <c:pt idx="8">
                  <c:v>10000</c:v>
                </c:pt>
                <c:pt idx="9">
                  <c:v>1000000</c:v>
                </c:pt>
              </c:numCache>
            </c:numRef>
          </c:cat>
          <c:val>
            <c:numRef>
              <c:f>Sheet1!$C$59:$L$59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E07-E94B-A21D-05DAD4BAB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9945679"/>
        <c:axId val="1529946911"/>
      </c:lineChart>
      <c:catAx>
        <c:axId val="152994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29946911"/>
        <c:crosses val="autoZero"/>
        <c:auto val="1"/>
        <c:lblAlgn val="ctr"/>
        <c:lblOffset val="100"/>
        <c:noMultiLvlLbl val="0"/>
      </c:catAx>
      <c:valAx>
        <c:axId val="152994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29945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F1,</a:t>
            </a:r>
            <a:r>
              <a:rPr lang="en-GB" baseline="0"/>
              <a:t> </a:t>
            </a:r>
            <a:r>
              <a:rPr lang="en-GB"/>
              <a:t>Precision, Recall, and Accuray among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Sheet2!$A$4:$A$12</c:f>
              <c:strCache>
                <c:ptCount val="9"/>
                <c:pt idx="0">
                  <c:v>Random Forest</c:v>
                </c:pt>
                <c:pt idx="1">
                  <c:v>SVM</c:v>
                </c:pt>
                <c:pt idx="2">
                  <c:v>Naives Bayes</c:v>
                </c:pt>
                <c:pt idx="3">
                  <c:v>Gradient Boosting</c:v>
                </c:pt>
                <c:pt idx="4">
                  <c:v>Neural Network</c:v>
                </c:pt>
                <c:pt idx="5">
                  <c:v>XG boost</c:v>
                </c:pt>
                <c:pt idx="6">
                  <c:v>Voting Classifier</c:v>
                </c:pt>
                <c:pt idx="7">
                  <c:v>Logistic regression</c:v>
                </c:pt>
                <c:pt idx="8">
                  <c:v>Ada boost</c:v>
                </c:pt>
              </c:strCache>
            </c:strRef>
          </c:cat>
          <c:val>
            <c:numRef>
              <c:f>Sheet2!$B$4:$B$12</c:f>
              <c:numCache>
                <c:formatCode>0.00%</c:formatCode>
                <c:ptCount val="9"/>
                <c:pt idx="0">
                  <c:v>0.79979999999999996</c:v>
                </c:pt>
                <c:pt idx="1">
                  <c:v>0.79979999999999996</c:v>
                </c:pt>
                <c:pt idx="2">
                  <c:v>0.79979999999999996</c:v>
                </c:pt>
                <c:pt idx="3" formatCode="0%">
                  <c:v>0.9</c:v>
                </c:pt>
                <c:pt idx="4">
                  <c:v>0.67830000000000001</c:v>
                </c:pt>
                <c:pt idx="5">
                  <c:v>0.87</c:v>
                </c:pt>
                <c:pt idx="6">
                  <c:v>0.89400000000000002</c:v>
                </c:pt>
                <c:pt idx="7">
                  <c:v>0.89400000000000002</c:v>
                </c:pt>
                <c:pt idx="8">
                  <c:v>0.88200000000000001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A-6F48-9E86-953E229C1233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Sheet2!$A$4:$A$12</c:f>
              <c:strCache>
                <c:ptCount val="9"/>
                <c:pt idx="0">
                  <c:v>Random Forest</c:v>
                </c:pt>
                <c:pt idx="1">
                  <c:v>SVM</c:v>
                </c:pt>
                <c:pt idx="2">
                  <c:v>Naives Bayes</c:v>
                </c:pt>
                <c:pt idx="3">
                  <c:v>Gradient Boosting</c:v>
                </c:pt>
                <c:pt idx="4">
                  <c:v>Neural Network</c:v>
                </c:pt>
                <c:pt idx="5">
                  <c:v>XG boost</c:v>
                </c:pt>
                <c:pt idx="6">
                  <c:v>Voting Classifier</c:v>
                </c:pt>
                <c:pt idx="7">
                  <c:v>Logistic regression</c:v>
                </c:pt>
                <c:pt idx="8">
                  <c:v>Ada boost</c:v>
                </c:pt>
              </c:strCache>
            </c:strRef>
          </c:cat>
          <c:val>
            <c:numRef>
              <c:f>Sheet2!$C$4:$C$12</c:f>
              <c:numCache>
                <c:formatCode>0.00%</c:formatCode>
                <c:ptCount val="9"/>
                <c:pt idx="0">
                  <c:v>0.71399999999999997</c:v>
                </c:pt>
                <c:pt idx="1">
                  <c:v>0.71399999999999997</c:v>
                </c:pt>
                <c:pt idx="2">
                  <c:v>0.71399999999999997</c:v>
                </c:pt>
                <c:pt idx="3" formatCode="0%">
                  <c:v>0.62</c:v>
                </c:pt>
                <c:pt idx="4">
                  <c:v>0.76190000000000002</c:v>
                </c:pt>
                <c:pt idx="5">
                  <c:v>0.52</c:v>
                </c:pt>
                <c:pt idx="6">
                  <c:v>0.61899999999999999</c:v>
                </c:pt>
                <c:pt idx="7">
                  <c:v>0.61899999999999999</c:v>
                </c:pt>
                <c:pt idx="8">
                  <c:v>0.47599999999999998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4A-6F48-9E86-953E229C1233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Sheet2!$A$4:$A$12</c:f>
              <c:strCache>
                <c:ptCount val="9"/>
                <c:pt idx="0">
                  <c:v>Random Forest</c:v>
                </c:pt>
                <c:pt idx="1">
                  <c:v>SVM</c:v>
                </c:pt>
                <c:pt idx="2">
                  <c:v>Naives Bayes</c:v>
                </c:pt>
                <c:pt idx="3">
                  <c:v>Gradient Boosting</c:v>
                </c:pt>
                <c:pt idx="4">
                  <c:v>Neural Network</c:v>
                </c:pt>
                <c:pt idx="5">
                  <c:v>XG boost</c:v>
                </c:pt>
                <c:pt idx="6">
                  <c:v>Voting Classifier</c:v>
                </c:pt>
                <c:pt idx="7">
                  <c:v>Logistic regression</c:v>
                </c:pt>
                <c:pt idx="8">
                  <c:v>Ada boost</c:v>
                </c:pt>
              </c:strCache>
            </c:strRef>
          </c:cat>
          <c:val>
            <c:numRef>
              <c:f>Sheet2!$D$4:$D$12</c:f>
              <c:numCache>
                <c:formatCode>0%</c:formatCode>
                <c:ptCount val="9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0.35</c:v>
                </c:pt>
                <c:pt idx="5">
                  <c:v>0.26</c:v>
                </c:pt>
                <c:pt idx="6" formatCode="0.00%">
                  <c:v>0.34200000000000003</c:v>
                </c:pt>
                <c:pt idx="7" formatCode="0.00%">
                  <c:v>0.34200000000000003</c:v>
                </c:pt>
                <c:pt idx="8" formatCode="0.00%">
                  <c:v>0.27700000000000002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4A-6F48-9E86-953E229C1233}"/>
            </c:ext>
          </c:extLst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Sheet2!$A$4:$A$12</c:f>
              <c:strCache>
                <c:ptCount val="9"/>
                <c:pt idx="0">
                  <c:v>Random Forest</c:v>
                </c:pt>
                <c:pt idx="1">
                  <c:v>SVM</c:v>
                </c:pt>
                <c:pt idx="2">
                  <c:v>Naives Bayes</c:v>
                </c:pt>
                <c:pt idx="3">
                  <c:v>Gradient Boosting</c:v>
                </c:pt>
                <c:pt idx="4">
                  <c:v>Neural Network</c:v>
                </c:pt>
                <c:pt idx="5">
                  <c:v>XG boost</c:v>
                </c:pt>
                <c:pt idx="6">
                  <c:v>Voting Classifier</c:v>
                </c:pt>
                <c:pt idx="7">
                  <c:v>Logistic regression</c:v>
                </c:pt>
                <c:pt idx="8">
                  <c:v>Ada boost</c:v>
                </c:pt>
              </c:strCache>
            </c:strRef>
          </c:cat>
          <c:val>
            <c:numRef>
              <c:f>Sheet2!$E$4:$E$12</c:f>
              <c:numCache>
                <c:formatCode>0.00%</c:formatCode>
                <c:ptCount val="9"/>
                <c:pt idx="0">
                  <c:v>0.3125</c:v>
                </c:pt>
                <c:pt idx="1">
                  <c:v>0.3125</c:v>
                </c:pt>
                <c:pt idx="2">
                  <c:v>0.3125</c:v>
                </c:pt>
                <c:pt idx="3" formatCode="0%">
                  <c:v>0.45</c:v>
                </c:pt>
                <c:pt idx="5" formatCode="0%">
                  <c:v>0.34</c:v>
                </c:pt>
                <c:pt idx="6" formatCode="0%">
                  <c:v>0.44</c:v>
                </c:pt>
                <c:pt idx="7" formatCode="0%">
                  <c:v>0.44</c:v>
                </c:pt>
                <c:pt idx="8" formatCode="0%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4A-6F48-9E86-953E229C123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16008943"/>
        <c:axId val="1545770447"/>
      </c:barChart>
      <c:catAx>
        <c:axId val="161600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45770447"/>
        <c:crosses val="autoZero"/>
        <c:auto val="1"/>
        <c:lblAlgn val="ctr"/>
        <c:lblOffset val="100"/>
        <c:noMultiLvlLbl val="0"/>
      </c:catAx>
      <c:valAx>
        <c:axId val="154577044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1600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340895</xdr:colOff>
      <xdr:row>45</xdr:row>
      <xdr:rowOff>60159</xdr:rowOff>
    </xdr:from>
    <xdr:to>
      <xdr:col>12</xdr:col>
      <xdr:colOff>160421</xdr:colOff>
      <xdr:row>65</xdr:row>
      <xdr:rowOff>40105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8C99DE-ABAF-2B0A-41EE-445DAB299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502920</xdr:colOff>
      <xdr:row>45</xdr:row>
      <xdr:rowOff>50800</xdr:rowOff>
    </xdr:from>
    <xdr:to>
      <xdr:col>24</xdr:col>
      <xdr:colOff>599440</xdr:colOff>
      <xdr:row>72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1EB3E8-73B5-506A-8DB1-0C540ED37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158750</xdr:colOff>
      <xdr:row>1</xdr:row>
      <xdr:rowOff>76200</xdr:rowOff>
    </xdr:from>
    <xdr:to>
      <xdr:col>25</xdr:col>
      <xdr:colOff>635000</xdr:colOff>
      <xdr:row>26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3AC253-B615-6918-42FF-D1477270B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E669-ABC2-8947-AEBD-7BC985FF568D}">
  <dimension ref="B3:O44"/>
  <sheetViews>
    <sheetView showGridLines="0" topLeftCell="B9" zoomScale="108" zoomScaleNormal="235" workbookViewId="0">
      <selection activeCell="B20" sqref="B20:L30"/>
    </sheetView>
  </sheetViews>
  <sheetFormatPr baseColWidth="10" defaultRowHeight="14"/>
  <cols>
    <col min="1" max="1" width="10.83203125" style="25"/>
    <col min="2" max="2" width="12.6640625" style="25" customWidth="1"/>
    <col min="3" max="3" width="12.5" style="25" customWidth="1"/>
    <col min="4" max="4" width="20.1640625" style="25" bestFit="1" customWidth="1"/>
    <col min="5" max="9" width="11.1640625" style="25" bestFit="1" customWidth="1"/>
    <col min="10" max="10" width="12" style="25" bestFit="1" customWidth="1"/>
    <col min="11" max="11" width="14.6640625" style="25" bestFit="1" customWidth="1"/>
    <col min="12" max="12" width="12.6640625" style="25" bestFit="1" customWidth="1"/>
    <col min="13" max="13" width="10.83203125" style="25"/>
    <col min="14" max="14" width="14.5" style="25" bestFit="1" customWidth="1"/>
    <col min="15" max="16384" width="10.83203125" style="25"/>
  </cols>
  <sheetData>
    <row r="3" spans="4:15">
      <c r="D3" s="26" t="s">
        <v>0</v>
      </c>
      <c r="E3" s="26" t="s">
        <v>1</v>
      </c>
      <c r="F3" s="26" t="s">
        <v>2</v>
      </c>
      <c r="G3" s="26" t="s">
        <v>3</v>
      </c>
      <c r="H3" s="26" t="s">
        <v>4</v>
      </c>
      <c r="I3" s="26" t="s">
        <v>7</v>
      </c>
      <c r="J3" s="35" t="s">
        <v>5</v>
      </c>
      <c r="K3" s="35" t="s">
        <v>6</v>
      </c>
      <c r="L3" s="26" t="s">
        <v>46</v>
      </c>
      <c r="M3" s="26" t="s">
        <v>8</v>
      </c>
      <c r="N3" s="26" t="s">
        <v>73</v>
      </c>
    </row>
    <row r="4" spans="4:15" ht="30">
      <c r="D4" s="27" t="s">
        <v>48</v>
      </c>
      <c r="E4" s="27" t="s">
        <v>14</v>
      </c>
      <c r="F4" s="28" t="s">
        <v>71</v>
      </c>
      <c r="G4" s="29">
        <v>0.79979999999999996</v>
      </c>
      <c r="H4" s="29">
        <v>0.71399999999999997</v>
      </c>
      <c r="I4" s="30">
        <v>0.2</v>
      </c>
      <c r="J4" s="36">
        <v>60</v>
      </c>
      <c r="K4" s="36">
        <v>6</v>
      </c>
      <c r="L4" s="29">
        <v>0.75480000000000003</v>
      </c>
      <c r="M4" s="29">
        <v>0.3125</v>
      </c>
      <c r="N4" s="31">
        <f t="shared" ref="N4:N12" si="0">J4*$E$17+K4*$E$18</f>
        <v>6000060</v>
      </c>
    </row>
    <row r="5" spans="4:15" ht="30">
      <c r="D5" s="27" t="s">
        <v>16</v>
      </c>
      <c r="E5" s="27" t="s">
        <v>17</v>
      </c>
      <c r="F5" s="28" t="s">
        <v>72</v>
      </c>
      <c r="G5" s="29">
        <v>0.79300000000000004</v>
      </c>
      <c r="H5" s="29">
        <v>0.61899999999999999</v>
      </c>
      <c r="I5" s="30">
        <v>0.19</v>
      </c>
      <c r="J5" s="36">
        <v>57</v>
      </c>
      <c r="K5" s="36">
        <v>8</v>
      </c>
      <c r="L5" s="29">
        <v>0.71220000000000006</v>
      </c>
      <c r="M5" s="29">
        <v>0.28570000000000001</v>
      </c>
      <c r="N5" s="31">
        <f t="shared" si="0"/>
        <v>8000057</v>
      </c>
    </row>
    <row r="6" spans="4:15">
      <c r="D6" s="27" t="s">
        <v>51</v>
      </c>
      <c r="E6" s="27" t="s">
        <v>50</v>
      </c>
      <c r="F6" s="27"/>
      <c r="G6" s="29">
        <v>0.7802</v>
      </c>
      <c r="H6" s="29">
        <v>0.71419999999999995</v>
      </c>
      <c r="I6" s="30">
        <v>0.19</v>
      </c>
      <c r="J6" s="36">
        <v>63</v>
      </c>
      <c r="K6" s="36">
        <v>6</v>
      </c>
      <c r="L6" s="29">
        <v>0.81089999999999995</v>
      </c>
      <c r="M6" s="29">
        <v>0.3125</v>
      </c>
      <c r="N6" s="31">
        <f t="shared" si="0"/>
        <v>6000063</v>
      </c>
    </row>
    <row r="7" spans="4:15" ht="30">
      <c r="D7" s="27" t="s">
        <v>43</v>
      </c>
      <c r="E7" s="27" t="s">
        <v>14</v>
      </c>
      <c r="F7" s="28" t="s">
        <v>52</v>
      </c>
      <c r="G7" s="29">
        <v>0.9</v>
      </c>
      <c r="H7" s="29">
        <v>0.62</v>
      </c>
      <c r="I7" s="29">
        <v>0.35</v>
      </c>
      <c r="J7" s="36">
        <v>24</v>
      </c>
      <c r="K7" s="36">
        <v>8</v>
      </c>
      <c r="L7" s="30">
        <v>0.8</v>
      </c>
      <c r="M7" s="30">
        <v>0.45</v>
      </c>
      <c r="N7" s="31">
        <f t="shared" si="0"/>
        <v>8000024</v>
      </c>
    </row>
    <row r="8" spans="4:15" ht="30">
      <c r="D8" s="27" t="s">
        <v>53</v>
      </c>
      <c r="E8" s="27" t="s">
        <v>54</v>
      </c>
      <c r="F8" s="28" t="s">
        <v>75</v>
      </c>
      <c r="G8" s="29">
        <v>0.38853500000000002</v>
      </c>
      <c r="H8" s="29">
        <v>0.71428599999999998</v>
      </c>
      <c r="I8" s="30">
        <v>7.4626999999999999E-2</v>
      </c>
      <c r="J8" s="36">
        <v>186</v>
      </c>
      <c r="K8" s="36">
        <v>6</v>
      </c>
      <c r="L8" s="29">
        <v>0.53973700000000002</v>
      </c>
      <c r="M8" s="29">
        <v>0.13513500000000001</v>
      </c>
      <c r="N8" s="31">
        <f t="shared" si="0"/>
        <v>6000186</v>
      </c>
      <c r="O8" s="25" t="s">
        <v>50</v>
      </c>
    </row>
    <row r="9" spans="4:15" ht="30">
      <c r="D9" s="27" t="s">
        <v>55</v>
      </c>
      <c r="E9" s="27" t="s">
        <v>14</v>
      </c>
      <c r="F9" s="28" t="s">
        <v>35</v>
      </c>
      <c r="G9" s="29">
        <v>0.87</v>
      </c>
      <c r="H9" s="29">
        <v>0.52</v>
      </c>
      <c r="I9" s="30">
        <v>0.26</v>
      </c>
      <c r="J9" s="36">
        <v>32</v>
      </c>
      <c r="K9" s="36">
        <v>10</v>
      </c>
      <c r="L9" s="29">
        <v>0.86599999999999999</v>
      </c>
      <c r="M9" s="30">
        <v>0.34</v>
      </c>
      <c r="N9" s="31">
        <f t="shared" si="0"/>
        <v>10000032</v>
      </c>
    </row>
    <row r="10" spans="4:15" ht="30">
      <c r="D10" s="27" t="s">
        <v>56</v>
      </c>
      <c r="E10" s="27" t="s">
        <v>14</v>
      </c>
      <c r="F10" s="28" t="s">
        <v>57</v>
      </c>
      <c r="G10" s="29">
        <v>0.89400000000000002</v>
      </c>
      <c r="H10" s="29">
        <v>0.61899999999999999</v>
      </c>
      <c r="I10" s="29">
        <v>0.34200000000000003</v>
      </c>
      <c r="J10" s="36">
        <v>25</v>
      </c>
      <c r="K10" s="36">
        <v>8</v>
      </c>
      <c r="L10" s="30">
        <v>0.76</v>
      </c>
      <c r="M10" s="30">
        <v>0.44</v>
      </c>
      <c r="N10" s="31">
        <f t="shared" si="0"/>
        <v>8000025</v>
      </c>
    </row>
    <row r="11" spans="4:15">
      <c r="D11" s="27" t="s">
        <v>58</v>
      </c>
      <c r="E11" s="27" t="s">
        <v>50</v>
      </c>
      <c r="F11" s="27"/>
      <c r="G11" s="29">
        <v>0.89400000000000002</v>
      </c>
      <c r="H11" s="29">
        <v>0.61899999999999999</v>
      </c>
      <c r="I11" s="29">
        <v>0.34200000000000003</v>
      </c>
      <c r="J11" s="36">
        <v>25</v>
      </c>
      <c r="K11" s="36">
        <v>8</v>
      </c>
      <c r="L11" s="30">
        <v>0.76</v>
      </c>
      <c r="M11" s="30">
        <v>0.44</v>
      </c>
      <c r="N11" s="31">
        <f t="shared" si="0"/>
        <v>8000025</v>
      </c>
    </row>
    <row r="12" spans="4:15" ht="30">
      <c r="D12" s="27" t="s">
        <v>59</v>
      </c>
      <c r="E12" s="27" t="s">
        <v>14</v>
      </c>
      <c r="F12" s="28" t="s">
        <v>60</v>
      </c>
      <c r="G12" s="29">
        <v>0.88200000000000001</v>
      </c>
      <c r="H12" s="29">
        <v>0.47599999999999998</v>
      </c>
      <c r="I12" s="29">
        <v>0.27700000000000002</v>
      </c>
      <c r="J12" s="36">
        <v>26</v>
      </c>
      <c r="K12" s="36">
        <v>11</v>
      </c>
      <c r="L12" s="30">
        <v>0.69</v>
      </c>
      <c r="M12" s="30">
        <v>0.35</v>
      </c>
      <c r="N12" s="31">
        <f t="shared" si="0"/>
        <v>11000026</v>
      </c>
    </row>
    <row r="17" spans="2:15">
      <c r="D17" s="25" t="s">
        <v>39</v>
      </c>
      <c r="E17" s="25">
        <v>1</v>
      </c>
    </row>
    <row r="18" spans="2:15">
      <c r="D18" s="25" t="s">
        <v>40</v>
      </c>
      <c r="E18" s="25">
        <v>1000000</v>
      </c>
      <c r="N18" s="25" t="s">
        <v>74</v>
      </c>
    </row>
    <row r="20" spans="2:15" ht="23" customHeight="1">
      <c r="B20" s="40"/>
      <c r="C20" s="40"/>
      <c r="D20" s="41"/>
      <c r="E20" s="42" t="s">
        <v>76</v>
      </c>
      <c r="F20" s="42"/>
      <c r="G20" s="42"/>
      <c r="H20" s="42"/>
      <c r="I20" s="42"/>
      <c r="J20" s="42"/>
      <c r="K20" s="42"/>
      <c r="L20" s="42"/>
    </row>
    <row r="21" spans="2:15" ht="19" customHeight="1">
      <c r="B21" s="43" t="s">
        <v>5</v>
      </c>
      <c r="C21" s="43" t="s">
        <v>6</v>
      </c>
      <c r="D21" s="44"/>
      <c r="E21" s="45">
        <v>1</v>
      </c>
      <c r="F21" s="45">
        <v>5</v>
      </c>
      <c r="G21" s="45">
        <v>10</v>
      </c>
      <c r="H21" s="45">
        <v>40</v>
      </c>
      <c r="I21" s="45">
        <v>100</v>
      </c>
      <c r="J21" s="45">
        <v>1000</v>
      </c>
      <c r="K21" s="45">
        <v>10000</v>
      </c>
      <c r="L21" s="45">
        <v>1000000</v>
      </c>
      <c r="N21" s="25">
        <v>0.5</v>
      </c>
    </row>
    <row r="22" spans="2:15" s="34" customFormat="1" ht="19" customHeight="1">
      <c r="B22" s="43">
        <v>60</v>
      </c>
      <c r="C22" s="43">
        <v>6</v>
      </c>
      <c r="D22" s="46" t="s">
        <v>48</v>
      </c>
      <c r="E22" s="47">
        <v>66</v>
      </c>
      <c r="F22" s="47">
        <v>90</v>
      </c>
      <c r="G22" s="47">
        <v>120</v>
      </c>
      <c r="H22" s="47">
        <v>300</v>
      </c>
      <c r="I22" s="47">
        <v>660</v>
      </c>
      <c r="J22" s="47">
        <v>6060</v>
      </c>
      <c r="K22" s="47">
        <v>60060</v>
      </c>
      <c r="L22" s="47">
        <v>6000060</v>
      </c>
      <c r="N22" s="33">
        <v>63</v>
      </c>
      <c r="O22" s="32"/>
    </row>
    <row r="23" spans="2:15" s="34" customFormat="1" ht="19" customHeight="1">
      <c r="B23" s="43">
        <v>57</v>
      </c>
      <c r="C23" s="43">
        <v>8</v>
      </c>
      <c r="D23" s="46" t="s">
        <v>16</v>
      </c>
      <c r="E23" s="47">
        <v>65</v>
      </c>
      <c r="F23" s="47">
        <v>97</v>
      </c>
      <c r="G23" s="47">
        <v>137</v>
      </c>
      <c r="H23" s="47">
        <v>377</v>
      </c>
      <c r="I23" s="47">
        <v>857</v>
      </c>
      <c r="J23" s="47">
        <v>8057</v>
      </c>
      <c r="K23" s="47">
        <v>80057</v>
      </c>
      <c r="L23" s="47">
        <v>8000057</v>
      </c>
      <c r="N23" s="33">
        <v>61</v>
      </c>
      <c r="O23" s="32"/>
    </row>
    <row r="24" spans="2:15" s="34" customFormat="1" ht="19" customHeight="1">
      <c r="B24" s="43">
        <v>63</v>
      </c>
      <c r="C24" s="43">
        <v>6</v>
      </c>
      <c r="D24" s="46" t="s">
        <v>51</v>
      </c>
      <c r="E24" s="47">
        <v>69</v>
      </c>
      <c r="F24" s="47">
        <v>93</v>
      </c>
      <c r="G24" s="47">
        <v>123</v>
      </c>
      <c r="H24" s="47">
        <v>303</v>
      </c>
      <c r="I24" s="47">
        <v>663</v>
      </c>
      <c r="J24" s="47">
        <v>6063</v>
      </c>
      <c r="K24" s="47">
        <v>60063</v>
      </c>
      <c r="L24" s="47">
        <v>6000063</v>
      </c>
      <c r="N24" s="33">
        <v>66</v>
      </c>
      <c r="O24" s="32"/>
    </row>
    <row r="25" spans="2:15" s="34" customFormat="1" ht="19" customHeight="1">
      <c r="B25" s="43">
        <v>24</v>
      </c>
      <c r="C25" s="43">
        <v>8</v>
      </c>
      <c r="D25" s="46" t="s">
        <v>43</v>
      </c>
      <c r="E25" s="47">
        <v>32</v>
      </c>
      <c r="F25" s="47">
        <v>64</v>
      </c>
      <c r="G25" s="47">
        <v>104</v>
      </c>
      <c r="H25" s="47">
        <v>344</v>
      </c>
      <c r="I25" s="47">
        <v>824</v>
      </c>
      <c r="J25" s="47">
        <v>8024</v>
      </c>
      <c r="K25" s="47">
        <v>80024</v>
      </c>
      <c r="L25" s="47">
        <v>8000024</v>
      </c>
      <c r="N25" s="33">
        <v>28</v>
      </c>
      <c r="O25" s="32"/>
    </row>
    <row r="26" spans="2:15" s="34" customFormat="1" ht="19" customHeight="1">
      <c r="B26" s="43">
        <v>186</v>
      </c>
      <c r="C26" s="43">
        <v>6</v>
      </c>
      <c r="D26" s="46" t="s">
        <v>53</v>
      </c>
      <c r="E26" s="47">
        <v>192</v>
      </c>
      <c r="F26" s="47">
        <v>216</v>
      </c>
      <c r="G26" s="47">
        <v>246</v>
      </c>
      <c r="H26" s="47">
        <v>426</v>
      </c>
      <c r="I26" s="47">
        <v>786</v>
      </c>
      <c r="J26" s="47">
        <v>6186</v>
      </c>
      <c r="K26" s="47">
        <v>60186</v>
      </c>
      <c r="L26" s="47">
        <v>6000186</v>
      </c>
      <c r="N26" s="33">
        <v>87</v>
      </c>
      <c r="O26" s="32"/>
    </row>
    <row r="27" spans="2:15" s="34" customFormat="1" ht="19" customHeight="1">
      <c r="B27" s="43">
        <v>32</v>
      </c>
      <c r="C27" s="43">
        <v>10</v>
      </c>
      <c r="D27" s="46" t="s">
        <v>55</v>
      </c>
      <c r="E27" s="47">
        <v>42</v>
      </c>
      <c r="F27" s="47">
        <v>82</v>
      </c>
      <c r="G27" s="47">
        <v>132</v>
      </c>
      <c r="H27" s="47">
        <v>432</v>
      </c>
      <c r="I27" s="47">
        <v>1032</v>
      </c>
      <c r="J27" s="47">
        <v>10032</v>
      </c>
      <c r="K27" s="47">
        <v>100032</v>
      </c>
      <c r="L27" s="47">
        <v>10000032</v>
      </c>
      <c r="N27" s="33">
        <v>37</v>
      </c>
      <c r="O27" s="32"/>
    </row>
    <row r="28" spans="2:15" s="34" customFormat="1" ht="19" customHeight="1">
      <c r="B28" s="43">
        <v>25</v>
      </c>
      <c r="C28" s="43">
        <v>8</v>
      </c>
      <c r="D28" s="46" t="s">
        <v>56</v>
      </c>
      <c r="E28" s="47">
        <v>33</v>
      </c>
      <c r="F28" s="47">
        <v>65</v>
      </c>
      <c r="G28" s="47">
        <v>105</v>
      </c>
      <c r="H28" s="47">
        <v>345</v>
      </c>
      <c r="I28" s="47">
        <v>825</v>
      </c>
      <c r="J28" s="47">
        <v>8025</v>
      </c>
      <c r="K28" s="47">
        <v>80025</v>
      </c>
      <c r="L28" s="47">
        <v>8000025</v>
      </c>
      <c r="N28" s="33">
        <v>29</v>
      </c>
      <c r="O28" s="32"/>
    </row>
    <row r="29" spans="2:15" s="34" customFormat="1" ht="19" customHeight="1">
      <c r="B29" s="43">
        <v>25</v>
      </c>
      <c r="C29" s="43">
        <v>8</v>
      </c>
      <c r="D29" s="46" t="s">
        <v>58</v>
      </c>
      <c r="E29" s="47">
        <v>33</v>
      </c>
      <c r="F29" s="47">
        <v>65</v>
      </c>
      <c r="G29" s="47">
        <v>105</v>
      </c>
      <c r="H29" s="47">
        <v>345</v>
      </c>
      <c r="I29" s="47">
        <v>825</v>
      </c>
      <c r="J29" s="47">
        <v>8025</v>
      </c>
      <c r="K29" s="47">
        <v>80025</v>
      </c>
      <c r="L29" s="47">
        <v>8000025</v>
      </c>
      <c r="N29" s="33">
        <v>29</v>
      </c>
      <c r="O29" s="32"/>
    </row>
    <row r="30" spans="2:15" s="34" customFormat="1" ht="19" customHeight="1">
      <c r="B30" s="43">
        <v>26</v>
      </c>
      <c r="C30" s="43">
        <v>11</v>
      </c>
      <c r="D30" s="46" t="s">
        <v>59</v>
      </c>
      <c r="E30" s="47">
        <v>37</v>
      </c>
      <c r="F30" s="47">
        <v>81</v>
      </c>
      <c r="G30" s="47">
        <v>136</v>
      </c>
      <c r="H30" s="47">
        <v>466</v>
      </c>
      <c r="I30" s="47">
        <v>1126</v>
      </c>
      <c r="J30" s="47">
        <v>11026</v>
      </c>
      <c r="K30" s="47">
        <v>110026</v>
      </c>
      <c r="L30" s="47">
        <v>11000026</v>
      </c>
      <c r="N30" s="33">
        <v>31.5</v>
      </c>
      <c r="O30" s="32"/>
    </row>
    <row r="31" spans="2:15" ht="19" customHeight="1">
      <c r="B31" s="34"/>
      <c r="C31" s="34"/>
    </row>
    <row r="35" spans="4:9">
      <c r="D35" s="26" t="s">
        <v>0</v>
      </c>
      <c r="E35" s="26" t="s">
        <v>3</v>
      </c>
      <c r="F35" s="26" t="s">
        <v>4</v>
      </c>
      <c r="G35" s="26" t="s">
        <v>7</v>
      </c>
      <c r="H35" s="26" t="s">
        <v>8</v>
      </c>
      <c r="I35" s="26" t="s">
        <v>46</v>
      </c>
    </row>
    <row r="36" spans="4:9">
      <c r="D36" s="27" t="s">
        <v>48</v>
      </c>
      <c r="E36" s="30">
        <v>0.79979999999999996</v>
      </c>
      <c r="F36" s="30">
        <v>0.71399999999999997</v>
      </c>
      <c r="G36" s="30">
        <v>0.2</v>
      </c>
      <c r="H36" s="30">
        <v>0.3125</v>
      </c>
      <c r="I36" s="30">
        <v>0.75480000000000003</v>
      </c>
    </row>
    <row r="37" spans="4:9">
      <c r="D37" s="27" t="s">
        <v>16</v>
      </c>
      <c r="E37" s="30">
        <v>0.79300000000000004</v>
      </c>
      <c r="F37" s="30">
        <v>0.61899999999999999</v>
      </c>
      <c r="G37" s="30">
        <v>0.19</v>
      </c>
      <c r="H37" s="30">
        <v>0.28570000000000001</v>
      </c>
      <c r="I37" s="30">
        <v>0.71220000000000006</v>
      </c>
    </row>
    <row r="38" spans="4:9">
      <c r="D38" s="27" t="s">
        <v>51</v>
      </c>
      <c r="E38" s="30">
        <v>0.7802</v>
      </c>
      <c r="F38" s="30">
        <v>0.71419999999999995</v>
      </c>
      <c r="G38" s="30">
        <v>0.19</v>
      </c>
      <c r="H38" s="30">
        <v>0.3125</v>
      </c>
      <c r="I38" s="30">
        <v>0.81089999999999995</v>
      </c>
    </row>
    <row r="39" spans="4:9">
      <c r="D39" s="27" t="s">
        <v>43</v>
      </c>
      <c r="E39" s="30">
        <v>0.9</v>
      </c>
      <c r="F39" s="30">
        <v>0.62</v>
      </c>
      <c r="G39" s="30">
        <v>0.35</v>
      </c>
      <c r="H39" s="30">
        <v>0.45</v>
      </c>
      <c r="I39" s="30">
        <v>0.8</v>
      </c>
    </row>
    <row r="40" spans="4:9">
      <c r="D40" s="27" t="s">
        <v>53</v>
      </c>
      <c r="E40" s="30">
        <v>0.38853500000000002</v>
      </c>
      <c r="F40" s="30">
        <v>0.71428599999999998</v>
      </c>
      <c r="G40" s="30">
        <v>7.4626999999999999E-2</v>
      </c>
      <c r="H40" s="30">
        <v>0.13513500000000001</v>
      </c>
      <c r="I40" s="30">
        <v>0.53973700000000002</v>
      </c>
    </row>
    <row r="41" spans="4:9">
      <c r="D41" s="27" t="s">
        <v>55</v>
      </c>
      <c r="E41" s="30">
        <v>0.87</v>
      </c>
      <c r="F41" s="30">
        <v>0.52</v>
      </c>
      <c r="G41" s="30">
        <v>0.26</v>
      </c>
      <c r="H41" s="30">
        <v>0.34</v>
      </c>
      <c r="I41" s="30">
        <v>0.86599999999999999</v>
      </c>
    </row>
    <row r="42" spans="4:9">
      <c r="D42" s="27" t="s">
        <v>56</v>
      </c>
      <c r="E42" s="30">
        <v>0.89400000000000002</v>
      </c>
      <c r="F42" s="30">
        <v>0.61899999999999999</v>
      </c>
      <c r="G42" s="30">
        <v>0.34200000000000003</v>
      </c>
      <c r="H42" s="30">
        <v>0.44</v>
      </c>
      <c r="I42" s="30">
        <v>0.76</v>
      </c>
    </row>
    <row r="43" spans="4:9">
      <c r="D43" s="27" t="s">
        <v>58</v>
      </c>
      <c r="E43" s="30">
        <v>0.89400000000000002</v>
      </c>
      <c r="F43" s="30">
        <v>0.61899999999999999</v>
      </c>
      <c r="G43" s="30">
        <v>0.34200000000000003</v>
      </c>
      <c r="H43" s="30">
        <v>0.44</v>
      </c>
      <c r="I43" s="30">
        <v>0.76</v>
      </c>
    </row>
    <row r="44" spans="4:9">
      <c r="D44" s="27" t="s">
        <v>59</v>
      </c>
      <c r="E44" s="30">
        <v>0.88200000000000001</v>
      </c>
      <c r="F44" s="30">
        <v>0.47599999999999998</v>
      </c>
      <c r="G44" s="30">
        <v>0.27700000000000002</v>
      </c>
      <c r="H44" s="30">
        <v>0.35</v>
      </c>
      <c r="I44" s="30">
        <v>0.69</v>
      </c>
    </row>
  </sheetData>
  <mergeCells count="1">
    <mergeCell ref="E20:L20"/>
  </mergeCells>
  <conditionalFormatting sqref="E22:E3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2:F3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2:G3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2:I3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2:J3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2:K3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2:L3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2:N3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2:H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201-63AE-F546-A57D-6C40C8A29F45}">
  <dimension ref="A1:K11"/>
  <sheetViews>
    <sheetView tabSelected="1" topLeftCell="F1" zoomScale="247" workbookViewId="0">
      <selection activeCell="K2" sqref="K2:K11"/>
    </sheetView>
  </sheetViews>
  <sheetFormatPr baseColWidth="10" defaultRowHeight="16"/>
  <cols>
    <col min="1" max="2" width="6.33203125" bestFit="1" customWidth="1"/>
    <col min="3" max="3" width="8.83203125" bestFit="1" customWidth="1"/>
    <col min="4" max="7" width="2.6640625" bestFit="1" customWidth="1"/>
    <col min="8" max="8" width="3.5" bestFit="1" customWidth="1"/>
    <col min="9" max="9" width="4" bestFit="1" customWidth="1"/>
    <col min="10" max="10" width="4.5" bestFit="1" customWidth="1"/>
    <col min="11" max="11" width="5.83203125" bestFit="1" customWidth="1"/>
  </cols>
  <sheetData>
    <row r="1" spans="1:11">
      <c r="A1" s="48"/>
      <c r="B1" s="48"/>
      <c r="C1" s="49"/>
      <c r="D1" s="50" t="s">
        <v>76</v>
      </c>
      <c r="E1" s="50"/>
      <c r="F1" s="50"/>
      <c r="G1" s="50"/>
      <c r="H1" s="50"/>
      <c r="I1" s="50"/>
      <c r="J1" s="50"/>
      <c r="K1" s="50"/>
    </row>
    <row r="2" spans="1:11">
      <c r="A2" s="51" t="s">
        <v>5</v>
      </c>
      <c r="B2" s="51" t="s">
        <v>6</v>
      </c>
      <c r="C2" s="52"/>
      <c r="D2" s="53">
        <v>1</v>
      </c>
      <c r="E2" s="53">
        <v>5</v>
      </c>
      <c r="F2" s="53">
        <v>10</v>
      </c>
      <c r="G2" s="53">
        <v>40</v>
      </c>
      <c r="H2" s="53">
        <v>100</v>
      </c>
      <c r="I2" s="53">
        <v>1000</v>
      </c>
      <c r="J2" s="53">
        <v>10000</v>
      </c>
      <c r="K2" s="56">
        <v>1000000</v>
      </c>
    </row>
    <row r="3" spans="1:11">
      <c r="A3" s="51">
        <v>60</v>
      </c>
      <c r="B3" s="51">
        <v>6</v>
      </c>
      <c r="C3" s="54" t="s">
        <v>48</v>
      </c>
      <c r="D3" s="55">
        <v>66</v>
      </c>
      <c r="E3" s="55">
        <v>90</v>
      </c>
      <c r="F3" s="55">
        <v>120</v>
      </c>
      <c r="G3" s="55">
        <v>300</v>
      </c>
      <c r="H3" s="55">
        <v>660</v>
      </c>
      <c r="I3" s="55">
        <v>6060</v>
      </c>
      <c r="J3" s="55">
        <v>60060</v>
      </c>
      <c r="K3" s="56">
        <v>6000060</v>
      </c>
    </row>
    <row r="4" spans="1:11">
      <c r="A4" s="51">
        <v>57</v>
      </c>
      <c r="B4" s="51">
        <v>8</v>
      </c>
      <c r="C4" s="54" t="s">
        <v>16</v>
      </c>
      <c r="D4" s="55">
        <v>65</v>
      </c>
      <c r="E4" s="55">
        <v>97</v>
      </c>
      <c r="F4" s="55">
        <v>137</v>
      </c>
      <c r="G4" s="55">
        <v>377</v>
      </c>
      <c r="H4" s="55">
        <v>857</v>
      </c>
      <c r="I4" s="55">
        <v>8057</v>
      </c>
      <c r="J4" s="55">
        <v>80057</v>
      </c>
      <c r="K4" s="56">
        <v>8000057</v>
      </c>
    </row>
    <row r="5" spans="1:11">
      <c r="A5" s="51">
        <v>63</v>
      </c>
      <c r="B5" s="51">
        <v>6</v>
      </c>
      <c r="C5" s="54" t="s">
        <v>51</v>
      </c>
      <c r="D5" s="55">
        <v>69</v>
      </c>
      <c r="E5" s="55">
        <v>93</v>
      </c>
      <c r="F5" s="55">
        <v>123</v>
      </c>
      <c r="G5" s="55">
        <v>303</v>
      </c>
      <c r="H5" s="55">
        <v>663</v>
      </c>
      <c r="I5" s="55">
        <v>6063</v>
      </c>
      <c r="J5" s="55">
        <v>60063</v>
      </c>
      <c r="K5" s="56">
        <v>6000063</v>
      </c>
    </row>
    <row r="6" spans="1:11">
      <c r="A6" s="51">
        <v>24</v>
      </c>
      <c r="B6" s="51">
        <v>8</v>
      </c>
      <c r="C6" s="54" t="s">
        <v>43</v>
      </c>
      <c r="D6" s="55">
        <v>32</v>
      </c>
      <c r="E6" s="55">
        <v>64</v>
      </c>
      <c r="F6" s="55">
        <v>104</v>
      </c>
      <c r="G6" s="55">
        <v>344</v>
      </c>
      <c r="H6" s="55">
        <v>824</v>
      </c>
      <c r="I6" s="55">
        <v>8024</v>
      </c>
      <c r="J6" s="55">
        <v>80024</v>
      </c>
      <c r="K6" s="56">
        <v>8000024</v>
      </c>
    </row>
    <row r="7" spans="1:11">
      <c r="A7" s="51">
        <v>186</v>
      </c>
      <c r="B7" s="51">
        <v>6</v>
      </c>
      <c r="C7" s="54" t="s">
        <v>53</v>
      </c>
      <c r="D7" s="55">
        <v>192</v>
      </c>
      <c r="E7" s="55">
        <v>216</v>
      </c>
      <c r="F7" s="55">
        <v>246</v>
      </c>
      <c r="G7" s="55">
        <v>426</v>
      </c>
      <c r="H7" s="55">
        <v>786</v>
      </c>
      <c r="I7" s="55">
        <v>6186</v>
      </c>
      <c r="J7" s="55">
        <v>60186</v>
      </c>
      <c r="K7" s="56">
        <v>6000186</v>
      </c>
    </row>
    <row r="8" spans="1:11">
      <c r="A8" s="51">
        <v>32</v>
      </c>
      <c r="B8" s="51">
        <v>10</v>
      </c>
      <c r="C8" s="54" t="s">
        <v>55</v>
      </c>
      <c r="D8" s="55">
        <v>42</v>
      </c>
      <c r="E8" s="55">
        <v>82</v>
      </c>
      <c r="F8" s="55">
        <v>132</v>
      </c>
      <c r="G8" s="55">
        <v>432</v>
      </c>
      <c r="H8" s="55">
        <v>1032</v>
      </c>
      <c r="I8" s="55">
        <v>10032</v>
      </c>
      <c r="J8" s="55">
        <v>100032</v>
      </c>
      <c r="K8" s="56">
        <v>10000032</v>
      </c>
    </row>
    <row r="9" spans="1:11">
      <c r="A9" s="51">
        <v>25</v>
      </c>
      <c r="B9" s="51">
        <v>8</v>
      </c>
      <c r="C9" s="54" t="s">
        <v>56</v>
      </c>
      <c r="D9" s="55">
        <v>33</v>
      </c>
      <c r="E9" s="55">
        <v>65</v>
      </c>
      <c r="F9" s="55">
        <v>105</v>
      </c>
      <c r="G9" s="55">
        <v>345</v>
      </c>
      <c r="H9" s="55">
        <v>825</v>
      </c>
      <c r="I9" s="55">
        <v>8025</v>
      </c>
      <c r="J9" s="55">
        <v>80025</v>
      </c>
      <c r="K9" s="56">
        <v>8000025</v>
      </c>
    </row>
    <row r="10" spans="1:11">
      <c r="A10" s="51">
        <v>25</v>
      </c>
      <c r="B10" s="51">
        <v>8</v>
      </c>
      <c r="C10" s="54" t="s">
        <v>58</v>
      </c>
      <c r="D10" s="55">
        <v>33</v>
      </c>
      <c r="E10" s="55">
        <v>65</v>
      </c>
      <c r="F10" s="55">
        <v>105</v>
      </c>
      <c r="G10" s="55">
        <v>345</v>
      </c>
      <c r="H10" s="55">
        <v>825</v>
      </c>
      <c r="I10" s="55">
        <v>8025</v>
      </c>
      <c r="J10" s="55">
        <v>80025</v>
      </c>
      <c r="K10" s="56">
        <v>8000025</v>
      </c>
    </row>
    <row r="11" spans="1:11">
      <c r="A11" s="51">
        <v>26</v>
      </c>
      <c r="B11" s="51">
        <v>11</v>
      </c>
      <c r="C11" s="54" t="s">
        <v>59</v>
      </c>
      <c r="D11" s="55">
        <v>37</v>
      </c>
      <c r="E11" s="55">
        <v>81</v>
      </c>
      <c r="F11" s="55">
        <v>136</v>
      </c>
      <c r="G11" s="55">
        <v>466</v>
      </c>
      <c r="H11" s="55">
        <v>1126</v>
      </c>
      <c r="I11" s="55">
        <v>11026</v>
      </c>
      <c r="J11" s="55">
        <v>110026</v>
      </c>
      <c r="K11" s="56">
        <v>11000026</v>
      </c>
    </row>
  </sheetData>
  <mergeCells count="1">
    <mergeCell ref="D1:K1"/>
  </mergeCells>
  <conditionalFormatting sqref="D3:D1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1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1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252C-F151-5542-8F31-0B97E459A08E}">
  <dimension ref="B1:L59"/>
  <sheetViews>
    <sheetView showGridLines="0" zoomScale="125" workbookViewId="0">
      <selection activeCell="B19" sqref="B19:C20"/>
    </sheetView>
  </sheetViews>
  <sheetFormatPr baseColWidth="10" defaultRowHeight="16"/>
  <cols>
    <col min="2" max="2" width="22" customWidth="1"/>
    <col min="3" max="10" width="11" bestFit="1" customWidth="1"/>
    <col min="11" max="11" width="11.83203125" customWidth="1"/>
    <col min="12" max="12" width="13.6640625" bestFit="1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2:11" ht="34">
      <c r="B2" s="2" t="s">
        <v>10</v>
      </c>
      <c r="C2" s="2" t="s">
        <v>11</v>
      </c>
      <c r="D2" s="3" t="s">
        <v>12</v>
      </c>
      <c r="E2" s="4">
        <v>0.67830000000000001</v>
      </c>
      <c r="F2" s="4">
        <v>0.76190000000000002</v>
      </c>
      <c r="G2" s="2">
        <v>96</v>
      </c>
      <c r="H2" s="2">
        <v>5</v>
      </c>
      <c r="I2" s="2"/>
      <c r="J2" s="2"/>
      <c r="K2" s="2">
        <f>G2*Sheet1!$B$20+Sheet1!H2*Sheet1!$C$20</f>
        <v>5000096</v>
      </c>
    </row>
    <row r="3" spans="2:11" ht="29">
      <c r="B3" s="2" t="s">
        <v>13</v>
      </c>
      <c r="C3" s="2" t="s">
        <v>14</v>
      </c>
      <c r="D3" s="5" t="s">
        <v>15</v>
      </c>
      <c r="E3" s="4">
        <v>0.78300000000000003</v>
      </c>
      <c r="F3" s="4">
        <v>0.71399999999999997</v>
      </c>
      <c r="G3" s="2">
        <v>62</v>
      </c>
      <c r="H3" s="2">
        <v>6</v>
      </c>
      <c r="I3" s="6">
        <v>0.19</v>
      </c>
      <c r="J3" s="6">
        <v>0.3</v>
      </c>
      <c r="K3" s="2">
        <f>G3*Sheet1!$B$20+Sheet1!H3*Sheet1!$C$20</f>
        <v>6000062</v>
      </c>
    </row>
    <row r="4" spans="2:11" ht="29">
      <c r="B4" s="2" t="s">
        <v>16</v>
      </c>
      <c r="C4" s="2" t="s">
        <v>17</v>
      </c>
      <c r="D4" s="5" t="s">
        <v>18</v>
      </c>
      <c r="E4" s="6">
        <v>0.77</v>
      </c>
      <c r="F4" s="4">
        <v>0.62</v>
      </c>
      <c r="G4" s="2">
        <v>65</v>
      </c>
      <c r="H4" s="2">
        <v>8</v>
      </c>
      <c r="I4" s="6">
        <v>0.17</v>
      </c>
      <c r="J4" s="6">
        <v>0.26</v>
      </c>
      <c r="K4" s="2">
        <f>G4*Sheet1!$B$20+Sheet1!H4*Sheet1!$C$20</f>
        <v>8000065</v>
      </c>
    </row>
    <row r="5" spans="2:11" ht="27">
      <c r="B5" s="2" t="s">
        <v>19</v>
      </c>
      <c r="C5" s="2" t="s">
        <v>20</v>
      </c>
      <c r="D5" s="8" t="s">
        <v>21</v>
      </c>
      <c r="E5" s="9">
        <v>0.62419999999999998</v>
      </c>
      <c r="F5" s="9">
        <v>0.57140000000000002</v>
      </c>
      <c r="G5" s="7">
        <v>109</v>
      </c>
      <c r="H5" s="7">
        <v>9</v>
      </c>
      <c r="I5" s="2"/>
      <c r="J5" s="2"/>
      <c r="K5" s="2">
        <f>G5*Sheet1!$B$20+Sheet1!H5*Sheet1!$C$20</f>
        <v>9000109</v>
      </c>
    </row>
    <row r="6" spans="2:11" ht="27">
      <c r="B6" s="2" t="s">
        <v>22</v>
      </c>
      <c r="C6" s="2" t="s">
        <v>20</v>
      </c>
      <c r="D6" s="8" t="s">
        <v>23</v>
      </c>
      <c r="E6" s="7" t="s">
        <v>24</v>
      </c>
      <c r="F6" s="9">
        <v>0.52380000000000004</v>
      </c>
      <c r="G6" s="7">
        <v>104</v>
      </c>
      <c r="H6" s="7">
        <v>10</v>
      </c>
      <c r="I6" s="2"/>
      <c r="J6" s="2"/>
      <c r="K6" s="2">
        <f>G6*Sheet1!$B$20+Sheet1!H6*Sheet1!$C$20</f>
        <v>10000104</v>
      </c>
    </row>
    <row r="7" spans="2:11" ht="29">
      <c r="B7" s="2" t="s">
        <v>25</v>
      </c>
      <c r="C7" s="2" t="s">
        <v>26</v>
      </c>
      <c r="D7" s="5" t="s">
        <v>27</v>
      </c>
      <c r="E7" s="4">
        <v>0.7802</v>
      </c>
      <c r="F7" s="4">
        <v>0.71399999999999997</v>
      </c>
      <c r="G7" s="2">
        <v>63</v>
      </c>
      <c r="H7" s="2">
        <v>6</v>
      </c>
      <c r="I7" s="6">
        <v>0.19</v>
      </c>
      <c r="J7" s="6">
        <v>0.3</v>
      </c>
      <c r="K7" s="2">
        <f>G7*Sheet1!$B$20+Sheet1!H7*Sheet1!$C$20</f>
        <v>6000063</v>
      </c>
    </row>
    <row r="8" spans="2:11" ht="29">
      <c r="B8" s="2" t="s">
        <v>28</v>
      </c>
      <c r="C8" s="2" t="s">
        <v>14</v>
      </c>
      <c r="D8" s="5" t="s">
        <v>29</v>
      </c>
      <c r="E8" s="6">
        <v>0.9</v>
      </c>
      <c r="F8" s="6">
        <v>0.62</v>
      </c>
      <c r="G8" s="2">
        <v>24</v>
      </c>
      <c r="H8" s="2">
        <v>8</v>
      </c>
      <c r="I8" s="6">
        <v>0.35</v>
      </c>
      <c r="J8" s="6">
        <v>0.45</v>
      </c>
      <c r="K8" s="2">
        <f>G8*Sheet1!$B$20+Sheet1!H8*Sheet1!$C$20</f>
        <v>8000024</v>
      </c>
    </row>
    <row r="9" spans="2:11" ht="29">
      <c r="B9" s="2" t="s">
        <v>30</v>
      </c>
      <c r="C9" s="2" t="s">
        <v>31</v>
      </c>
      <c r="D9" s="10" t="s">
        <v>32</v>
      </c>
      <c r="E9" s="11">
        <v>0.7</v>
      </c>
      <c r="F9" s="9">
        <v>0.61899999999999999</v>
      </c>
      <c r="G9" s="7">
        <v>87</v>
      </c>
      <c r="H9" s="7">
        <v>8</v>
      </c>
      <c r="I9" s="2"/>
      <c r="J9" s="2"/>
      <c r="K9" s="2">
        <f>G9*Sheet1!$B$20+Sheet1!H9*Sheet1!$C$20</f>
        <v>8000087</v>
      </c>
    </row>
    <row r="10" spans="2:11" ht="29">
      <c r="B10" s="2" t="s">
        <v>33</v>
      </c>
      <c r="C10" s="2" t="s">
        <v>34</v>
      </c>
      <c r="D10" s="10" t="s">
        <v>35</v>
      </c>
      <c r="E10" s="11">
        <v>0.87</v>
      </c>
      <c r="F10" s="11">
        <v>0.52</v>
      </c>
      <c r="G10" s="7">
        <v>32</v>
      </c>
      <c r="H10" s="7">
        <v>10</v>
      </c>
      <c r="I10" s="11">
        <v>0.26</v>
      </c>
      <c r="J10" s="11">
        <v>0.34</v>
      </c>
      <c r="K10" s="2">
        <f>G10*Sheet1!$B$20+Sheet1!H10*Sheet1!$C$20</f>
        <v>10000032</v>
      </c>
    </row>
    <row r="11" spans="2:11" ht="29">
      <c r="B11" s="2" t="s">
        <v>36</v>
      </c>
      <c r="C11" s="2" t="s">
        <v>37</v>
      </c>
      <c r="D11" s="10" t="s">
        <v>38</v>
      </c>
      <c r="E11" s="11">
        <v>0.87</v>
      </c>
      <c r="F11" s="11">
        <v>0.48</v>
      </c>
      <c r="G11" s="7">
        <v>30</v>
      </c>
      <c r="H11" s="7">
        <v>10</v>
      </c>
      <c r="I11" s="7"/>
      <c r="J11" s="7"/>
      <c r="K11" s="2">
        <f>G11*Sheet1!$B$20+Sheet1!H11*Sheet1!$C$20</f>
        <v>10000030</v>
      </c>
    </row>
    <row r="19" spans="2:12">
      <c r="B19" t="s">
        <v>39</v>
      </c>
      <c r="C19" t="s">
        <v>40</v>
      </c>
      <c r="D19" t="s">
        <v>41</v>
      </c>
    </row>
    <row r="20" spans="2:12">
      <c r="B20">
        <v>1</v>
      </c>
      <c r="C20">
        <v>1000000</v>
      </c>
    </row>
    <row r="21" spans="2:12">
      <c r="C21" t="s">
        <v>42</v>
      </c>
    </row>
    <row r="22" spans="2:12">
      <c r="B22" s="1" t="s">
        <v>0</v>
      </c>
      <c r="C22">
        <v>1</v>
      </c>
      <c r="D22">
        <v>5</v>
      </c>
      <c r="E22">
        <v>10</v>
      </c>
      <c r="F22">
        <v>20</v>
      </c>
      <c r="G22">
        <v>50</v>
      </c>
      <c r="H22">
        <v>100</v>
      </c>
      <c r="I22">
        <v>500</v>
      </c>
      <c r="J22">
        <v>1000</v>
      </c>
      <c r="K22">
        <v>10000</v>
      </c>
      <c r="L22">
        <v>1000000</v>
      </c>
    </row>
    <row r="23" spans="2:12">
      <c r="B23" s="2" t="s">
        <v>10</v>
      </c>
      <c r="C23" s="2">
        <v>101</v>
      </c>
      <c r="D23" s="2">
        <v>121</v>
      </c>
      <c r="E23" s="2">
        <v>146</v>
      </c>
      <c r="F23" s="2">
        <v>196</v>
      </c>
      <c r="G23" s="2">
        <v>346</v>
      </c>
      <c r="H23" s="2">
        <v>596</v>
      </c>
      <c r="I23" s="2">
        <v>2596</v>
      </c>
      <c r="J23" s="2">
        <v>5096</v>
      </c>
      <c r="K23" s="2">
        <v>50096</v>
      </c>
      <c r="L23" s="2">
        <v>5000096</v>
      </c>
    </row>
    <row r="24" spans="2:12">
      <c r="B24" s="2" t="s">
        <v>13</v>
      </c>
      <c r="C24" s="2">
        <v>68</v>
      </c>
      <c r="D24" s="2">
        <v>92</v>
      </c>
      <c r="E24" s="2">
        <v>122</v>
      </c>
      <c r="F24" s="2">
        <v>182</v>
      </c>
      <c r="G24" s="2">
        <v>362</v>
      </c>
      <c r="H24" s="2">
        <v>662</v>
      </c>
      <c r="I24" s="2">
        <v>3062</v>
      </c>
      <c r="J24" s="2">
        <v>6062</v>
      </c>
      <c r="K24" s="2">
        <v>60062</v>
      </c>
      <c r="L24" s="2">
        <v>6000062</v>
      </c>
    </row>
    <row r="25" spans="2:12">
      <c r="B25" s="2" t="s">
        <v>16</v>
      </c>
      <c r="C25" s="2">
        <v>73</v>
      </c>
      <c r="D25" s="2">
        <v>105</v>
      </c>
      <c r="E25" s="2">
        <v>145</v>
      </c>
      <c r="F25" s="2">
        <v>225</v>
      </c>
      <c r="G25" s="2">
        <v>465</v>
      </c>
      <c r="H25" s="2">
        <v>865</v>
      </c>
      <c r="I25" s="2">
        <v>4065</v>
      </c>
      <c r="J25" s="2">
        <v>8065</v>
      </c>
      <c r="K25" s="2">
        <v>80065</v>
      </c>
      <c r="L25" s="2">
        <v>8000065</v>
      </c>
    </row>
    <row r="26" spans="2:12">
      <c r="B26" s="2" t="s">
        <v>19</v>
      </c>
      <c r="C26" s="2">
        <v>118</v>
      </c>
      <c r="D26" s="2">
        <v>154</v>
      </c>
      <c r="E26" s="2">
        <v>199</v>
      </c>
      <c r="F26" s="2">
        <v>289</v>
      </c>
      <c r="G26" s="2">
        <v>559</v>
      </c>
      <c r="H26" s="2">
        <v>1009</v>
      </c>
      <c r="I26" s="2">
        <v>4609</v>
      </c>
      <c r="J26" s="2">
        <v>9109</v>
      </c>
      <c r="K26" s="2">
        <v>90109</v>
      </c>
      <c r="L26" s="2">
        <v>9000109</v>
      </c>
    </row>
    <row r="27" spans="2:12">
      <c r="B27" s="2" t="s">
        <v>22</v>
      </c>
      <c r="C27" s="2">
        <v>114</v>
      </c>
      <c r="D27" s="2">
        <v>154</v>
      </c>
      <c r="E27" s="2">
        <v>204</v>
      </c>
      <c r="F27" s="2">
        <v>304</v>
      </c>
      <c r="G27" s="2">
        <v>604</v>
      </c>
      <c r="H27" s="2">
        <v>1104</v>
      </c>
      <c r="I27" s="2">
        <v>5104</v>
      </c>
      <c r="J27" s="2">
        <v>10104</v>
      </c>
      <c r="K27" s="2">
        <v>100104</v>
      </c>
      <c r="L27" s="2">
        <v>10000104</v>
      </c>
    </row>
    <row r="28" spans="2:12">
      <c r="B28" s="2" t="s">
        <v>25</v>
      </c>
      <c r="C28" s="2">
        <v>69</v>
      </c>
      <c r="D28" s="2">
        <v>93</v>
      </c>
      <c r="E28" s="2">
        <v>123</v>
      </c>
      <c r="F28" s="2">
        <v>183</v>
      </c>
      <c r="G28" s="2">
        <v>363</v>
      </c>
      <c r="H28" s="2">
        <v>663</v>
      </c>
      <c r="I28" s="2">
        <v>3063</v>
      </c>
      <c r="J28" s="2">
        <v>6063</v>
      </c>
      <c r="K28" s="2">
        <v>60063</v>
      </c>
      <c r="L28" s="2">
        <v>6000063</v>
      </c>
    </row>
    <row r="29" spans="2:12">
      <c r="B29" s="2" t="s">
        <v>28</v>
      </c>
      <c r="C29" s="2">
        <v>32</v>
      </c>
      <c r="D29" s="2">
        <v>64</v>
      </c>
      <c r="E29" s="2">
        <v>104</v>
      </c>
      <c r="F29" s="2">
        <v>184</v>
      </c>
      <c r="G29" s="2">
        <v>424</v>
      </c>
      <c r="H29" s="2">
        <v>824</v>
      </c>
      <c r="I29" s="2">
        <v>4024</v>
      </c>
      <c r="J29" s="2">
        <v>8024</v>
      </c>
      <c r="K29" s="2">
        <v>80024</v>
      </c>
      <c r="L29" s="2">
        <v>8000024</v>
      </c>
    </row>
    <row r="30" spans="2:12">
      <c r="B30" s="2" t="s">
        <v>30</v>
      </c>
      <c r="C30" s="2">
        <v>95</v>
      </c>
      <c r="D30" s="2">
        <v>127</v>
      </c>
      <c r="E30" s="2">
        <v>167</v>
      </c>
      <c r="F30" s="2">
        <v>247</v>
      </c>
      <c r="G30" s="2">
        <v>487</v>
      </c>
      <c r="H30" s="2">
        <v>887</v>
      </c>
      <c r="I30" s="2">
        <v>4087</v>
      </c>
      <c r="J30" s="2">
        <v>8087</v>
      </c>
      <c r="K30" s="2">
        <v>80087</v>
      </c>
      <c r="L30" s="2">
        <v>8000087</v>
      </c>
    </row>
    <row r="31" spans="2:12">
      <c r="B31" s="2" t="s">
        <v>33</v>
      </c>
      <c r="C31" s="2">
        <v>42</v>
      </c>
      <c r="D31" s="2">
        <v>82</v>
      </c>
      <c r="E31" s="2">
        <v>132</v>
      </c>
      <c r="F31" s="2">
        <v>232</v>
      </c>
      <c r="G31" s="2">
        <v>532</v>
      </c>
      <c r="H31" s="2">
        <v>1032</v>
      </c>
      <c r="I31" s="2">
        <v>5032</v>
      </c>
      <c r="J31" s="2">
        <v>10032</v>
      </c>
      <c r="K31" s="2">
        <v>100032</v>
      </c>
      <c r="L31" s="2">
        <v>10000032</v>
      </c>
    </row>
    <row r="32" spans="2:12">
      <c r="B32" s="2" t="s">
        <v>36</v>
      </c>
      <c r="C32" s="2">
        <v>40</v>
      </c>
      <c r="D32" s="2">
        <v>80</v>
      </c>
      <c r="E32" s="2">
        <v>130</v>
      </c>
      <c r="F32" s="2">
        <v>230</v>
      </c>
      <c r="G32" s="2">
        <v>530</v>
      </c>
      <c r="H32" s="2">
        <v>1030</v>
      </c>
      <c r="I32" s="2">
        <v>5030</v>
      </c>
      <c r="J32" s="2">
        <v>10030</v>
      </c>
      <c r="K32" s="2">
        <v>100030</v>
      </c>
      <c r="L32" s="2">
        <v>10000030</v>
      </c>
    </row>
    <row r="36" spans="2:12">
      <c r="C36" s="37" t="s">
        <v>45</v>
      </c>
      <c r="D36" s="38"/>
      <c r="E36" s="38"/>
      <c r="F36" s="38"/>
      <c r="G36" s="38"/>
      <c r="H36" s="38"/>
      <c r="I36" s="38"/>
      <c r="J36" s="38"/>
      <c r="K36" s="38"/>
      <c r="L36" s="39"/>
    </row>
    <row r="37" spans="2:12">
      <c r="B37" s="2"/>
      <c r="C37" s="13">
        <v>1</v>
      </c>
      <c r="D37" s="13">
        <v>5</v>
      </c>
      <c r="E37" s="13">
        <v>10</v>
      </c>
      <c r="F37" s="13">
        <v>20</v>
      </c>
      <c r="G37" s="13">
        <v>50</v>
      </c>
      <c r="H37" s="13">
        <v>100</v>
      </c>
      <c r="I37" s="13">
        <v>500</v>
      </c>
      <c r="J37" s="13">
        <v>1000</v>
      </c>
      <c r="K37" s="13">
        <v>10000</v>
      </c>
      <c r="L37" s="13">
        <v>1000000</v>
      </c>
    </row>
    <row r="38" spans="2:12">
      <c r="B38" s="12" t="s">
        <v>10</v>
      </c>
      <c r="C38" s="14">
        <v>101</v>
      </c>
      <c r="D38" s="14">
        <v>121</v>
      </c>
      <c r="E38" s="14">
        <v>146</v>
      </c>
      <c r="F38" s="14">
        <v>196</v>
      </c>
      <c r="G38" s="14">
        <v>346</v>
      </c>
      <c r="H38" s="14">
        <v>596</v>
      </c>
      <c r="I38" s="14">
        <v>2596</v>
      </c>
      <c r="J38" s="14">
        <v>5096</v>
      </c>
      <c r="K38" s="14">
        <v>50096</v>
      </c>
      <c r="L38" s="14">
        <v>5000096</v>
      </c>
    </row>
    <row r="39" spans="2:12">
      <c r="B39" s="12" t="s">
        <v>13</v>
      </c>
      <c r="C39" s="14">
        <v>68</v>
      </c>
      <c r="D39" s="14">
        <v>92</v>
      </c>
      <c r="E39" s="14">
        <v>122</v>
      </c>
      <c r="F39" s="14">
        <v>182</v>
      </c>
      <c r="G39" s="14">
        <v>362</v>
      </c>
      <c r="H39" s="14">
        <v>662</v>
      </c>
      <c r="I39" s="14">
        <v>3062</v>
      </c>
      <c r="J39" s="14">
        <v>6062</v>
      </c>
      <c r="K39" s="14">
        <v>60062</v>
      </c>
      <c r="L39" s="14">
        <v>6000062</v>
      </c>
    </row>
    <row r="40" spans="2:12">
      <c r="B40" s="12" t="s">
        <v>16</v>
      </c>
      <c r="C40" s="14">
        <v>73</v>
      </c>
      <c r="D40" s="14">
        <v>105</v>
      </c>
      <c r="E40" s="14">
        <v>145</v>
      </c>
      <c r="F40" s="14">
        <v>225</v>
      </c>
      <c r="G40" s="14">
        <v>465</v>
      </c>
      <c r="H40" s="14">
        <v>865</v>
      </c>
      <c r="I40" s="14">
        <v>4065</v>
      </c>
      <c r="J40" s="14">
        <v>8065</v>
      </c>
      <c r="K40" s="14">
        <v>80065</v>
      </c>
      <c r="L40" s="14">
        <v>8000065</v>
      </c>
    </row>
    <row r="41" spans="2:12">
      <c r="B41" s="12" t="s">
        <v>44</v>
      </c>
      <c r="C41" s="14">
        <v>118</v>
      </c>
      <c r="D41" s="14">
        <v>154</v>
      </c>
      <c r="E41" s="14">
        <v>199</v>
      </c>
      <c r="F41" s="14">
        <v>289</v>
      </c>
      <c r="G41" s="14">
        <v>559</v>
      </c>
      <c r="H41" s="14">
        <v>1009</v>
      </c>
      <c r="I41" s="14">
        <v>4609</v>
      </c>
      <c r="J41" s="14">
        <v>9109</v>
      </c>
      <c r="K41" s="14">
        <v>90109</v>
      </c>
      <c r="L41" s="14">
        <v>9000109</v>
      </c>
    </row>
    <row r="42" spans="2:12">
      <c r="B42" s="12" t="s">
        <v>25</v>
      </c>
      <c r="C42" s="14">
        <v>69</v>
      </c>
      <c r="D42" s="14">
        <v>93</v>
      </c>
      <c r="E42" s="14">
        <v>123</v>
      </c>
      <c r="F42" s="14">
        <v>183</v>
      </c>
      <c r="G42" s="14">
        <v>363</v>
      </c>
      <c r="H42" s="14">
        <v>663</v>
      </c>
      <c r="I42" s="14">
        <v>3063</v>
      </c>
      <c r="J42" s="14">
        <v>6063</v>
      </c>
      <c r="K42" s="14">
        <v>60063</v>
      </c>
      <c r="L42" s="14">
        <v>6000063</v>
      </c>
    </row>
    <row r="43" spans="2:12">
      <c r="B43" s="12" t="s">
        <v>43</v>
      </c>
      <c r="C43" s="14">
        <v>32</v>
      </c>
      <c r="D43" s="14">
        <v>64</v>
      </c>
      <c r="E43" s="14">
        <v>104</v>
      </c>
      <c r="F43" s="14">
        <v>184</v>
      </c>
      <c r="G43" s="14">
        <v>424</v>
      </c>
      <c r="H43" s="14">
        <v>824</v>
      </c>
      <c r="I43" s="14">
        <v>4024</v>
      </c>
      <c r="J43" s="14">
        <v>8024</v>
      </c>
      <c r="K43" s="14">
        <v>80024</v>
      </c>
      <c r="L43" s="14">
        <v>8000024</v>
      </c>
    </row>
    <row r="44" spans="2:12">
      <c r="B44" s="12" t="s">
        <v>30</v>
      </c>
      <c r="C44" s="14">
        <v>95</v>
      </c>
      <c r="D44" s="14">
        <v>127</v>
      </c>
      <c r="E44" s="14">
        <v>167</v>
      </c>
      <c r="F44" s="14">
        <v>247</v>
      </c>
      <c r="G44" s="14">
        <v>487</v>
      </c>
      <c r="H44" s="14">
        <v>887</v>
      </c>
      <c r="I44" s="14">
        <v>4087</v>
      </c>
      <c r="J44" s="14">
        <v>8087</v>
      </c>
      <c r="K44" s="14">
        <v>80087</v>
      </c>
      <c r="L44" s="14">
        <v>8000087</v>
      </c>
    </row>
    <row r="45" spans="2:12">
      <c r="B45" s="12" t="s">
        <v>33</v>
      </c>
      <c r="C45" s="14">
        <v>42</v>
      </c>
      <c r="D45" s="14">
        <v>82</v>
      </c>
      <c r="E45" s="14">
        <v>132</v>
      </c>
      <c r="F45" s="14">
        <v>232</v>
      </c>
      <c r="G45" s="14">
        <v>532</v>
      </c>
      <c r="H45" s="14">
        <v>1032</v>
      </c>
      <c r="I45" s="14">
        <v>5032</v>
      </c>
      <c r="J45" s="14">
        <v>10032</v>
      </c>
      <c r="K45" s="14">
        <v>100032</v>
      </c>
      <c r="L45" s="14">
        <v>10000032</v>
      </c>
    </row>
    <row r="46" spans="2:12">
      <c r="B46" s="12" t="s">
        <v>36</v>
      </c>
      <c r="C46" s="14">
        <v>40</v>
      </c>
      <c r="D46" s="14">
        <v>80</v>
      </c>
      <c r="E46" s="14">
        <v>130</v>
      </c>
      <c r="F46" s="14">
        <v>230</v>
      </c>
      <c r="G46" s="14">
        <v>530</v>
      </c>
      <c r="H46" s="14">
        <v>1030</v>
      </c>
      <c r="I46" s="14">
        <v>5030</v>
      </c>
      <c r="J46" s="14">
        <v>10030</v>
      </c>
      <c r="K46" s="14">
        <v>100030</v>
      </c>
      <c r="L46" s="14">
        <v>10000030</v>
      </c>
    </row>
    <row r="50" spans="2:12">
      <c r="C50">
        <v>1</v>
      </c>
      <c r="D50">
        <v>5</v>
      </c>
      <c r="E50">
        <v>10</v>
      </c>
      <c r="F50">
        <v>20</v>
      </c>
      <c r="G50">
        <v>50</v>
      </c>
      <c r="H50">
        <v>100</v>
      </c>
      <c r="I50">
        <v>500</v>
      </c>
      <c r="J50">
        <v>1000</v>
      </c>
      <c r="K50">
        <v>10000</v>
      </c>
      <c r="L50">
        <v>1000000</v>
      </c>
    </row>
    <row r="51" spans="2:12">
      <c r="B51" s="1" t="s">
        <v>10</v>
      </c>
      <c r="C51" s="2">
        <f t="shared" ref="C51:L51" si="0">RANK(C38,C$38:C$46,1)</f>
        <v>8</v>
      </c>
      <c r="D51" s="2">
        <f t="shared" si="0"/>
        <v>7</v>
      </c>
      <c r="E51" s="2">
        <f t="shared" si="0"/>
        <v>7</v>
      </c>
      <c r="F51" s="2">
        <f t="shared" si="0"/>
        <v>4</v>
      </c>
      <c r="G51" s="2">
        <f t="shared" si="0"/>
        <v>1</v>
      </c>
      <c r="H51" s="2">
        <f t="shared" si="0"/>
        <v>1</v>
      </c>
      <c r="I51" s="2">
        <f t="shared" si="0"/>
        <v>1</v>
      </c>
      <c r="J51" s="2">
        <f t="shared" si="0"/>
        <v>1</v>
      </c>
      <c r="K51" s="2">
        <f t="shared" si="0"/>
        <v>1</v>
      </c>
      <c r="L51" s="2">
        <f t="shared" si="0"/>
        <v>1</v>
      </c>
    </row>
    <row r="52" spans="2:12">
      <c r="B52" s="1" t="s">
        <v>13</v>
      </c>
      <c r="C52" s="2">
        <f t="shared" ref="C52:L52" si="1">RANK(C39,C$38:C$46,1)</f>
        <v>4</v>
      </c>
      <c r="D52" s="2">
        <f t="shared" si="1"/>
        <v>4</v>
      </c>
      <c r="E52" s="2">
        <f t="shared" si="1"/>
        <v>2</v>
      </c>
      <c r="F52" s="2">
        <f t="shared" si="1"/>
        <v>1</v>
      </c>
      <c r="G52" s="2">
        <f t="shared" si="1"/>
        <v>2</v>
      </c>
      <c r="H52" s="2">
        <f t="shared" si="1"/>
        <v>2</v>
      </c>
      <c r="I52" s="2">
        <f t="shared" si="1"/>
        <v>2</v>
      </c>
      <c r="J52" s="2">
        <f t="shared" si="1"/>
        <v>2</v>
      </c>
      <c r="K52" s="2">
        <f t="shared" si="1"/>
        <v>2</v>
      </c>
      <c r="L52" s="2">
        <f t="shared" si="1"/>
        <v>2</v>
      </c>
    </row>
    <row r="53" spans="2:12">
      <c r="B53" s="1" t="s">
        <v>16</v>
      </c>
      <c r="C53" s="2">
        <f t="shared" ref="C53:L53" si="2">RANK(C40,C$38:C$46,1)</f>
        <v>6</v>
      </c>
      <c r="D53" s="2">
        <f t="shared" si="2"/>
        <v>6</v>
      </c>
      <c r="E53" s="2">
        <f t="shared" si="2"/>
        <v>6</v>
      </c>
      <c r="F53" s="2">
        <f t="shared" si="2"/>
        <v>5</v>
      </c>
      <c r="G53" s="2">
        <f t="shared" si="2"/>
        <v>5</v>
      </c>
      <c r="H53" s="2">
        <f t="shared" si="2"/>
        <v>5</v>
      </c>
      <c r="I53" s="2">
        <f t="shared" si="2"/>
        <v>5</v>
      </c>
      <c r="J53" s="2">
        <f t="shared" si="2"/>
        <v>5</v>
      </c>
      <c r="K53" s="2">
        <f t="shared" si="2"/>
        <v>5</v>
      </c>
      <c r="L53" s="2">
        <f t="shared" si="2"/>
        <v>5</v>
      </c>
    </row>
    <row r="54" spans="2:12">
      <c r="B54" s="1" t="s">
        <v>19</v>
      </c>
      <c r="C54" s="2">
        <f t="shared" ref="C54:L54" si="3">RANK(C41,C$38:C$46,1)</f>
        <v>9</v>
      </c>
      <c r="D54" s="2">
        <f t="shared" si="3"/>
        <v>9</v>
      </c>
      <c r="E54" s="2">
        <f t="shared" si="3"/>
        <v>9</v>
      </c>
      <c r="F54" s="2">
        <f t="shared" si="3"/>
        <v>9</v>
      </c>
      <c r="G54" s="2">
        <f t="shared" si="3"/>
        <v>9</v>
      </c>
      <c r="H54" s="2">
        <f t="shared" si="3"/>
        <v>7</v>
      </c>
      <c r="I54" s="2">
        <f t="shared" si="3"/>
        <v>7</v>
      </c>
      <c r="J54" s="2">
        <f t="shared" si="3"/>
        <v>7</v>
      </c>
      <c r="K54" s="2">
        <f t="shared" si="3"/>
        <v>7</v>
      </c>
      <c r="L54" s="2">
        <f t="shared" si="3"/>
        <v>7</v>
      </c>
    </row>
    <row r="55" spans="2:12">
      <c r="B55" s="1" t="s">
        <v>25</v>
      </c>
      <c r="C55" s="2">
        <f t="shared" ref="C55:L55" si="4">RANK(C42,C$38:C$46,1)</f>
        <v>5</v>
      </c>
      <c r="D55" s="2">
        <f t="shared" si="4"/>
        <v>5</v>
      </c>
      <c r="E55" s="2">
        <f t="shared" si="4"/>
        <v>3</v>
      </c>
      <c r="F55" s="2">
        <f t="shared" si="4"/>
        <v>2</v>
      </c>
      <c r="G55" s="2">
        <f t="shared" si="4"/>
        <v>3</v>
      </c>
      <c r="H55" s="2">
        <f t="shared" si="4"/>
        <v>3</v>
      </c>
      <c r="I55" s="2">
        <f t="shared" si="4"/>
        <v>3</v>
      </c>
      <c r="J55" s="2">
        <f t="shared" si="4"/>
        <v>3</v>
      </c>
      <c r="K55" s="2">
        <f t="shared" si="4"/>
        <v>3</v>
      </c>
      <c r="L55" s="2">
        <f t="shared" si="4"/>
        <v>3</v>
      </c>
    </row>
    <row r="56" spans="2:12">
      <c r="B56" s="1" t="s">
        <v>28</v>
      </c>
      <c r="C56" s="2">
        <f t="shared" ref="C56:L56" si="5">RANK(C43,C$38:C$46,1)</f>
        <v>1</v>
      </c>
      <c r="D56" s="2">
        <f t="shared" si="5"/>
        <v>1</v>
      </c>
      <c r="E56" s="2">
        <f t="shared" si="5"/>
        <v>1</v>
      </c>
      <c r="F56" s="2">
        <f t="shared" si="5"/>
        <v>3</v>
      </c>
      <c r="G56" s="2">
        <f t="shared" si="5"/>
        <v>4</v>
      </c>
      <c r="H56" s="2">
        <f t="shared" si="5"/>
        <v>4</v>
      </c>
      <c r="I56" s="2">
        <f t="shared" si="5"/>
        <v>4</v>
      </c>
      <c r="J56" s="2">
        <f t="shared" si="5"/>
        <v>4</v>
      </c>
      <c r="K56" s="2">
        <f t="shared" si="5"/>
        <v>4</v>
      </c>
      <c r="L56" s="2">
        <f t="shared" si="5"/>
        <v>4</v>
      </c>
    </row>
    <row r="57" spans="2:12">
      <c r="B57" s="1" t="s">
        <v>30</v>
      </c>
      <c r="C57" s="2">
        <f t="shared" ref="C57:L57" si="6">RANK(C44,C$38:C$46,1)</f>
        <v>7</v>
      </c>
      <c r="D57" s="2">
        <f t="shared" si="6"/>
        <v>8</v>
      </c>
      <c r="E57" s="2">
        <f t="shared" si="6"/>
        <v>8</v>
      </c>
      <c r="F57" s="2">
        <f t="shared" si="6"/>
        <v>8</v>
      </c>
      <c r="G57" s="2">
        <f t="shared" si="6"/>
        <v>6</v>
      </c>
      <c r="H57" s="2">
        <f t="shared" si="6"/>
        <v>6</v>
      </c>
      <c r="I57" s="2">
        <f t="shared" si="6"/>
        <v>6</v>
      </c>
      <c r="J57" s="2">
        <f t="shared" si="6"/>
        <v>6</v>
      </c>
      <c r="K57" s="2">
        <f t="shared" si="6"/>
        <v>6</v>
      </c>
      <c r="L57" s="2">
        <f t="shared" si="6"/>
        <v>6</v>
      </c>
    </row>
    <row r="58" spans="2:12">
      <c r="B58" s="1" t="s">
        <v>33</v>
      </c>
      <c r="C58" s="2">
        <f t="shared" ref="C58:L58" si="7">RANK(C45,C$38:C$46,1)</f>
        <v>3</v>
      </c>
      <c r="D58" s="2">
        <f t="shared" si="7"/>
        <v>3</v>
      </c>
      <c r="E58" s="2">
        <f t="shared" si="7"/>
        <v>5</v>
      </c>
      <c r="F58" s="2">
        <f t="shared" si="7"/>
        <v>7</v>
      </c>
      <c r="G58" s="2">
        <f t="shared" si="7"/>
        <v>8</v>
      </c>
      <c r="H58" s="2">
        <f t="shared" si="7"/>
        <v>9</v>
      </c>
      <c r="I58" s="2">
        <f t="shared" si="7"/>
        <v>9</v>
      </c>
      <c r="J58" s="2">
        <f t="shared" si="7"/>
        <v>9</v>
      </c>
      <c r="K58" s="2">
        <f t="shared" si="7"/>
        <v>9</v>
      </c>
      <c r="L58" s="2">
        <f t="shared" si="7"/>
        <v>9</v>
      </c>
    </row>
    <row r="59" spans="2:12">
      <c r="B59" s="1" t="s">
        <v>36</v>
      </c>
      <c r="C59" s="2">
        <f t="shared" ref="C59:L59" si="8">RANK(C46,C$38:C$46,1)</f>
        <v>2</v>
      </c>
      <c r="D59" s="2">
        <f t="shared" si="8"/>
        <v>2</v>
      </c>
      <c r="E59" s="2">
        <f t="shared" si="8"/>
        <v>4</v>
      </c>
      <c r="F59" s="2">
        <f t="shared" si="8"/>
        <v>6</v>
      </c>
      <c r="G59" s="2">
        <f t="shared" si="8"/>
        <v>7</v>
      </c>
      <c r="H59" s="2">
        <f t="shared" si="8"/>
        <v>8</v>
      </c>
      <c r="I59" s="2">
        <f t="shared" si="8"/>
        <v>8</v>
      </c>
      <c r="J59" s="2">
        <f t="shared" si="8"/>
        <v>8</v>
      </c>
      <c r="K59" s="2">
        <f t="shared" si="8"/>
        <v>8</v>
      </c>
      <c r="L59" s="2">
        <f t="shared" si="8"/>
        <v>8</v>
      </c>
    </row>
  </sheetData>
  <mergeCells count="1">
    <mergeCell ref="C36:L36"/>
  </mergeCells>
  <conditionalFormatting sqref="K2:K11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:C32">
    <cfRule type="top10" dxfId="19" priority="59" rank="1"/>
    <cfRule type="top10" dxfId="18" priority="69" bottom="1" rank="1"/>
  </conditionalFormatting>
  <conditionalFormatting sqref="D23:D32">
    <cfRule type="top10" dxfId="17" priority="57" rank="1"/>
    <cfRule type="top10" dxfId="16" priority="58" bottom="1" rank="1"/>
  </conditionalFormatting>
  <conditionalFormatting sqref="E23:E32">
    <cfRule type="top10" dxfId="15" priority="55" rank="1"/>
    <cfRule type="top10" dxfId="14" priority="56" bottom="1" rank="1"/>
  </conditionalFormatting>
  <conditionalFormatting sqref="F23:F32">
    <cfRule type="top10" dxfId="13" priority="53" rank="1"/>
    <cfRule type="top10" dxfId="12" priority="54" bottom="1" rank="1"/>
  </conditionalFormatting>
  <conditionalFormatting sqref="G23:G32">
    <cfRule type="top10" dxfId="11" priority="51" rank="1"/>
    <cfRule type="top10" dxfId="10" priority="52" bottom="1" rank="1"/>
  </conditionalFormatting>
  <conditionalFormatting sqref="H23:H32">
    <cfRule type="top10" dxfId="9" priority="49" rank="1"/>
    <cfRule type="top10" dxfId="8" priority="50" bottom="1" rank="1"/>
  </conditionalFormatting>
  <conditionalFormatting sqref="I23:I32">
    <cfRule type="top10" dxfId="7" priority="47" rank="1"/>
    <cfRule type="top10" dxfId="6" priority="48" bottom="1" rank="1"/>
  </conditionalFormatting>
  <conditionalFormatting sqref="J23:J32">
    <cfRule type="top10" dxfId="5" priority="45" rank="1"/>
    <cfRule type="top10" dxfId="4" priority="46" bottom="1" rank="1"/>
  </conditionalFormatting>
  <conditionalFormatting sqref="K23:K32">
    <cfRule type="top10" dxfId="3" priority="43" rank="1"/>
    <cfRule type="top10" dxfId="2" priority="44" bottom="1" rank="1"/>
  </conditionalFormatting>
  <conditionalFormatting sqref="L23:L32">
    <cfRule type="top10" dxfId="1" priority="41" rank="1"/>
    <cfRule type="top10" dxfId="0" priority="42" bottom="1" rank="1"/>
  </conditionalFormatting>
  <conditionalFormatting sqref="C38:C46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:D46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:E46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8:F46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8:G46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8:H46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8:I46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8:J46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8:K46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8:L46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1:C59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:D59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:E59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:F59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:G59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1:H59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1:I59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1:J59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1:K59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1:L59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2A24-5CFC-6348-8379-CC53AF488DD4}">
  <dimension ref="A3:K12"/>
  <sheetViews>
    <sheetView zoomScale="116" workbookViewId="0">
      <selection activeCell="C23" sqref="C23"/>
    </sheetView>
  </sheetViews>
  <sheetFormatPr baseColWidth="10" defaultRowHeight="16"/>
  <cols>
    <col min="1" max="1" width="18.6640625" bestFit="1" customWidth="1"/>
  </cols>
  <sheetData>
    <row r="3" spans="1:11">
      <c r="A3" s="15" t="s">
        <v>0</v>
      </c>
      <c r="B3" s="15" t="s">
        <v>3</v>
      </c>
      <c r="C3" s="15" t="s">
        <v>4</v>
      </c>
      <c r="D3" s="15" t="s">
        <v>7</v>
      </c>
      <c r="E3" s="15" t="s">
        <v>8</v>
      </c>
      <c r="F3" s="15" t="s">
        <v>5</v>
      </c>
      <c r="G3" s="15" t="s">
        <v>6</v>
      </c>
      <c r="H3" s="15" t="s">
        <v>46</v>
      </c>
      <c r="I3" s="15" t="s">
        <v>47</v>
      </c>
      <c r="J3" s="15" t="s">
        <v>1</v>
      </c>
      <c r="K3" s="15" t="s">
        <v>2</v>
      </c>
    </row>
    <row r="4" spans="1:11" ht="32">
      <c r="A4" s="16" t="s">
        <v>48</v>
      </c>
      <c r="B4" s="19">
        <v>0.79979999999999996</v>
      </c>
      <c r="C4" s="19">
        <v>0.71399999999999997</v>
      </c>
      <c r="D4" s="20">
        <v>0.2</v>
      </c>
      <c r="E4" s="19">
        <v>0.3125</v>
      </c>
      <c r="F4" s="17">
        <v>60</v>
      </c>
      <c r="G4" s="17">
        <v>6</v>
      </c>
      <c r="H4" s="19">
        <v>0.75480000000000003</v>
      </c>
      <c r="I4" s="2"/>
      <c r="J4" s="17" t="s">
        <v>14</v>
      </c>
      <c r="K4" s="18" t="s">
        <v>49</v>
      </c>
    </row>
    <row r="5" spans="1:11" ht="20">
      <c r="A5" s="16" t="s">
        <v>16</v>
      </c>
      <c r="B5" s="19">
        <v>0.79979999999999996</v>
      </c>
      <c r="C5" s="19">
        <v>0.71399999999999997</v>
      </c>
      <c r="D5" s="20">
        <v>0.2</v>
      </c>
      <c r="E5" s="19">
        <v>0.3125</v>
      </c>
      <c r="F5" s="17">
        <v>60</v>
      </c>
      <c r="G5" s="17">
        <v>6</v>
      </c>
      <c r="H5" s="19">
        <v>0.75480000000000003</v>
      </c>
      <c r="I5" s="2"/>
      <c r="J5" s="17" t="s">
        <v>50</v>
      </c>
      <c r="K5" s="2"/>
    </row>
    <row r="6" spans="1:11" ht="20">
      <c r="A6" s="16" t="s">
        <v>51</v>
      </c>
      <c r="B6" s="19">
        <v>0.79979999999999996</v>
      </c>
      <c r="C6" s="19">
        <v>0.71399999999999997</v>
      </c>
      <c r="D6" s="20">
        <v>0.2</v>
      </c>
      <c r="E6" s="19">
        <v>0.3125</v>
      </c>
      <c r="F6" s="17">
        <v>60</v>
      </c>
      <c r="G6" s="17">
        <v>6</v>
      </c>
      <c r="H6" s="19">
        <v>0.75480000000000003</v>
      </c>
      <c r="I6" s="2"/>
      <c r="J6" s="17" t="s">
        <v>50</v>
      </c>
      <c r="K6" s="2"/>
    </row>
    <row r="7" spans="1:11" ht="32">
      <c r="A7" s="16" t="s">
        <v>43</v>
      </c>
      <c r="B7" s="20">
        <v>0.9</v>
      </c>
      <c r="C7" s="20">
        <v>0.62</v>
      </c>
      <c r="D7" s="20">
        <v>0.35</v>
      </c>
      <c r="E7" s="20">
        <v>0.45</v>
      </c>
      <c r="F7" s="17">
        <v>24</v>
      </c>
      <c r="G7" s="17">
        <v>8</v>
      </c>
      <c r="H7" s="20">
        <v>0.8</v>
      </c>
      <c r="I7" s="2"/>
      <c r="J7" s="17" t="s">
        <v>14</v>
      </c>
      <c r="K7" s="18" t="s">
        <v>52</v>
      </c>
    </row>
    <row r="8" spans="1:11" ht="32">
      <c r="A8" s="16" t="s">
        <v>53</v>
      </c>
      <c r="B8" s="19">
        <v>0.67830000000000001</v>
      </c>
      <c r="C8" s="19">
        <v>0.76190000000000002</v>
      </c>
      <c r="D8" s="17"/>
      <c r="E8" s="17"/>
      <c r="F8" s="17">
        <v>96</v>
      </c>
      <c r="G8" s="17">
        <v>5</v>
      </c>
      <c r="H8" s="17"/>
      <c r="I8" s="17"/>
      <c r="J8" s="17" t="s">
        <v>54</v>
      </c>
      <c r="K8" s="18" t="s">
        <v>12</v>
      </c>
    </row>
    <row r="9" spans="1:11" ht="32">
      <c r="A9" s="16" t="s">
        <v>55</v>
      </c>
      <c r="B9" s="19">
        <v>0.87</v>
      </c>
      <c r="C9" s="19">
        <v>0.52</v>
      </c>
      <c r="D9" s="20">
        <v>0.26</v>
      </c>
      <c r="E9" s="20">
        <v>0.34</v>
      </c>
      <c r="F9" s="17">
        <v>32</v>
      </c>
      <c r="G9" s="17">
        <v>10</v>
      </c>
      <c r="H9" s="19">
        <v>0.86599999999999999</v>
      </c>
      <c r="I9" s="17"/>
      <c r="J9" s="17" t="s">
        <v>14</v>
      </c>
      <c r="K9" s="18" t="s">
        <v>35</v>
      </c>
    </row>
    <row r="10" spans="1:11" ht="32">
      <c r="A10" s="16" t="s">
        <v>56</v>
      </c>
      <c r="B10" s="19">
        <v>0.89400000000000002</v>
      </c>
      <c r="C10" s="19">
        <v>0.61899999999999999</v>
      </c>
      <c r="D10" s="19">
        <v>0.34200000000000003</v>
      </c>
      <c r="E10" s="20">
        <v>0.44</v>
      </c>
      <c r="F10" s="17">
        <v>25</v>
      </c>
      <c r="G10" s="17">
        <v>8</v>
      </c>
      <c r="H10" s="20">
        <v>0.76</v>
      </c>
      <c r="I10" s="17"/>
      <c r="J10" s="17" t="s">
        <v>14</v>
      </c>
      <c r="K10" s="18" t="s">
        <v>57</v>
      </c>
    </row>
    <row r="11" spans="1:11" ht="20">
      <c r="A11" s="16" t="s">
        <v>58</v>
      </c>
      <c r="B11" s="19">
        <v>0.89400000000000002</v>
      </c>
      <c r="C11" s="19">
        <v>0.61899999999999999</v>
      </c>
      <c r="D11" s="19">
        <v>0.34200000000000003</v>
      </c>
      <c r="E11" s="20">
        <v>0.44</v>
      </c>
      <c r="F11" s="17">
        <v>25</v>
      </c>
      <c r="G11" s="17">
        <v>8</v>
      </c>
      <c r="H11" s="20">
        <v>0.76</v>
      </c>
      <c r="I11" s="17"/>
      <c r="J11" s="17" t="s">
        <v>50</v>
      </c>
      <c r="K11" s="17"/>
    </row>
    <row r="12" spans="1:11" ht="32">
      <c r="A12" s="16" t="s">
        <v>59</v>
      </c>
      <c r="B12" s="19">
        <v>0.88200000000000001</v>
      </c>
      <c r="C12" s="19">
        <v>0.47599999999999998</v>
      </c>
      <c r="D12" s="19">
        <v>0.27700000000000002</v>
      </c>
      <c r="E12" s="20">
        <v>0.35</v>
      </c>
      <c r="F12" s="17">
        <v>26</v>
      </c>
      <c r="G12" s="17">
        <v>11</v>
      </c>
      <c r="H12" s="20">
        <v>0.69</v>
      </c>
      <c r="I12" s="17"/>
      <c r="J12" s="17" t="s">
        <v>14</v>
      </c>
      <c r="K12" s="18" t="s">
        <v>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0899-C7F8-A84C-99BD-7D449997F8BF}">
  <dimension ref="C7:D20"/>
  <sheetViews>
    <sheetView topLeftCell="B5" zoomScale="217" workbookViewId="0">
      <selection activeCell="C7" sqref="C7:D21"/>
    </sheetView>
  </sheetViews>
  <sheetFormatPr baseColWidth="10" defaultRowHeight="16"/>
  <cols>
    <col min="4" max="4" width="40" customWidth="1"/>
  </cols>
  <sheetData>
    <row r="7" spans="3:4">
      <c r="D7" s="21" t="s">
        <v>61</v>
      </c>
    </row>
    <row r="8" spans="3:4">
      <c r="C8">
        <v>3.5</v>
      </c>
      <c r="D8" s="21" t="s">
        <v>62</v>
      </c>
    </row>
    <row r="9" spans="3:4">
      <c r="C9">
        <v>1.5</v>
      </c>
      <c r="D9" s="21" t="s">
        <v>63</v>
      </c>
    </row>
    <row r="10" spans="3:4">
      <c r="C10">
        <v>2</v>
      </c>
      <c r="D10" s="21" t="s">
        <v>64</v>
      </c>
    </row>
    <row r="11" spans="3:4">
      <c r="D11" s="22" t="s">
        <v>65</v>
      </c>
    </row>
    <row r="12" spans="3:4">
      <c r="D12" s="21" t="s">
        <v>66</v>
      </c>
    </row>
    <row r="13" spans="3:4">
      <c r="C13">
        <v>2</v>
      </c>
      <c r="D13" s="23" t="s">
        <v>67</v>
      </c>
    </row>
    <row r="14" spans="3:4">
      <c r="C14">
        <v>2</v>
      </c>
      <c r="D14" s="23" t="s">
        <v>43</v>
      </c>
    </row>
    <row r="15" spans="3:4">
      <c r="C15">
        <v>3</v>
      </c>
      <c r="D15" s="23" t="s">
        <v>68</v>
      </c>
    </row>
    <row r="16" spans="3:4">
      <c r="C16">
        <v>3</v>
      </c>
      <c r="D16" s="23" t="s">
        <v>51</v>
      </c>
    </row>
    <row r="17" spans="3:4">
      <c r="C17">
        <v>3</v>
      </c>
      <c r="D17" s="23" t="s">
        <v>53</v>
      </c>
    </row>
    <row r="18" spans="3:4">
      <c r="C18">
        <v>3</v>
      </c>
      <c r="D18" s="21" t="s">
        <v>69</v>
      </c>
    </row>
    <row r="19" spans="3:4">
      <c r="C19">
        <v>0</v>
      </c>
      <c r="D19" s="21" t="s">
        <v>70</v>
      </c>
    </row>
    <row r="20" spans="3:4">
      <c r="C20" s="24">
        <f>SUM(C8:C19)</f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2022-07-07T18:03:03Z</dcterms:created>
  <dcterms:modified xsi:type="dcterms:W3CDTF">2022-07-29T05:05:17Z</dcterms:modified>
</cp:coreProperties>
</file>