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pcx-file\RedirectedProfileFolders\phartnett\Desktop\"/>
    </mc:Choice>
  </mc:AlternateContent>
  <xr:revisionPtr revIDLastSave="0" documentId="14_{64EBA649-4D1E-4860-B54F-9278D3031B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ILITARY" sheetId="1" r:id="rId1"/>
    <sheet name="COMMERCI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3" i="2" l="1"/>
  <c r="M43" i="2"/>
  <c r="N43" i="2" s="1"/>
  <c r="O42" i="2"/>
  <c r="M42" i="2"/>
  <c r="N42" i="2" s="1"/>
  <c r="O41" i="2"/>
  <c r="M41" i="2"/>
  <c r="N41" i="2" s="1"/>
  <c r="O40" i="2"/>
  <c r="M40" i="2"/>
  <c r="N40" i="2" s="1"/>
  <c r="O39" i="2"/>
  <c r="M39" i="2"/>
  <c r="N39" i="2" s="1"/>
  <c r="O38" i="2"/>
  <c r="M38" i="2"/>
  <c r="N38" i="2" s="1"/>
  <c r="O37" i="2"/>
  <c r="M37" i="2"/>
  <c r="N37" i="2" s="1"/>
  <c r="O36" i="2"/>
  <c r="M36" i="2"/>
  <c r="N36" i="2" s="1"/>
  <c r="O35" i="2"/>
  <c r="M35" i="2"/>
  <c r="N35" i="2" s="1"/>
  <c r="O34" i="2"/>
  <c r="M34" i="2"/>
  <c r="N34" i="2" s="1"/>
  <c r="O33" i="2"/>
  <c r="M33" i="2"/>
  <c r="N33" i="2" s="1"/>
  <c r="O32" i="2"/>
  <c r="M32" i="2"/>
  <c r="N32" i="2" s="1"/>
  <c r="O31" i="2"/>
  <c r="M31" i="2"/>
  <c r="N31" i="2" s="1"/>
  <c r="O30" i="2"/>
  <c r="M30" i="2"/>
  <c r="N30" i="2" s="1"/>
  <c r="O29" i="2"/>
  <c r="M29" i="2"/>
  <c r="N29" i="2" s="1"/>
  <c r="O28" i="2"/>
  <c r="M28" i="2"/>
  <c r="N28" i="2" s="1"/>
  <c r="O27" i="2"/>
  <c r="M27" i="2"/>
  <c r="N27" i="2" s="1"/>
  <c r="O26" i="2"/>
  <c r="M26" i="2"/>
  <c r="N26" i="2" s="1"/>
  <c r="O25" i="2"/>
  <c r="M25" i="2"/>
  <c r="N25" i="2" s="1"/>
  <c r="O24" i="2"/>
  <c r="M24" i="2"/>
  <c r="N24" i="2" s="1"/>
  <c r="O23" i="2"/>
  <c r="M23" i="2"/>
  <c r="N23" i="2" s="1"/>
  <c r="O22" i="2"/>
  <c r="M22" i="2"/>
  <c r="N22" i="2" s="1"/>
  <c r="O21" i="2"/>
  <c r="M21" i="2"/>
  <c r="N21" i="2" s="1"/>
  <c r="O20" i="2"/>
  <c r="M20" i="2"/>
  <c r="N20" i="2" s="1"/>
  <c r="O19" i="2"/>
  <c r="M19" i="2"/>
  <c r="N19" i="2" s="1"/>
  <c r="O18" i="2"/>
  <c r="M18" i="2"/>
  <c r="N18" i="2" s="1"/>
  <c r="O17" i="2"/>
  <c r="M17" i="2"/>
  <c r="N17" i="2" s="1"/>
  <c r="O16" i="2"/>
  <c r="M16" i="2"/>
  <c r="N16" i="2" s="1"/>
  <c r="O15" i="2"/>
  <c r="M15" i="2"/>
  <c r="N15" i="2" s="1"/>
  <c r="O14" i="2"/>
  <c r="M14" i="2"/>
  <c r="N14" i="2" s="1"/>
  <c r="O13" i="2"/>
  <c r="M13" i="2"/>
  <c r="N13" i="2" s="1"/>
  <c r="O12" i="2"/>
  <c r="M12" i="2"/>
  <c r="N12" i="2" s="1"/>
  <c r="O11" i="2"/>
  <c r="M11" i="2"/>
  <c r="N11" i="2" s="1"/>
  <c r="O10" i="2"/>
  <c r="M10" i="2"/>
  <c r="N10" i="2" s="1"/>
  <c r="O9" i="2"/>
  <c r="M9" i="2"/>
  <c r="N9" i="2" s="1"/>
  <c r="O8" i="2"/>
  <c r="M8" i="2"/>
  <c r="N8" i="2" s="1"/>
  <c r="O7" i="2"/>
  <c r="M7" i="2"/>
  <c r="N7" i="2" s="1"/>
  <c r="O6" i="2"/>
  <c r="M6" i="2"/>
  <c r="N6" i="2" s="1"/>
  <c r="O5" i="2"/>
  <c r="M5" i="2"/>
  <c r="N5" i="2" s="1"/>
  <c r="O4" i="2"/>
  <c r="M4" i="2"/>
  <c r="N4" i="2" s="1"/>
  <c r="O3" i="2"/>
  <c r="M3" i="2"/>
  <c r="N3" i="2" s="1"/>
  <c r="O2" i="2"/>
  <c r="M2" i="2"/>
  <c r="N2" i="2" s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M21" i="1"/>
  <c r="N21" i="1" s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M14" i="1"/>
  <c r="N14" i="1" s="1"/>
  <c r="O13" i="1"/>
  <c r="M13" i="1"/>
  <c r="N13" i="1" s="1"/>
  <c r="O12" i="1"/>
  <c r="N12" i="1"/>
  <c r="M12" i="1"/>
  <c r="O11" i="1"/>
  <c r="N11" i="1"/>
  <c r="M11" i="1"/>
  <c r="O10" i="1"/>
  <c r="M10" i="1"/>
  <c r="N10" i="1" s="1"/>
  <c r="O9" i="1"/>
  <c r="M9" i="1"/>
  <c r="N9" i="1" s="1"/>
  <c r="O8" i="1"/>
  <c r="N8" i="1"/>
  <c r="M8" i="1"/>
  <c r="O7" i="1"/>
  <c r="N7" i="1"/>
  <c r="M7" i="1"/>
  <c r="O6" i="1"/>
  <c r="M6" i="1"/>
  <c r="N6" i="1" s="1"/>
  <c r="O5" i="1"/>
  <c r="M5" i="1"/>
  <c r="N5" i="1" s="1"/>
  <c r="O4" i="1"/>
  <c r="N4" i="1"/>
  <c r="M4" i="1"/>
  <c r="O3" i="1"/>
  <c r="N3" i="1"/>
  <c r="M3" i="1"/>
  <c r="O2" i="1"/>
  <c r="O44" i="1" s="1"/>
  <c r="M2" i="1"/>
  <c r="N2" i="1" s="1"/>
  <c r="N44" i="1" s="1"/>
  <c r="O46" i="2" l="1"/>
  <c r="N46" i="2"/>
</calcChain>
</file>

<file path=xl/sharedStrings.xml><?xml version="1.0" encoding="utf-8"?>
<sst xmlns="http://schemas.openxmlformats.org/spreadsheetml/2006/main" count="459" uniqueCount="226">
  <si>
    <t>ORDER #</t>
  </si>
  <si>
    <t>CUST PO</t>
  </si>
  <si>
    <t>ORDER DATE</t>
  </si>
  <si>
    <t>ITEM NO</t>
  </si>
  <si>
    <t>MFG</t>
  </si>
  <si>
    <t>SHIP ASAP</t>
  </si>
  <si>
    <t>UNIT PRICE</t>
  </si>
  <si>
    <t>UNIT COST</t>
  </si>
  <si>
    <t>CUST NAME</t>
  </si>
  <si>
    <t>SALESMAN NAME</t>
  </si>
  <si>
    <t>DUE DATE</t>
  </si>
  <si>
    <t>STOCK</t>
  </si>
  <si>
    <t>GP UNIT</t>
  </si>
  <si>
    <t>GP TOTAL</t>
  </si>
  <si>
    <t>TOTAL SALE</t>
  </si>
  <si>
    <t>COMMENTS</t>
  </si>
  <si>
    <t>SPE4A6-23-P-Y569 C1</t>
  </si>
  <si>
    <t>ST4M166-4-003</t>
  </si>
  <si>
    <t>MYDY</t>
  </si>
  <si>
    <t>DLA AVIATION</t>
  </si>
  <si>
    <t>MANUEL ORTEGA</t>
  </si>
  <si>
    <t>SPE4A6-24-P-0853 C1</t>
  </si>
  <si>
    <t>68A326077-2011</t>
  </si>
  <si>
    <t>SPE4A6-24-P-0853 FAT</t>
  </si>
  <si>
    <t>68A326077-2011*</t>
  </si>
  <si>
    <t>SPE4A6-24-P-F354</t>
  </si>
  <si>
    <t>8M6002637</t>
  </si>
  <si>
    <t>MERC2</t>
  </si>
  <si>
    <t>SPMYM4-24-P-0400</t>
  </si>
  <si>
    <t>104R-3-SS316L</t>
  </si>
  <si>
    <t>CPV</t>
  </si>
  <si>
    <t>DLA - Maritime, Pearl Harbor</t>
  </si>
  <si>
    <t>SPE4A0-24-P-1192</t>
  </si>
  <si>
    <t>7026K63</t>
  </si>
  <si>
    <t>MCMA</t>
  </si>
  <si>
    <t>SPE4A6-24-P-T584 C1</t>
  </si>
  <si>
    <t>91525A115</t>
  </si>
  <si>
    <t>SPE4A6-24-P-T584 C2</t>
  </si>
  <si>
    <t>SPE7MC-24-V-8355</t>
  </si>
  <si>
    <t>87003A</t>
  </si>
  <si>
    <t>GCLVL</t>
  </si>
  <si>
    <t>DLA LAND AND MARITIME</t>
  </si>
  <si>
    <t>SPE4A6-25-P-2392</t>
  </si>
  <si>
    <t>4M279-07005</t>
  </si>
  <si>
    <t>SPE7MC-25-V-1442</t>
  </si>
  <si>
    <t>565-8</t>
  </si>
  <si>
    <t>N00104-25-P-LA90</t>
  </si>
  <si>
    <t>440736</t>
  </si>
  <si>
    <t>TYC</t>
  </si>
  <si>
    <t>NAVSUP Weapon System Support</t>
  </si>
  <si>
    <t>SPE7MC-25-V-2436</t>
  </si>
  <si>
    <t>48291K</t>
  </si>
  <si>
    <t>SPE7M1-25-V-3236</t>
  </si>
  <si>
    <t>99305-01D</t>
  </si>
  <si>
    <t>SPE4A7-25-P-8025</t>
  </si>
  <si>
    <t>65414-03105-105</t>
  </si>
  <si>
    <t>SPE7MC-25-V-3544</t>
  </si>
  <si>
    <t>81480G</t>
  </si>
  <si>
    <t>SPE7L1-25-V-7504</t>
  </si>
  <si>
    <t>12449366-6</t>
  </si>
  <si>
    <t>UMPCO</t>
  </si>
  <si>
    <t>SPE7L1-25-V-7473</t>
  </si>
  <si>
    <t>38601B</t>
  </si>
  <si>
    <t>SPE4A6-25-V-169Q C1</t>
  </si>
  <si>
    <t>355323-9</t>
  </si>
  <si>
    <t>SPE4A6-25-V-169Q C2</t>
  </si>
  <si>
    <t>SPE8E6-25-V-1172</t>
  </si>
  <si>
    <t>30351</t>
  </si>
  <si>
    <t>TYCF</t>
  </si>
  <si>
    <t>DLA TROOPS SUPPORT</t>
  </si>
  <si>
    <t>SPE7L1-25-V-8892</t>
  </si>
  <si>
    <t>NAS1715D40KWX</t>
  </si>
  <si>
    <t>SPE4A7-25-F-6039</t>
  </si>
  <si>
    <t>A218-167684-00</t>
  </si>
  <si>
    <t>GUA</t>
  </si>
  <si>
    <t>SPE7M3-25-V-2734</t>
  </si>
  <si>
    <t>53R-3-SS316L</t>
  </si>
  <si>
    <t>SPE7M1-25-P-7142</t>
  </si>
  <si>
    <t>H823-20-20-SS</t>
  </si>
  <si>
    <t>W51B2825F2078</t>
  </si>
  <si>
    <t>8M0135963</t>
  </si>
  <si>
    <t>DFAS-COLUMBUS CENTER</t>
  </si>
  <si>
    <t>SPE7MC-25-V-4506</t>
  </si>
  <si>
    <t>92039H</t>
  </si>
  <si>
    <t>SPE4A6-25-P-V231</t>
  </si>
  <si>
    <t>002517CA</t>
  </si>
  <si>
    <t>SPE7MC-25-P-1819</t>
  </si>
  <si>
    <t>V-6317-01K</t>
  </si>
  <si>
    <t>SPE8E6-25-V-1313</t>
  </si>
  <si>
    <t>SPE4A0-25-V-0625</t>
  </si>
  <si>
    <t>ST4M219-16002</t>
  </si>
  <si>
    <t>SPE4A6-25-P-W852</t>
  </si>
  <si>
    <t>30-302-3D07G12</t>
  </si>
  <si>
    <t>SPE7L1-25-P-7394</t>
  </si>
  <si>
    <t>PD45132</t>
  </si>
  <si>
    <t>SBVD</t>
  </si>
  <si>
    <t>W51B2825F2691</t>
  </si>
  <si>
    <t>8M0182085</t>
  </si>
  <si>
    <t>N00104-25-P-BY54 C1</t>
  </si>
  <si>
    <t>201334</t>
  </si>
  <si>
    <t>ADMRL</t>
  </si>
  <si>
    <t>N00104-25-P-BY54 C2</t>
  </si>
  <si>
    <t>SPE7M8-25-V-1897</t>
  </si>
  <si>
    <t>16184-01C</t>
  </si>
  <si>
    <t>SPE7M4-25-V-4879</t>
  </si>
  <si>
    <t>89790737T</t>
  </si>
  <si>
    <t>SPE7MC-25-V-5310</t>
  </si>
  <si>
    <t>C3769B</t>
  </si>
  <si>
    <t>SPE7MC-25-V-5356</t>
  </si>
  <si>
    <t>81345B</t>
  </si>
  <si>
    <t>COLOR</t>
  </si>
  <si>
    <t>MEANING</t>
  </si>
  <si>
    <t>GREEN</t>
  </si>
  <si>
    <t>SHIPPING TODAY</t>
  </si>
  <si>
    <t>YELLOW</t>
  </si>
  <si>
    <t>PROBLEM WITH ORDER -- SEE COMMENTS</t>
  </si>
  <si>
    <t>RED</t>
  </si>
  <si>
    <t>AT TESTING</t>
  </si>
  <si>
    <t>ORANGE</t>
  </si>
  <si>
    <t>SCHEDULED ORDER</t>
  </si>
  <si>
    <t>430628</t>
  </si>
  <si>
    <t>MPC850DEZQ50BU-TESTING</t>
  </si>
  <si>
    <t>NXP</t>
  </si>
  <si>
    <t>MKS Instruments Inc.</t>
  </si>
  <si>
    <t>LISA MILLER</t>
  </si>
  <si>
    <t>5300122576</t>
  </si>
  <si>
    <t>NAS1578A3R14</t>
  </si>
  <si>
    <t>HRTLD</t>
  </si>
  <si>
    <t>Northrop Grumman Corp.</t>
  </si>
  <si>
    <t>JOHN BELFIORE</t>
  </si>
  <si>
    <t>NAS335CP12</t>
  </si>
  <si>
    <t>CBS</t>
  </si>
  <si>
    <t>NP45-3143D-098</t>
  </si>
  <si>
    <t>72195</t>
  </si>
  <si>
    <t>NorcaTec LLC</t>
  </si>
  <si>
    <t>100373</t>
  </si>
  <si>
    <t>C6S-R-SB-STR-BL-50</t>
  </si>
  <si>
    <t>BLA</t>
  </si>
  <si>
    <t>Celestica Precision Machining Ltd</t>
  </si>
  <si>
    <t>TODD VOGEL</t>
  </si>
  <si>
    <t>C6S-R-SB-STR-GN-30</t>
  </si>
  <si>
    <t>RAI000569</t>
  </si>
  <si>
    <t>AU75AG25</t>
  </si>
  <si>
    <t>MATE</t>
  </si>
  <si>
    <t>ARES - Aeroespacial e Defesa</t>
  </si>
  <si>
    <t>PATRICIA CASH</t>
  </si>
  <si>
    <t>K233127INV</t>
  </si>
  <si>
    <t>LTF5022T-100M1R4-LC-TRNS</t>
  </si>
  <si>
    <t>TDK</t>
  </si>
  <si>
    <t>Kardium Inc</t>
  </si>
  <si>
    <t>KIM STRATTON</t>
  </si>
  <si>
    <t>LTF5022T-100M1R4-LC-TEST</t>
  </si>
  <si>
    <t>LTF5022T-100M1R4-LC</t>
  </si>
  <si>
    <t>100649</t>
  </si>
  <si>
    <t>C6PC70S-GN-5</t>
  </si>
  <si>
    <t>C6PC70S-YL-01</t>
  </si>
  <si>
    <t>377020</t>
  </si>
  <si>
    <t>CGA9N3X7S2A106K230KE</t>
  </si>
  <si>
    <t>EPIC TECHNOLOGIES.LLC Agave 2</t>
  </si>
  <si>
    <t>ERIKA BUSTINZARM</t>
  </si>
  <si>
    <t>4700087872</t>
  </si>
  <si>
    <t>SRFR-4/2.9-8-SP</t>
  </si>
  <si>
    <t>TCONN</t>
  </si>
  <si>
    <t>GENERAL ATOMICS</t>
  </si>
  <si>
    <t>NATE ALTENA</t>
  </si>
  <si>
    <t>4106673044</t>
  </si>
  <si>
    <t>92814-11</t>
  </si>
  <si>
    <t>EAT</t>
  </si>
  <si>
    <t>Lockheed Martin IPV- ERS Do not Invoice</t>
  </si>
  <si>
    <t>382933</t>
  </si>
  <si>
    <t>BAKING AND X RAY</t>
  </si>
  <si>
    <t>THELAB</t>
  </si>
  <si>
    <t>195738-0</t>
  </si>
  <si>
    <t>P422.625</t>
  </si>
  <si>
    <t>NITTO</t>
  </si>
  <si>
    <t>Ryan Manufacturing Inc.</t>
  </si>
  <si>
    <t>XXXXX</t>
  </si>
  <si>
    <t>NE83Q92D FOR TEST</t>
  </si>
  <si>
    <t>IDD Aerospace</t>
  </si>
  <si>
    <t>BRANDON MADER</t>
  </si>
  <si>
    <t>4106733453</t>
  </si>
  <si>
    <t>69-9413-23</t>
  </si>
  <si>
    <t>BNG</t>
  </si>
  <si>
    <t>K233884INV</t>
  </si>
  <si>
    <t>URZ1H101MPD</t>
  </si>
  <si>
    <t>NICH</t>
  </si>
  <si>
    <t>P96047</t>
  </si>
  <si>
    <t>AS 6171 TESTING &amp; BAKING</t>
  </si>
  <si>
    <t>LFLS7083-S</t>
  </si>
  <si>
    <t>USDIGI</t>
  </si>
  <si>
    <t>01531385</t>
  </si>
  <si>
    <t>822E-4BS-1070-M300-M446</t>
  </si>
  <si>
    <t>UECTRL</t>
  </si>
  <si>
    <t>Constellation Energy Generation,LLC</t>
  </si>
  <si>
    <t>MONICA ARMIJO</t>
  </si>
  <si>
    <t>2746966</t>
  </si>
  <si>
    <t>27229-04</t>
  </si>
  <si>
    <t>HYDRAU</t>
  </si>
  <si>
    <t>Boeing Company</t>
  </si>
  <si>
    <t>27129-06</t>
  </si>
  <si>
    <t>27229-06</t>
  </si>
  <si>
    <t>27229-08</t>
  </si>
  <si>
    <t>23622</t>
  </si>
  <si>
    <t>1277330000</t>
  </si>
  <si>
    <t>WEI</t>
  </si>
  <si>
    <t>EPC Power Corp</t>
  </si>
  <si>
    <t>2750540</t>
  </si>
  <si>
    <t>MS90726-41</t>
  </si>
  <si>
    <t>BGM</t>
  </si>
  <si>
    <t>MS90726-40</t>
  </si>
  <si>
    <t>2750547</t>
  </si>
  <si>
    <t>2750912</t>
  </si>
  <si>
    <t>1944-6</t>
  </si>
  <si>
    <t>SPS</t>
  </si>
  <si>
    <t>4106789041</t>
  </si>
  <si>
    <t>NAS1160-7-29D</t>
  </si>
  <si>
    <t>MSAERO</t>
  </si>
  <si>
    <t>Lockheed Martin Space- ERS NO INVCE</t>
  </si>
  <si>
    <t>393061</t>
  </si>
  <si>
    <t>KX132-1211</t>
  </si>
  <si>
    <t>ROH</t>
  </si>
  <si>
    <t>RDI000086</t>
  </si>
  <si>
    <t>SLUBE 884-2</t>
  </si>
  <si>
    <t>GETTING 0822-2</t>
  </si>
  <si>
    <t>MC68HC11F1CPU4 - TEST</t>
  </si>
  <si>
    <t>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</si>
</sst>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_-"/>
    <numFmt numFmtId="166" formatCode="mm\-dd\-yy"/>
  </numFmts>
  <fonts count="3" x14ac:knownFonts="1">
    <font>
      <sz val="11"/>
      <color theme="1"/>
      <name val="Calibri"/>
      <family val="2"/>
      <scheme val="minor"/>
    </font>
    <font>
      <b/>
      <u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20.7109375" customWidth="1"/>
    <col min="3" max="3" width="11.42578125" customWidth="1"/>
    <col min="4" max="4" width="21.7109375" customWidth="1"/>
    <col min="5" max="6" width="7" customWidth="1"/>
    <col min="7" max="8" width="10.7109375" customWidth="1"/>
    <col min="9" max="9" width="33.28515625" customWidth="1"/>
    <col min="10" max="10" width="17.85546875" customWidth="1"/>
    <col min="11" max="11" width="11.42578125" customWidth="1"/>
    <col min="12" max="12" width="6.42578125" customWidth="1"/>
    <col min="13" max="15" width="10.7109375" customWidth="1"/>
    <col min="16" max="16" width="57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70938</v>
      </c>
      <c r="B2" s="2" t="s">
        <v>16</v>
      </c>
      <c r="C2" s="3">
        <v>45163</v>
      </c>
      <c r="D2" s="2" t="s">
        <v>17</v>
      </c>
      <c r="E2" s="2" t="s">
        <v>18</v>
      </c>
      <c r="F2" s="2" t="b">
        <v>1</v>
      </c>
      <c r="G2" s="4">
        <v>3.45</v>
      </c>
      <c r="H2" s="4">
        <v>3.0636999999999999</v>
      </c>
      <c r="I2" s="2" t="s">
        <v>19</v>
      </c>
      <c r="J2" s="2" t="s">
        <v>20</v>
      </c>
      <c r="K2" s="3">
        <v>45754</v>
      </c>
      <c r="L2" s="2">
        <v>312</v>
      </c>
      <c r="M2" s="4">
        <f t="shared" ref="M2:M41" si="0">G2-H2</f>
        <v>0.38630000000000031</v>
      </c>
      <c r="N2" s="4">
        <f t="shared" ref="N2:N41" si="1">M2*L2</f>
        <v>120.5256000000001</v>
      </c>
      <c r="O2" s="4">
        <f t="shared" ref="O2:O41" si="2">L2*G2</f>
        <v>1076.4000000000001</v>
      </c>
      <c r="P2" s="2"/>
    </row>
    <row r="3" spans="1:16" x14ac:dyDescent="0.25">
      <c r="A3" s="2">
        <v>71194</v>
      </c>
      <c r="B3" s="2" t="s">
        <v>21</v>
      </c>
      <c r="C3" s="3">
        <v>45205</v>
      </c>
      <c r="D3" s="2" t="s">
        <v>22</v>
      </c>
      <c r="E3" s="2" t="s">
        <v>18</v>
      </c>
      <c r="F3" s="2" t="b">
        <v>1</v>
      </c>
      <c r="G3" s="4">
        <v>124.84</v>
      </c>
      <c r="H3" s="4">
        <v>114.84</v>
      </c>
      <c r="I3" s="2" t="s">
        <v>19</v>
      </c>
      <c r="J3" s="2" t="s">
        <v>20</v>
      </c>
      <c r="K3" s="3">
        <v>45824</v>
      </c>
      <c r="L3" s="2">
        <v>86</v>
      </c>
      <c r="M3" s="4">
        <f t="shared" si="0"/>
        <v>10</v>
      </c>
      <c r="N3" s="4">
        <f t="shared" si="1"/>
        <v>860</v>
      </c>
      <c r="O3" s="4">
        <f t="shared" si="2"/>
        <v>10736.24</v>
      </c>
      <c r="P3" s="2"/>
    </row>
    <row r="4" spans="1:16" x14ac:dyDescent="0.25">
      <c r="A4" s="2">
        <v>71195</v>
      </c>
      <c r="B4" s="2" t="s">
        <v>23</v>
      </c>
      <c r="C4" s="3">
        <v>45205</v>
      </c>
      <c r="D4" s="2" t="s">
        <v>24</v>
      </c>
      <c r="E4" s="2" t="s">
        <v>18</v>
      </c>
      <c r="F4" s="2" t="b">
        <v>1</v>
      </c>
      <c r="G4" s="4">
        <v>5000</v>
      </c>
      <c r="H4" s="4">
        <v>379.68</v>
      </c>
      <c r="I4" s="2" t="s">
        <v>19</v>
      </c>
      <c r="J4" s="2" t="s">
        <v>20</v>
      </c>
      <c r="K4" s="3">
        <v>45404</v>
      </c>
      <c r="L4" s="2">
        <v>1</v>
      </c>
      <c r="M4" s="4">
        <f t="shared" si="0"/>
        <v>4620.32</v>
      </c>
      <c r="N4" s="4">
        <f t="shared" si="1"/>
        <v>4620.32</v>
      </c>
      <c r="O4" s="4">
        <f t="shared" si="2"/>
        <v>5000</v>
      </c>
      <c r="P4" s="2"/>
    </row>
    <row r="5" spans="1:16" x14ac:dyDescent="0.25">
      <c r="A5" s="2">
        <v>72038</v>
      </c>
      <c r="B5" s="2" t="s">
        <v>25</v>
      </c>
      <c r="C5" s="3">
        <v>45349</v>
      </c>
      <c r="D5" s="2" t="s">
        <v>26</v>
      </c>
      <c r="E5" s="2" t="s">
        <v>27</v>
      </c>
      <c r="F5" s="2" t="b">
        <v>1</v>
      </c>
      <c r="G5" s="4">
        <v>42.75</v>
      </c>
      <c r="H5" s="4">
        <v>2.75</v>
      </c>
      <c r="I5" s="2" t="s">
        <v>19</v>
      </c>
      <c r="J5" s="2" t="s">
        <v>20</v>
      </c>
      <c r="K5" s="3">
        <v>45390</v>
      </c>
      <c r="L5" s="2">
        <v>1</v>
      </c>
      <c r="M5" s="4">
        <f t="shared" si="0"/>
        <v>40</v>
      </c>
      <c r="N5" s="4">
        <f t="shared" si="1"/>
        <v>40</v>
      </c>
      <c r="O5" s="4">
        <f t="shared" si="2"/>
        <v>42.75</v>
      </c>
      <c r="P5" s="2"/>
    </row>
    <row r="6" spans="1:16" x14ac:dyDescent="0.25">
      <c r="A6" s="2">
        <v>72640</v>
      </c>
      <c r="B6" s="2" t="s">
        <v>28</v>
      </c>
      <c r="C6" s="3">
        <v>45440</v>
      </c>
      <c r="D6" s="2" t="s">
        <v>29</v>
      </c>
      <c r="E6" s="2" t="s">
        <v>30</v>
      </c>
      <c r="F6" s="2" t="b">
        <v>1</v>
      </c>
      <c r="G6" s="4">
        <v>2830</v>
      </c>
      <c r="H6" s="4">
        <v>250</v>
      </c>
      <c r="I6" s="2" t="s">
        <v>31</v>
      </c>
      <c r="J6" s="2" t="s">
        <v>20</v>
      </c>
      <c r="K6" s="3">
        <v>45527</v>
      </c>
      <c r="L6" s="2">
        <v>1</v>
      </c>
      <c r="M6" s="4">
        <f t="shared" si="0"/>
        <v>2580</v>
      </c>
      <c r="N6" s="4">
        <f t="shared" si="1"/>
        <v>2580</v>
      </c>
      <c r="O6" s="4">
        <f t="shared" si="2"/>
        <v>2830</v>
      </c>
      <c r="P6" s="2"/>
    </row>
    <row r="7" spans="1:16" x14ac:dyDescent="0.25">
      <c r="A7" s="2">
        <v>72862</v>
      </c>
      <c r="B7" s="2" t="s">
        <v>32</v>
      </c>
      <c r="C7" s="3">
        <v>45476</v>
      </c>
      <c r="D7" s="2" t="s">
        <v>33</v>
      </c>
      <c r="E7" s="2" t="s">
        <v>34</v>
      </c>
      <c r="F7" s="2" t="b">
        <v>1</v>
      </c>
      <c r="G7" s="4">
        <v>151</v>
      </c>
      <c r="H7" s="4">
        <v>50.465000000000003</v>
      </c>
      <c r="I7" s="2" t="s">
        <v>19</v>
      </c>
      <c r="J7" s="2" t="s">
        <v>20</v>
      </c>
      <c r="K7" s="3">
        <v>45565</v>
      </c>
      <c r="L7" s="2">
        <v>2</v>
      </c>
      <c r="M7" s="4">
        <f t="shared" si="0"/>
        <v>100.535</v>
      </c>
      <c r="N7" s="4">
        <f t="shared" si="1"/>
        <v>201.07</v>
      </c>
      <c r="O7" s="4">
        <f t="shared" si="2"/>
        <v>302</v>
      </c>
      <c r="P7" s="2"/>
    </row>
    <row r="8" spans="1:16" x14ac:dyDescent="0.25">
      <c r="A8" s="2">
        <v>72872</v>
      </c>
      <c r="B8" s="2" t="s">
        <v>35</v>
      </c>
      <c r="C8" s="3">
        <v>45481</v>
      </c>
      <c r="D8" s="2" t="s">
        <v>36</v>
      </c>
      <c r="E8" s="2" t="s">
        <v>34</v>
      </c>
      <c r="F8" s="2" t="b">
        <v>1</v>
      </c>
      <c r="G8" s="4">
        <v>10.72</v>
      </c>
      <c r="H8" s="4">
        <v>0.38529999999999998</v>
      </c>
      <c r="I8" s="2" t="s">
        <v>19</v>
      </c>
      <c r="J8" s="2" t="s">
        <v>20</v>
      </c>
      <c r="K8" s="3">
        <v>45981</v>
      </c>
      <c r="L8" s="2">
        <v>100</v>
      </c>
      <c r="M8" s="4">
        <f t="shared" si="0"/>
        <v>10.334700000000002</v>
      </c>
      <c r="N8" s="4">
        <f t="shared" si="1"/>
        <v>1033.4700000000003</v>
      </c>
      <c r="O8" s="4">
        <f t="shared" si="2"/>
        <v>1072</v>
      </c>
      <c r="P8" s="2"/>
    </row>
    <row r="9" spans="1:16" x14ac:dyDescent="0.25">
      <c r="A9" s="2">
        <v>72873</v>
      </c>
      <c r="B9" s="2" t="s">
        <v>37</v>
      </c>
      <c r="C9" s="3">
        <v>45481</v>
      </c>
      <c r="D9" s="2" t="s">
        <v>36</v>
      </c>
      <c r="E9" s="2" t="s">
        <v>34</v>
      </c>
      <c r="F9" s="2" t="b">
        <v>1</v>
      </c>
      <c r="G9" s="4">
        <v>500</v>
      </c>
      <c r="H9" s="4">
        <v>0.38519999999999999</v>
      </c>
      <c r="I9" s="2" t="s">
        <v>19</v>
      </c>
      <c r="J9" s="2" t="s">
        <v>20</v>
      </c>
      <c r="K9" s="3">
        <v>45981</v>
      </c>
      <c r="L9" s="2">
        <v>1</v>
      </c>
      <c r="M9" s="4">
        <f t="shared" si="0"/>
        <v>499.6148</v>
      </c>
      <c r="N9" s="4">
        <f t="shared" si="1"/>
        <v>499.6148</v>
      </c>
      <c r="O9" s="4">
        <f t="shared" si="2"/>
        <v>500</v>
      </c>
      <c r="P9" s="2"/>
    </row>
    <row r="10" spans="1:16" x14ac:dyDescent="0.25">
      <c r="A10" s="2">
        <v>73114</v>
      </c>
      <c r="B10" s="2" t="s">
        <v>38</v>
      </c>
      <c r="C10" s="3">
        <v>45524</v>
      </c>
      <c r="D10" s="2" t="s">
        <v>39</v>
      </c>
      <c r="E10" s="2" t="s">
        <v>40</v>
      </c>
      <c r="F10" s="2" t="b">
        <v>1</v>
      </c>
      <c r="G10" s="4">
        <v>3045</v>
      </c>
      <c r="H10" s="4">
        <v>2995</v>
      </c>
      <c r="I10" s="2" t="s">
        <v>41</v>
      </c>
      <c r="J10" s="2" t="s">
        <v>20</v>
      </c>
      <c r="K10" s="3">
        <v>45821</v>
      </c>
      <c r="L10" s="2">
        <v>4</v>
      </c>
      <c r="M10" s="4">
        <f t="shared" si="0"/>
        <v>50</v>
      </c>
      <c r="N10" s="4">
        <f t="shared" si="1"/>
        <v>200</v>
      </c>
      <c r="O10" s="4">
        <f t="shared" si="2"/>
        <v>12180</v>
      </c>
      <c r="P10" s="2"/>
    </row>
    <row r="11" spans="1:16" x14ac:dyDescent="0.25">
      <c r="A11" s="2">
        <v>73568</v>
      </c>
      <c r="B11" s="2" t="s">
        <v>42</v>
      </c>
      <c r="C11" s="3">
        <v>45595</v>
      </c>
      <c r="D11" s="2" t="s">
        <v>43</v>
      </c>
      <c r="E11" s="2" t="s">
        <v>18</v>
      </c>
      <c r="F11" s="2" t="b">
        <v>1</v>
      </c>
      <c r="G11" s="4">
        <v>36.42</v>
      </c>
      <c r="H11" s="4">
        <v>29.53</v>
      </c>
      <c r="I11" s="2" t="s">
        <v>19</v>
      </c>
      <c r="J11" s="2" t="s">
        <v>20</v>
      </c>
      <c r="K11" s="3">
        <v>45840</v>
      </c>
      <c r="L11" s="2">
        <v>83</v>
      </c>
      <c r="M11" s="4">
        <f t="shared" si="0"/>
        <v>6.8900000000000006</v>
      </c>
      <c r="N11" s="4">
        <f t="shared" si="1"/>
        <v>571.87</v>
      </c>
      <c r="O11" s="4">
        <f t="shared" si="2"/>
        <v>3022.86</v>
      </c>
      <c r="P11" s="2"/>
    </row>
    <row r="12" spans="1:16" x14ac:dyDescent="0.25">
      <c r="A12" s="2">
        <v>73857</v>
      </c>
      <c r="B12" s="2" t="s">
        <v>44</v>
      </c>
      <c r="C12" s="3">
        <v>45635</v>
      </c>
      <c r="D12" s="2" t="s">
        <v>45</v>
      </c>
      <c r="E12" s="2" t="s">
        <v>30</v>
      </c>
      <c r="F12" s="2" t="b">
        <v>1</v>
      </c>
      <c r="G12" s="4">
        <v>5222.2299999999996</v>
      </c>
      <c r="H12" s="4">
        <v>3760</v>
      </c>
      <c r="I12" s="2" t="s">
        <v>41</v>
      </c>
      <c r="J12" s="2" t="s">
        <v>20</v>
      </c>
      <c r="K12" s="3">
        <v>45779</v>
      </c>
      <c r="L12" s="2">
        <v>2</v>
      </c>
      <c r="M12" s="4">
        <f t="shared" si="0"/>
        <v>1462.2299999999996</v>
      </c>
      <c r="N12" s="4">
        <f t="shared" si="1"/>
        <v>2924.4599999999991</v>
      </c>
      <c r="O12" s="4">
        <f t="shared" si="2"/>
        <v>10444.459999999999</v>
      </c>
      <c r="P12" s="2"/>
    </row>
    <row r="13" spans="1:16" x14ac:dyDescent="0.25">
      <c r="A13" s="2">
        <v>73997</v>
      </c>
      <c r="B13" s="2" t="s">
        <v>46</v>
      </c>
      <c r="C13" s="3">
        <v>45649</v>
      </c>
      <c r="D13" s="2" t="s">
        <v>47</v>
      </c>
      <c r="E13" s="2" t="s">
        <v>48</v>
      </c>
      <c r="F13" s="2" t="b">
        <v>1</v>
      </c>
      <c r="G13" s="4">
        <v>25855.3</v>
      </c>
      <c r="H13" s="4">
        <v>21892.68</v>
      </c>
      <c r="I13" s="2" t="s">
        <v>49</v>
      </c>
      <c r="J13" s="2" t="s">
        <v>20</v>
      </c>
      <c r="K13" s="3">
        <v>45740</v>
      </c>
      <c r="L13" s="2">
        <v>1</v>
      </c>
      <c r="M13" s="4">
        <f t="shared" si="0"/>
        <v>3962.619999999999</v>
      </c>
      <c r="N13" s="4">
        <f t="shared" si="1"/>
        <v>3962.619999999999</v>
      </c>
      <c r="O13" s="4">
        <f t="shared" si="2"/>
        <v>25855.3</v>
      </c>
      <c r="P13" s="2"/>
    </row>
    <row r="14" spans="1:16" x14ac:dyDescent="0.25">
      <c r="A14" s="2">
        <v>74223</v>
      </c>
      <c r="B14" s="2" t="s">
        <v>50</v>
      </c>
      <c r="C14" s="3">
        <v>45694</v>
      </c>
      <c r="D14" s="2" t="s">
        <v>51</v>
      </c>
      <c r="E14" s="2" t="s">
        <v>40</v>
      </c>
      <c r="F14" s="2" t="b">
        <v>1</v>
      </c>
      <c r="G14" s="4">
        <v>431</v>
      </c>
      <c r="H14" s="4">
        <v>376</v>
      </c>
      <c r="I14" s="2" t="s">
        <v>41</v>
      </c>
      <c r="J14" s="2" t="s">
        <v>20</v>
      </c>
      <c r="K14" s="3">
        <v>45813</v>
      </c>
      <c r="L14" s="2">
        <v>1</v>
      </c>
      <c r="M14" s="4">
        <f t="shared" si="0"/>
        <v>55</v>
      </c>
      <c r="N14" s="4">
        <f t="shared" si="1"/>
        <v>55</v>
      </c>
      <c r="O14" s="4">
        <f t="shared" si="2"/>
        <v>431</v>
      </c>
      <c r="P14" s="2"/>
    </row>
    <row r="15" spans="1:16" x14ac:dyDescent="0.25">
      <c r="A15" s="2">
        <v>74459</v>
      </c>
      <c r="B15" s="2" t="s">
        <v>52</v>
      </c>
      <c r="C15" s="3">
        <v>45727</v>
      </c>
      <c r="D15" s="2" t="s">
        <v>53</v>
      </c>
      <c r="E15" s="2" t="s">
        <v>40</v>
      </c>
      <c r="F15" s="2" t="b">
        <v>1</v>
      </c>
      <c r="G15" s="4">
        <v>2229</v>
      </c>
      <c r="H15" s="4">
        <v>2188.0769</v>
      </c>
      <c r="I15" s="2" t="s">
        <v>41</v>
      </c>
      <c r="J15" s="2" t="s">
        <v>20</v>
      </c>
      <c r="K15" s="3">
        <v>45876</v>
      </c>
      <c r="L15" s="2">
        <v>13</v>
      </c>
      <c r="M15" s="4">
        <f t="shared" si="0"/>
        <v>40.923099999999977</v>
      </c>
      <c r="N15" s="4">
        <f t="shared" si="1"/>
        <v>532.0002999999997</v>
      </c>
      <c r="O15" s="4">
        <f t="shared" si="2"/>
        <v>28977</v>
      </c>
      <c r="P15" s="2"/>
    </row>
    <row r="16" spans="1:16" x14ac:dyDescent="0.25">
      <c r="A16" s="2">
        <v>74576</v>
      </c>
      <c r="B16" s="2" t="s">
        <v>54</v>
      </c>
      <c r="C16" s="3">
        <v>45748</v>
      </c>
      <c r="D16" s="2" t="s">
        <v>55</v>
      </c>
      <c r="E16" s="2" t="s">
        <v>18</v>
      </c>
      <c r="F16" s="2" t="b">
        <v>1</v>
      </c>
      <c r="G16" s="4">
        <v>53.02</v>
      </c>
      <c r="H16" s="4">
        <v>50.36</v>
      </c>
      <c r="I16" s="2" t="s">
        <v>19</v>
      </c>
      <c r="J16" s="2" t="s">
        <v>20</v>
      </c>
      <c r="K16" s="3">
        <v>45923</v>
      </c>
      <c r="L16" s="2">
        <v>4</v>
      </c>
      <c r="M16" s="4">
        <f t="shared" si="0"/>
        <v>2.6600000000000037</v>
      </c>
      <c r="N16" s="4">
        <f t="shared" si="1"/>
        <v>10.640000000000015</v>
      </c>
      <c r="O16" s="4">
        <f t="shared" si="2"/>
        <v>212.08</v>
      </c>
      <c r="P16" s="2"/>
    </row>
    <row r="17" spans="1:16" x14ac:dyDescent="0.25">
      <c r="A17" s="2">
        <v>74612</v>
      </c>
      <c r="B17" s="2" t="s">
        <v>56</v>
      </c>
      <c r="C17" s="3">
        <v>45754</v>
      </c>
      <c r="D17" s="2" t="s">
        <v>57</v>
      </c>
      <c r="E17" s="2" t="s">
        <v>40</v>
      </c>
      <c r="F17" s="2" t="b">
        <v>1</v>
      </c>
      <c r="G17" s="4">
        <v>64.84</v>
      </c>
      <c r="H17" s="4">
        <v>63.333300000000001</v>
      </c>
      <c r="I17" s="2" t="s">
        <v>41</v>
      </c>
      <c r="J17" s="2" t="s">
        <v>20</v>
      </c>
      <c r="K17" s="3">
        <v>45880</v>
      </c>
      <c r="L17" s="2">
        <v>48</v>
      </c>
      <c r="M17" s="4">
        <f t="shared" si="0"/>
        <v>1.5067000000000021</v>
      </c>
      <c r="N17" s="4">
        <f t="shared" si="1"/>
        <v>72.321600000000103</v>
      </c>
      <c r="O17" s="4">
        <f t="shared" si="2"/>
        <v>3112.32</v>
      </c>
      <c r="P17" s="2"/>
    </row>
    <row r="18" spans="1:16" x14ac:dyDescent="0.25">
      <c r="A18" s="2">
        <v>74648</v>
      </c>
      <c r="B18" s="2" t="s">
        <v>58</v>
      </c>
      <c r="C18" s="3">
        <v>45758</v>
      </c>
      <c r="D18" s="2" t="s">
        <v>59</v>
      </c>
      <c r="E18" s="2" t="s">
        <v>60</v>
      </c>
      <c r="F18" s="2" t="b">
        <v>1</v>
      </c>
      <c r="G18" s="4">
        <v>1.05</v>
      </c>
      <c r="H18" s="4">
        <v>0.81030000000000002</v>
      </c>
      <c r="I18" s="2" t="s">
        <v>41</v>
      </c>
      <c r="J18" s="2" t="s">
        <v>20</v>
      </c>
      <c r="K18" s="3">
        <v>45880</v>
      </c>
      <c r="L18" s="2">
        <v>627</v>
      </c>
      <c r="M18" s="4">
        <f t="shared" si="0"/>
        <v>0.23970000000000002</v>
      </c>
      <c r="N18" s="4">
        <f t="shared" si="1"/>
        <v>150.29190000000003</v>
      </c>
      <c r="O18" s="4">
        <f t="shared" si="2"/>
        <v>658.35</v>
      </c>
      <c r="P18" s="2"/>
    </row>
    <row r="19" spans="1:16" x14ac:dyDescent="0.25">
      <c r="A19" s="2">
        <v>74650</v>
      </c>
      <c r="B19" s="2" t="s">
        <v>61</v>
      </c>
      <c r="C19" s="3">
        <v>45758</v>
      </c>
      <c r="D19" s="2" t="s">
        <v>62</v>
      </c>
      <c r="E19" s="2" t="s">
        <v>40</v>
      </c>
      <c r="F19" s="2" t="b">
        <v>1</v>
      </c>
      <c r="G19" s="4">
        <v>977.78000000000009</v>
      </c>
      <c r="H19" s="4">
        <v>959.77780000000007</v>
      </c>
      <c r="I19" s="2" t="s">
        <v>41</v>
      </c>
      <c r="J19" s="2" t="s">
        <v>20</v>
      </c>
      <c r="K19" s="3">
        <v>45944</v>
      </c>
      <c r="L19" s="2">
        <v>27</v>
      </c>
      <c r="M19" s="4">
        <f t="shared" si="0"/>
        <v>18.002200000000016</v>
      </c>
      <c r="N19" s="4">
        <f t="shared" si="1"/>
        <v>486.05940000000044</v>
      </c>
      <c r="O19" s="4">
        <f t="shared" si="2"/>
        <v>26400.06</v>
      </c>
      <c r="P19" s="2"/>
    </row>
    <row r="20" spans="1:16" x14ac:dyDescent="0.25">
      <c r="A20" s="2">
        <v>74688</v>
      </c>
      <c r="B20" s="2" t="s">
        <v>63</v>
      </c>
      <c r="C20" s="3">
        <v>45764</v>
      </c>
      <c r="D20" s="2" t="s">
        <v>64</v>
      </c>
      <c r="E20" s="2" t="s">
        <v>18</v>
      </c>
      <c r="F20" s="2" t="b">
        <v>1</v>
      </c>
      <c r="G20" s="4">
        <v>56.73</v>
      </c>
      <c r="H20" s="4">
        <v>51.05</v>
      </c>
      <c r="I20" s="2" t="s">
        <v>19</v>
      </c>
      <c r="J20" s="2" t="s">
        <v>20</v>
      </c>
      <c r="K20" s="3">
        <v>45924</v>
      </c>
      <c r="L20" s="2">
        <v>5</v>
      </c>
      <c r="M20" s="4">
        <f t="shared" si="0"/>
        <v>5.68</v>
      </c>
      <c r="N20" s="4">
        <f t="shared" si="1"/>
        <v>28.4</v>
      </c>
      <c r="O20" s="4">
        <f t="shared" si="2"/>
        <v>283.64999999999998</v>
      </c>
      <c r="P20" s="2"/>
    </row>
    <row r="21" spans="1:16" x14ac:dyDescent="0.25">
      <c r="A21" s="2">
        <v>74689</v>
      </c>
      <c r="B21" s="2" t="s">
        <v>65</v>
      </c>
      <c r="C21" s="3">
        <v>45764</v>
      </c>
      <c r="D21" s="2" t="s">
        <v>64</v>
      </c>
      <c r="E21" s="2" t="s">
        <v>18</v>
      </c>
      <c r="F21" s="2" t="b">
        <v>1</v>
      </c>
      <c r="G21" s="4">
        <v>56.73</v>
      </c>
      <c r="H21" s="4">
        <v>51.05</v>
      </c>
      <c r="I21" s="2" t="s">
        <v>19</v>
      </c>
      <c r="J21" s="2" t="s">
        <v>20</v>
      </c>
      <c r="K21" s="3">
        <v>45924</v>
      </c>
      <c r="L21" s="2">
        <v>167</v>
      </c>
      <c r="M21" s="4">
        <f t="shared" si="0"/>
        <v>5.68</v>
      </c>
      <c r="N21" s="4">
        <f t="shared" si="1"/>
        <v>948.56</v>
      </c>
      <c r="O21" s="4">
        <f t="shared" si="2"/>
        <v>9473.91</v>
      </c>
      <c r="P21" s="2"/>
    </row>
    <row r="22" spans="1:16" x14ac:dyDescent="0.25">
      <c r="A22" s="2">
        <v>74818</v>
      </c>
      <c r="B22" s="2" t="s">
        <v>66</v>
      </c>
      <c r="C22" s="3">
        <v>45789</v>
      </c>
      <c r="D22" s="2" t="s">
        <v>67</v>
      </c>
      <c r="E22" s="2" t="s">
        <v>68</v>
      </c>
      <c r="F22" s="2" t="b">
        <v>1</v>
      </c>
      <c r="G22" s="4">
        <v>590</v>
      </c>
      <c r="H22" s="4">
        <v>279.8</v>
      </c>
      <c r="I22" s="2" t="s">
        <v>69</v>
      </c>
      <c r="J22" s="2" t="s">
        <v>20</v>
      </c>
      <c r="K22" s="3">
        <v>45849</v>
      </c>
      <c r="L22" s="2">
        <v>1</v>
      </c>
      <c r="M22" s="4">
        <f t="shared" si="0"/>
        <v>310.2</v>
      </c>
      <c r="N22" s="4">
        <f t="shared" si="1"/>
        <v>310.2</v>
      </c>
      <c r="O22" s="4">
        <f t="shared" si="2"/>
        <v>590</v>
      </c>
      <c r="P22" s="2"/>
    </row>
    <row r="23" spans="1:16" x14ac:dyDescent="0.25">
      <c r="A23" s="2">
        <v>74831</v>
      </c>
      <c r="B23" s="2" t="s">
        <v>70</v>
      </c>
      <c r="C23" s="3">
        <v>45791</v>
      </c>
      <c r="D23" s="2" t="s">
        <v>71</v>
      </c>
      <c r="E23" s="2" t="s">
        <v>60</v>
      </c>
      <c r="F23" s="2" t="b">
        <v>1</v>
      </c>
      <c r="G23" s="4">
        <v>12.75</v>
      </c>
      <c r="H23" s="4">
        <v>11.864800000000001</v>
      </c>
      <c r="I23" s="2" t="s">
        <v>41</v>
      </c>
      <c r="J23" s="2" t="s">
        <v>20</v>
      </c>
      <c r="K23" s="3">
        <v>45931</v>
      </c>
      <c r="L23" s="2">
        <v>469</v>
      </c>
      <c r="M23" s="4">
        <f t="shared" si="0"/>
        <v>0.88519999999999932</v>
      </c>
      <c r="N23" s="4">
        <f t="shared" si="1"/>
        <v>415.1587999999997</v>
      </c>
      <c r="O23" s="4">
        <f t="shared" si="2"/>
        <v>5979.75</v>
      </c>
      <c r="P23" s="2"/>
    </row>
    <row r="24" spans="1:16" x14ac:dyDescent="0.25">
      <c r="A24" s="2">
        <v>74840</v>
      </c>
      <c r="B24" s="2" t="s">
        <v>72</v>
      </c>
      <c r="C24" s="3">
        <v>45793</v>
      </c>
      <c r="D24" s="2" t="s">
        <v>73</v>
      </c>
      <c r="E24" s="2" t="s">
        <v>74</v>
      </c>
      <c r="F24" s="2" t="b">
        <v>1</v>
      </c>
      <c r="G24" s="4">
        <v>365</v>
      </c>
      <c r="H24" s="4">
        <v>344</v>
      </c>
      <c r="I24" s="2" t="s">
        <v>19</v>
      </c>
      <c r="J24" s="2" t="s">
        <v>20</v>
      </c>
      <c r="K24" s="3">
        <v>45958</v>
      </c>
      <c r="L24" s="2">
        <v>15</v>
      </c>
      <c r="M24" s="4">
        <f t="shared" si="0"/>
        <v>21</v>
      </c>
      <c r="N24" s="4">
        <f t="shared" si="1"/>
        <v>315</v>
      </c>
      <c r="O24" s="4">
        <f t="shared" si="2"/>
        <v>5475</v>
      </c>
      <c r="P24" s="2"/>
    </row>
    <row r="25" spans="1:16" x14ac:dyDescent="0.25">
      <c r="A25" s="2">
        <v>74850</v>
      </c>
      <c r="B25" s="2" t="s">
        <v>75</v>
      </c>
      <c r="C25" s="3">
        <v>45796</v>
      </c>
      <c r="D25" s="2" t="s">
        <v>76</v>
      </c>
      <c r="E25" s="2" t="s">
        <v>30</v>
      </c>
      <c r="F25" s="2" t="b">
        <v>1</v>
      </c>
      <c r="G25" s="4">
        <v>255.56</v>
      </c>
      <c r="H25" s="4">
        <v>184</v>
      </c>
      <c r="I25" s="2" t="s">
        <v>41</v>
      </c>
      <c r="J25" s="2" t="s">
        <v>20</v>
      </c>
      <c r="K25" s="3">
        <v>45931</v>
      </c>
      <c r="L25" s="2">
        <v>12</v>
      </c>
      <c r="M25" s="4">
        <f t="shared" si="0"/>
        <v>71.56</v>
      </c>
      <c r="N25" s="4">
        <f t="shared" si="1"/>
        <v>858.72</v>
      </c>
      <c r="O25" s="4">
        <f t="shared" si="2"/>
        <v>3066.7200000000003</v>
      </c>
      <c r="P25" s="2"/>
    </row>
    <row r="26" spans="1:16" x14ac:dyDescent="0.25">
      <c r="A26" s="2">
        <v>74873</v>
      </c>
      <c r="B26" s="2" t="s">
        <v>77</v>
      </c>
      <c r="C26" s="3">
        <v>45804</v>
      </c>
      <c r="D26" s="2" t="s">
        <v>78</v>
      </c>
      <c r="E26" s="2" t="s">
        <v>30</v>
      </c>
      <c r="F26" s="2" t="b">
        <v>1</v>
      </c>
      <c r="G26" s="4">
        <v>520.84</v>
      </c>
      <c r="H26" s="4">
        <v>375</v>
      </c>
      <c r="I26" s="2" t="s">
        <v>41</v>
      </c>
      <c r="J26" s="2" t="s">
        <v>20</v>
      </c>
      <c r="K26" s="3">
        <v>45950</v>
      </c>
      <c r="L26" s="2">
        <v>21</v>
      </c>
      <c r="M26" s="4">
        <f t="shared" si="0"/>
        <v>145.84000000000003</v>
      </c>
      <c r="N26" s="4">
        <f t="shared" si="1"/>
        <v>3062.6400000000008</v>
      </c>
      <c r="O26" s="4">
        <f t="shared" si="2"/>
        <v>10937.640000000001</v>
      </c>
      <c r="P26" s="2"/>
    </row>
    <row r="27" spans="1:16" x14ac:dyDescent="0.25">
      <c r="A27" s="2">
        <v>74883</v>
      </c>
      <c r="B27" s="2" t="s">
        <v>79</v>
      </c>
      <c r="C27" s="3">
        <v>45805</v>
      </c>
      <c r="D27" s="2" t="s">
        <v>80</v>
      </c>
      <c r="E27" s="2" t="s">
        <v>27</v>
      </c>
      <c r="F27" s="2" t="b">
        <v>1</v>
      </c>
      <c r="G27" s="4">
        <v>1226.32</v>
      </c>
      <c r="H27" s="4">
        <v>1115.95</v>
      </c>
      <c r="I27" s="2" t="s">
        <v>81</v>
      </c>
      <c r="J27" s="2" t="s">
        <v>20</v>
      </c>
      <c r="K27" s="3">
        <v>45866</v>
      </c>
      <c r="L27" s="2">
        <v>10</v>
      </c>
      <c r="M27" s="4">
        <f t="shared" si="0"/>
        <v>110.36999999999989</v>
      </c>
      <c r="N27" s="4">
        <f t="shared" si="1"/>
        <v>1103.6999999999989</v>
      </c>
      <c r="O27" s="4">
        <f t="shared" si="2"/>
        <v>12263.199999999999</v>
      </c>
      <c r="P27" s="2"/>
    </row>
    <row r="28" spans="1:16" x14ac:dyDescent="0.25">
      <c r="A28" s="2">
        <v>74930</v>
      </c>
      <c r="B28" s="2" t="s">
        <v>82</v>
      </c>
      <c r="C28" s="3">
        <v>45811</v>
      </c>
      <c r="D28" s="2" t="s">
        <v>83</v>
      </c>
      <c r="E28" s="2" t="s">
        <v>40</v>
      </c>
      <c r="F28" s="2" t="b">
        <v>1</v>
      </c>
      <c r="G28" s="4">
        <v>12685</v>
      </c>
      <c r="H28" s="4">
        <v>12440</v>
      </c>
      <c r="I28" s="2" t="s">
        <v>41</v>
      </c>
      <c r="J28" s="2" t="s">
        <v>20</v>
      </c>
      <c r="K28" s="3">
        <v>46190</v>
      </c>
      <c r="L28" s="2">
        <v>1</v>
      </c>
      <c r="M28" s="4">
        <f t="shared" si="0"/>
        <v>245</v>
      </c>
      <c r="N28" s="4">
        <f t="shared" si="1"/>
        <v>245</v>
      </c>
      <c r="O28" s="4">
        <f t="shared" si="2"/>
        <v>12685</v>
      </c>
      <c r="P28" s="2"/>
    </row>
    <row r="29" spans="1:16" x14ac:dyDescent="0.25">
      <c r="A29" s="2">
        <v>74949</v>
      </c>
      <c r="B29" s="2" t="s">
        <v>84</v>
      </c>
      <c r="C29" s="3">
        <v>45813</v>
      </c>
      <c r="D29" s="2" t="s">
        <v>85</v>
      </c>
      <c r="E29" s="2" t="s">
        <v>30</v>
      </c>
      <c r="F29" s="2" t="b">
        <v>1</v>
      </c>
      <c r="G29" s="4">
        <v>45</v>
      </c>
      <c r="H29" s="4">
        <v>30</v>
      </c>
      <c r="I29" s="2" t="s">
        <v>19</v>
      </c>
      <c r="J29" s="2" t="s">
        <v>20</v>
      </c>
      <c r="K29" s="3">
        <v>45923</v>
      </c>
      <c r="L29" s="2">
        <v>479</v>
      </c>
      <c r="M29" s="4">
        <f t="shared" si="0"/>
        <v>15</v>
      </c>
      <c r="N29" s="4">
        <f t="shared" si="1"/>
        <v>7185</v>
      </c>
      <c r="O29" s="4">
        <f t="shared" si="2"/>
        <v>21555</v>
      </c>
      <c r="P29" s="2"/>
    </row>
    <row r="30" spans="1:16" x14ac:dyDescent="0.25">
      <c r="A30" s="2">
        <v>74961</v>
      </c>
      <c r="B30" s="2" t="s">
        <v>86</v>
      </c>
      <c r="C30" s="3">
        <v>45817</v>
      </c>
      <c r="D30" s="2" t="s">
        <v>87</v>
      </c>
      <c r="E30" s="2" t="s">
        <v>40</v>
      </c>
      <c r="F30" s="2" t="b">
        <v>1</v>
      </c>
      <c r="G30" s="4">
        <v>395.54</v>
      </c>
      <c r="H30" s="4">
        <v>388.5385</v>
      </c>
      <c r="I30" s="2" t="s">
        <v>41</v>
      </c>
      <c r="J30" s="2" t="s">
        <v>20</v>
      </c>
      <c r="K30" s="3">
        <v>45979</v>
      </c>
      <c r="L30" s="2">
        <v>26</v>
      </c>
      <c r="M30" s="4">
        <f t="shared" si="0"/>
        <v>7.0015000000000214</v>
      </c>
      <c r="N30" s="4">
        <f t="shared" si="1"/>
        <v>182.03900000000056</v>
      </c>
      <c r="O30" s="4">
        <f t="shared" si="2"/>
        <v>10284.040000000001</v>
      </c>
      <c r="P30" s="2"/>
    </row>
    <row r="31" spans="1:16" x14ac:dyDescent="0.25">
      <c r="A31" s="2">
        <v>74968</v>
      </c>
      <c r="B31" s="2" t="s">
        <v>88</v>
      </c>
      <c r="C31" s="3">
        <v>45817</v>
      </c>
      <c r="D31" s="2" t="s">
        <v>67</v>
      </c>
      <c r="E31" s="2" t="s">
        <v>68</v>
      </c>
      <c r="F31" s="2" t="b">
        <v>1</v>
      </c>
      <c r="G31" s="4">
        <v>588</v>
      </c>
      <c r="H31" s="4">
        <v>279.8</v>
      </c>
      <c r="I31" s="2" t="s">
        <v>69</v>
      </c>
      <c r="J31" s="2" t="s">
        <v>20</v>
      </c>
      <c r="K31" s="3">
        <v>45882</v>
      </c>
      <c r="L31" s="2">
        <v>1</v>
      </c>
      <c r="M31" s="4">
        <f t="shared" si="0"/>
        <v>308.2</v>
      </c>
      <c r="N31" s="4">
        <f t="shared" si="1"/>
        <v>308.2</v>
      </c>
      <c r="O31" s="4">
        <f t="shared" si="2"/>
        <v>588</v>
      </c>
      <c r="P31" s="2"/>
    </row>
    <row r="32" spans="1:16" x14ac:dyDescent="0.25">
      <c r="A32" s="2">
        <v>74984</v>
      </c>
      <c r="B32" s="2" t="s">
        <v>89</v>
      </c>
      <c r="C32" s="3">
        <v>45820</v>
      </c>
      <c r="D32" s="2" t="s">
        <v>90</v>
      </c>
      <c r="E32" s="2" t="s">
        <v>18</v>
      </c>
      <c r="F32" s="2" t="b">
        <v>1</v>
      </c>
      <c r="G32" s="4">
        <v>557.9</v>
      </c>
      <c r="H32" s="4">
        <v>497.9</v>
      </c>
      <c r="I32" s="2" t="s">
        <v>19</v>
      </c>
      <c r="J32" s="2" t="s">
        <v>20</v>
      </c>
      <c r="K32" s="3">
        <v>45944</v>
      </c>
      <c r="L32" s="2">
        <v>2</v>
      </c>
      <c r="M32" s="4">
        <f t="shared" si="0"/>
        <v>60</v>
      </c>
      <c r="N32" s="4">
        <f t="shared" si="1"/>
        <v>120</v>
      </c>
      <c r="O32" s="4">
        <f t="shared" si="2"/>
        <v>1115.8</v>
      </c>
      <c r="P32" s="2"/>
    </row>
    <row r="33" spans="1:16" x14ac:dyDescent="0.25">
      <c r="A33" s="2">
        <v>75051</v>
      </c>
      <c r="B33" s="2" t="s">
        <v>91</v>
      </c>
      <c r="C33" s="3">
        <v>45832</v>
      </c>
      <c r="D33" s="2" t="s">
        <v>92</v>
      </c>
      <c r="E33" s="2" t="s">
        <v>60</v>
      </c>
      <c r="F33" s="2" t="b">
        <v>1</v>
      </c>
      <c r="G33" s="4">
        <v>7.8500000000000014</v>
      </c>
      <c r="H33" s="4">
        <v>6.5354000000000001</v>
      </c>
      <c r="I33" s="2" t="s">
        <v>19</v>
      </c>
      <c r="J33" s="2" t="s">
        <v>20</v>
      </c>
      <c r="K33" s="3">
        <v>45947</v>
      </c>
      <c r="L33" s="2">
        <v>104</v>
      </c>
      <c r="M33" s="4">
        <f t="shared" si="0"/>
        <v>1.3146000000000013</v>
      </c>
      <c r="N33" s="4">
        <f t="shared" si="1"/>
        <v>136.71840000000014</v>
      </c>
      <c r="O33" s="4">
        <f t="shared" si="2"/>
        <v>816.40000000000009</v>
      </c>
      <c r="P33" s="2"/>
    </row>
    <row r="34" spans="1:16" x14ac:dyDescent="0.25">
      <c r="A34" s="2">
        <v>75055</v>
      </c>
      <c r="B34" s="2" t="s">
        <v>93</v>
      </c>
      <c r="C34" s="3">
        <v>45832</v>
      </c>
      <c r="D34" s="2" t="s">
        <v>94</v>
      </c>
      <c r="E34" s="2" t="s">
        <v>95</v>
      </c>
      <c r="F34" s="2" t="b">
        <v>1</v>
      </c>
      <c r="G34" s="4">
        <v>2418.12</v>
      </c>
      <c r="H34" s="4">
        <v>2176.2961</v>
      </c>
      <c r="I34" s="2" t="s">
        <v>41</v>
      </c>
      <c r="J34" s="2" t="s">
        <v>20</v>
      </c>
      <c r="K34" s="3">
        <v>46042</v>
      </c>
      <c r="L34" s="2">
        <v>1</v>
      </c>
      <c r="M34" s="4">
        <f t="shared" si="0"/>
        <v>241.82389999999987</v>
      </c>
      <c r="N34" s="4">
        <f t="shared" si="1"/>
        <v>241.82389999999987</v>
      </c>
      <c r="O34" s="4">
        <f t="shared" si="2"/>
        <v>2418.12</v>
      </c>
      <c r="P34" s="2"/>
    </row>
    <row r="35" spans="1:16" x14ac:dyDescent="0.25">
      <c r="A35" s="2">
        <v>75129</v>
      </c>
      <c r="B35" s="2" t="s">
        <v>96</v>
      </c>
      <c r="C35" s="3">
        <v>45852</v>
      </c>
      <c r="D35" s="2" t="s">
        <v>97</v>
      </c>
      <c r="E35" s="2" t="s">
        <v>27</v>
      </c>
      <c r="F35" s="2" t="b">
        <v>1</v>
      </c>
      <c r="G35" s="4">
        <v>95.65</v>
      </c>
      <c r="H35" s="4">
        <v>88.05</v>
      </c>
      <c r="I35" s="2" t="s">
        <v>81</v>
      </c>
      <c r="J35" s="2" t="s">
        <v>20</v>
      </c>
      <c r="K35" s="3">
        <v>45901</v>
      </c>
      <c r="L35" s="2">
        <v>10</v>
      </c>
      <c r="M35" s="4">
        <f t="shared" si="0"/>
        <v>7.6000000000000085</v>
      </c>
      <c r="N35" s="4">
        <f t="shared" si="1"/>
        <v>76.000000000000085</v>
      </c>
      <c r="O35" s="4">
        <f t="shared" si="2"/>
        <v>956.5</v>
      </c>
      <c r="P35" s="2"/>
    </row>
    <row r="36" spans="1:16" x14ac:dyDescent="0.25">
      <c r="A36" s="2">
        <v>75148</v>
      </c>
      <c r="B36" s="2" t="s">
        <v>98</v>
      </c>
      <c r="C36" s="3">
        <v>45854</v>
      </c>
      <c r="D36" s="2" t="s">
        <v>99</v>
      </c>
      <c r="E36" s="2" t="s">
        <v>100</v>
      </c>
      <c r="F36" s="2" t="b">
        <v>1</v>
      </c>
      <c r="G36" s="4">
        <v>70.83</v>
      </c>
      <c r="H36" s="4">
        <v>19.14</v>
      </c>
      <c r="I36" s="2" t="s">
        <v>49</v>
      </c>
      <c r="J36" s="2" t="s">
        <v>20</v>
      </c>
      <c r="K36" s="3">
        <v>45950</v>
      </c>
      <c r="L36" s="2">
        <v>31</v>
      </c>
      <c r="M36" s="4">
        <f t="shared" si="0"/>
        <v>51.69</v>
      </c>
      <c r="N36" s="4">
        <f t="shared" si="1"/>
        <v>1602.3899999999999</v>
      </c>
      <c r="O36" s="4">
        <f t="shared" si="2"/>
        <v>2195.73</v>
      </c>
      <c r="P36" s="2"/>
    </row>
    <row r="37" spans="1:16" x14ac:dyDescent="0.25">
      <c r="A37" s="2">
        <v>75149</v>
      </c>
      <c r="B37" s="2" t="s">
        <v>101</v>
      </c>
      <c r="C37" s="3">
        <v>45854</v>
      </c>
      <c r="D37" s="2" t="s">
        <v>99</v>
      </c>
      <c r="E37" s="2" t="s">
        <v>100</v>
      </c>
      <c r="F37" s="2" t="b">
        <v>1</v>
      </c>
      <c r="G37" s="4">
        <v>70.83</v>
      </c>
      <c r="H37" s="4">
        <v>19.14</v>
      </c>
      <c r="I37" s="2" t="s">
        <v>49</v>
      </c>
      <c r="J37" s="2" t="s">
        <v>20</v>
      </c>
      <c r="K37" s="3">
        <v>45950</v>
      </c>
      <c r="L37" s="2">
        <v>31</v>
      </c>
      <c r="M37" s="4">
        <f t="shared" si="0"/>
        <v>51.69</v>
      </c>
      <c r="N37" s="4">
        <f t="shared" si="1"/>
        <v>1602.3899999999999</v>
      </c>
      <c r="O37" s="4">
        <f t="shared" si="2"/>
        <v>2195.73</v>
      </c>
      <c r="P37" s="2"/>
    </row>
    <row r="38" spans="1:16" x14ac:dyDescent="0.25">
      <c r="A38" s="2">
        <v>75249</v>
      </c>
      <c r="B38" s="2" t="s">
        <v>102</v>
      </c>
      <c r="C38" s="3">
        <v>45873</v>
      </c>
      <c r="D38" s="2" t="s">
        <v>103</v>
      </c>
      <c r="E38" s="2" t="s">
        <v>40</v>
      </c>
      <c r="F38" s="2" t="b">
        <v>1</v>
      </c>
      <c r="G38" s="4">
        <v>657.56000000000006</v>
      </c>
      <c r="H38" s="4">
        <v>646.35289999999998</v>
      </c>
      <c r="I38" s="2" t="s">
        <v>41</v>
      </c>
      <c r="J38" s="2" t="s">
        <v>20</v>
      </c>
      <c r="K38" s="3">
        <v>46024</v>
      </c>
      <c r="L38" s="2">
        <v>17</v>
      </c>
      <c r="M38" s="4">
        <f t="shared" si="0"/>
        <v>11.207100000000082</v>
      </c>
      <c r="N38" s="4">
        <f t="shared" si="1"/>
        <v>190.5207000000014</v>
      </c>
      <c r="O38" s="4">
        <f t="shared" si="2"/>
        <v>11178.52</v>
      </c>
      <c r="P38" s="2"/>
    </row>
    <row r="39" spans="1:16" x14ac:dyDescent="0.25">
      <c r="A39" s="2">
        <v>75256</v>
      </c>
      <c r="B39" s="2" t="s">
        <v>104</v>
      </c>
      <c r="C39" s="3">
        <v>45873</v>
      </c>
      <c r="D39" s="2" t="s">
        <v>105</v>
      </c>
      <c r="E39" s="2" t="s">
        <v>27</v>
      </c>
      <c r="F39" s="2" t="b">
        <v>1</v>
      </c>
      <c r="G39" s="4">
        <v>3959</v>
      </c>
      <c r="H39" s="4">
        <v>3802</v>
      </c>
      <c r="I39" s="2" t="s">
        <v>41</v>
      </c>
      <c r="J39" s="2" t="s">
        <v>20</v>
      </c>
      <c r="K39" s="3">
        <v>46034</v>
      </c>
      <c r="L39" s="2">
        <v>1</v>
      </c>
      <c r="M39" s="4">
        <f t="shared" si="0"/>
        <v>157</v>
      </c>
      <c r="N39" s="4">
        <f t="shared" si="1"/>
        <v>157</v>
      </c>
      <c r="O39" s="4">
        <f t="shared" si="2"/>
        <v>3959</v>
      </c>
      <c r="P39" s="2"/>
    </row>
    <row r="40" spans="1:16" x14ac:dyDescent="0.25">
      <c r="A40" s="2">
        <v>75295</v>
      </c>
      <c r="B40" s="2" t="s">
        <v>106</v>
      </c>
      <c r="C40" s="3">
        <v>45882</v>
      </c>
      <c r="D40" s="2" t="s">
        <v>107</v>
      </c>
      <c r="E40" s="2" t="s">
        <v>40</v>
      </c>
      <c r="F40" s="2" t="b">
        <v>1</v>
      </c>
      <c r="G40" s="4">
        <v>483.13</v>
      </c>
      <c r="H40" s="4">
        <v>472.125</v>
      </c>
      <c r="I40" s="2" t="s">
        <v>41</v>
      </c>
      <c r="J40" s="2" t="s">
        <v>20</v>
      </c>
      <c r="K40" s="3">
        <v>46007</v>
      </c>
      <c r="L40" s="2">
        <v>8</v>
      </c>
      <c r="M40" s="4">
        <f t="shared" si="0"/>
        <v>11.004999999999995</v>
      </c>
      <c r="N40" s="4">
        <f t="shared" si="1"/>
        <v>88.039999999999964</v>
      </c>
      <c r="O40" s="4">
        <f t="shared" si="2"/>
        <v>3865.04</v>
      </c>
      <c r="P40" s="2"/>
    </row>
    <row r="41" spans="1:16" x14ac:dyDescent="0.25">
      <c r="A41" s="2">
        <v>75305</v>
      </c>
      <c r="B41" s="2" t="s">
        <v>108</v>
      </c>
      <c r="C41" s="3">
        <v>45883</v>
      </c>
      <c r="D41" s="2" t="s">
        <v>109</v>
      </c>
      <c r="E41" s="2" t="s">
        <v>40</v>
      </c>
      <c r="F41" s="2" t="b">
        <v>1</v>
      </c>
      <c r="G41" s="4">
        <v>75.37</v>
      </c>
      <c r="H41" s="4">
        <v>72.869600000000005</v>
      </c>
      <c r="I41" s="2" t="s">
        <v>41</v>
      </c>
      <c r="J41" s="2" t="s">
        <v>20</v>
      </c>
      <c r="K41" s="3">
        <v>46007</v>
      </c>
      <c r="L41" s="2">
        <v>46</v>
      </c>
      <c r="M41" s="4">
        <f t="shared" si="0"/>
        <v>2.5003999999999991</v>
      </c>
      <c r="N41" s="4">
        <f t="shared" si="1"/>
        <v>115.01839999999996</v>
      </c>
      <c r="O41" s="4">
        <f t="shared" si="2"/>
        <v>3467.0200000000004</v>
      </c>
      <c r="P41" s="2"/>
    </row>
    <row r="44" spans="1:16" x14ac:dyDescent="0.25">
      <c r="N44" s="5">
        <f>SUM(N2:N41)</f>
        <v>38212.782800000001</v>
      </c>
      <c r="O44" s="5">
        <f>SUM(O2:O41)</f>
        <v>258202.59000000003</v>
      </c>
    </row>
    <row r="47" spans="1:16" x14ac:dyDescent="0.25">
      <c r="A47" s="6" t="s">
        <v>110</v>
      </c>
      <c r="B47" s="11" t="s">
        <v>111</v>
      </c>
      <c r="C47" s="12"/>
      <c r="D47" s="12"/>
      <c r="E47" s="12"/>
      <c r="F47" s="12"/>
    </row>
    <row r="48" spans="1:16" x14ac:dyDescent="0.25">
      <c r="A48" s="7" t="s">
        <v>112</v>
      </c>
      <c r="B48" s="13" t="s">
        <v>113</v>
      </c>
      <c r="C48" s="14"/>
      <c r="D48" s="14"/>
      <c r="E48" s="14"/>
      <c r="F48" s="14"/>
    </row>
    <row r="49" spans="1:6" x14ac:dyDescent="0.25">
      <c r="A49" s="8" t="s">
        <v>114</v>
      </c>
      <c r="B49" s="13" t="s">
        <v>115</v>
      </c>
      <c r="C49" s="14"/>
      <c r="D49" s="14"/>
      <c r="E49" s="14"/>
      <c r="F49" s="14"/>
    </row>
    <row r="50" spans="1:6" x14ac:dyDescent="0.25">
      <c r="A50" s="9" t="s">
        <v>116</v>
      </c>
      <c r="B50" s="13" t="s">
        <v>117</v>
      </c>
      <c r="C50" s="14"/>
      <c r="D50" s="14"/>
      <c r="E50" s="14"/>
      <c r="F50" s="14"/>
    </row>
    <row r="51" spans="1:6" x14ac:dyDescent="0.25">
      <c r="A51" s="10" t="s">
        <v>118</v>
      </c>
      <c r="B51" s="13" t="s">
        <v>119</v>
      </c>
      <c r="C51" s="14"/>
      <c r="D51" s="14"/>
      <c r="E51" s="14"/>
      <c r="F51" s="14"/>
    </row>
  </sheetData>
  <mergeCells count="5">
    <mergeCell ref="B47:F47"/>
    <mergeCell ref="B48:F48"/>
    <mergeCell ref="B51:F51"/>
    <mergeCell ref="B50:F50"/>
    <mergeCell ref="B49:F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7.7109375" customWidth="1"/>
    <col min="2" max="2" width="20.7109375" customWidth="1"/>
    <col min="3" max="3" width="11.42578125" customWidth="1"/>
    <col min="4" max="4" width="21.7109375" customWidth="1"/>
    <col min="5" max="6" width="7" customWidth="1"/>
    <col min="7" max="8" width="10.7109375" customWidth="1"/>
    <col min="9" max="9" width="33.28515625" customWidth="1"/>
    <col min="10" max="10" width="17.85546875" customWidth="1"/>
    <col min="11" max="11" width="11.42578125" customWidth="1"/>
    <col min="12" max="12" width="6.42578125" customWidth="1"/>
    <col min="13" max="15" width="10.7109375" customWidth="1"/>
    <col min="16" max="16" width="57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73136</v>
      </c>
      <c r="B2" s="2" t="s">
        <v>120</v>
      </c>
      <c r="C2" s="3">
        <v>45526</v>
      </c>
      <c r="D2" s="2" t="s">
        <v>121</v>
      </c>
      <c r="E2" s="2" t="s">
        <v>122</v>
      </c>
      <c r="F2" s="2" t="b">
        <v>0</v>
      </c>
      <c r="G2" s="4">
        <v>0</v>
      </c>
      <c r="H2" s="4">
        <v>450</v>
      </c>
      <c r="I2" s="2" t="s">
        <v>123</v>
      </c>
      <c r="J2" s="2" t="s">
        <v>124</v>
      </c>
      <c r="K2" s="3">
        <v>45916</v>
      </c>
      <c r="L2" s="2">
        <v>4</v>
      </c>
      <c r="M2" s="4">
        <f>G2-H2</f>
        <v>-450</v>
      </c>
      <c r="N2" s="4">
        <f>M2*L2</f>
        <v>-1800</v>
      </c>
      <c r="O2" s="4">
        <f>L2*G2</f>
        <v>0</v>
      </c>
      <c r="P2" s="2"/>
    </row>
    <row r="3" spans="1:16" x14ac:dyDescent="0.25">
      <c r="A3" s="2">
        <v>73660</v>
      </c>
      <c r="B3" s="2" t="s">
        <v>125</v>
      </c>
      <c r="C3" s="3">
        <v>45609</v>
      </c>
      <c r="D3" s="2" t="s">
        <v>126</v>
      </c>
      <c r="E3" s="2" t="s">
        <v>127</v>
      </c>
      <c r="F3" s="2" t="b">
        <v>0</v>
      </c>
      <c r="G3" s="4">
        <v>8.35</v>
      </c>
      <c r="H3" s="4">
        <v>5.54</v>
      </c>
      <c r="I3" s="2" t="s">
        <v>128</v>
      </c>
      <c r="J3" s="2" t="s">
        <v>129</v>
      </c>
      <c r="K3" s="3">
        <v>45897</v>
      </c>
      <c r="L3" s="2">
        <v>56</v>
      </c>
      <c r="M3" s="4">
        <f>G3-H3</f>
        <v>2.8099999999999996</v>
      </c>
      <c r="N3" s="4">
        <f>M3*L3</f>
        <v>157.35999999999999</v>
      </c>
      <c r="O3" s="4">
        <f>L3*G3</f>
        <v>467.59999999999997</v>
      </c>
      <c r="P3" s="2"/>
    </row>
    <row r="4" spans="1:16" x14ac:dyDescent="0.25">
      <c r="A4" s="2">
        <v>73660</v>
      </c>
      <c r="B4" s="2" t="s">
        <v>125</v>
      </c>
      <c r="C4" s="3">
        <v>45609</v>
      </c>
      <c r="D4" s="2" t="s">
        <v>130</v>
      </c>
      <c r="E4" s="2" t="s">
        <v>131</v>
      </c>
      <c r="F4" s="2" t="b">
        <v>0</v>
      </c>
      <c r="G4" s="4">
        <v>35.33</v>
      </c>
      <c r="H4" s="4">
        <v>27</v>
      </c>
      <c r="I4" s="2" t="s">
        <v>128</v>
      </c>
      <c r="J4" s="2" t="s">
        <v>129</v>
      </c>
      <c r="K4" s="3">
        <v>45895</v>
      </c>
      <c r="L4" s="2">
        <v>15</v>
      </c>
      <c r="M4" s="4">
        <f>G4-H4</f>
        <v>8.3299999999999983</v>
      </c>
      <c r="N4" s="4">
        <f>M4*L4</f>
        <v>124.94999999999997</v>
      </c>
      <c r="O4" s="4">
        <f>L4*G4</f>
        <v>529.94999999999993</v>
      </c>
      <c r="P4" s="2"/>
    </row>
    <row r="5" spans="1:16" x14ac:dyDescent="0.25">
      <c r="A5" s="2">
        <v>73920</v>
      </c>
      <c r="B5" s="2" t="s">
        <v>132</v>
      </c>
      <c r="C5" s="3">
        <v>45642</v>
      </c>
      <c r="D5" s="2" t="s">
        <v>133</v>
      </c>
      <c r="E5" s="2" t="s">
        <v>48</v>
      </c>
      <c r="F5" s="2" t="b">
        <v>1</v>
      </c>
      <c r="G5" s="4">
        <v>370.64</v>
      </c>
      <c r="H5" s="4">
        <v>315.04000000000002</v>
      </c>
      <c r="I5" s="2" t="s">
        <v>134</v>
      </c>
      <c r="J5" s="2" t="s">
        <v>20</v>
      </c>
      <c r="K5" s="3">
        <v>45765</v>
      </c>
      <c r="L5" s="2">
        <v>19</v>
      </c>
      <c r="M5" s="4">
        <f>G5-H5</f>
        <v>55.599999999999966</v>
      </c>
      <c r="N5" s="4">
        <f>M5*L5</f>
        <v>1056.3999999999994</v>
      </c>
      <c r="O5" s="4">
        <f>L5*G5</f>
        <v>7042.16</v>
      </c>
      <c r="P5" s="2"/>
    </row>
    <row r="6" spans="1:16" x14ac:dyDescent="0.25">
      <c r="A6" s="2">
        <v>74246</v>
      </c>
      <c r="B6" s="2" t="s">
        <v>135</v>
      </c>
      <c r="C6" s="3">
        <v>45699</v>
      </c>
      <c r="D6" s="2" t="s">
        <v>136</v>
      </c>
      <c r="E6" s="2" t="s">
        <v>137</v>
      </c>
      <c r="F6" s="2" t="b">
        <v>1</v>
      </c>
      <c r="G6" s="4">
        <v>52</v>
      </c>
      <c r="H6" s="4">
        <v>27</v>
      </c>
      <c r="I6" s="2" t="s">
        <v>138</v>
      </c>
      <c r="J6" s="2" t="s">
        <v>139</v>
      </c>
      <c r="K6" s="3">
        <v>45712</v>
      </c>
      <c r="L6" s="2">
        <v>2</v>
      </c>
      <c r="M6" s="4">
        <f>G6-H6</f>
        <v>25</v>
      </c>
      <c r="N6" s="4">
        <f>M6*L6</f>
        <v>50</v>
      </c>
      <c r="O6" s="4">
        <f>L6*G6</f>
        <v>104</v>
      </c>
      <c r="P6" s="2"/>
    </row>
    <row r="7" spans="1:16" x14ac:dyDescent="0.25">
      <c r="A7" s="2">
        <v>74246</v>
      </c>
      <c r="B7" s="2" t="s">
        <v>135</v>
      </c>
      <c r="C7" s="3">
        <v>45699</v>
      </c>
      <c r="D7" s="2" t="s">
        <v>140</v>
      </c>
      <c r="E7" s="2" t="s">
        <v>137</v>
      </c>
      <c r="F7" s="2" t="b">
        <v>1</v>
      </c>
      <c r="G7" s="4">
        <v>45.97</v>
      </c>
      <c r="H7" s="4">
        <v>20.97</v>
      </c>
      <c r="I7" s="2" t="s">
        <v>138</v>
      </c>
      <c r="J7" s="2" t="s">
        <v>139</v>
      </c>
      <c r="K7" s="3">
        <v>45712</v>
      </c>
      <c r="L7" s="2">
        <v>3</v>
      </c>
      <c r="M7" s="4">
        <f>G7-H7</f>
        <v>25</v>
      </c>
      <c r="N7" s="4">
        <f>M7*L7</f>
        <v>75</v>
      </c>
      <c r="O7" s="4">
        <f>L7*G7</f>
        <v>137.91</v>
      </c>
      <c r="P7" s="2"/>
    </row>
    <row r="8" spans="1:16" x14ac:dyDescent="0.25">
      <c r="A8" s="2">
        <v>74372</v>
      </c>
      <c r="B8" s="2" t="s">
        <v>141</v>
      </c>
      <c r="C8" s="3">
        <v>45715</v>
      </c>
      <c r="D8" s="2" t="s">
        <v>142</v>
      </c>
      <c r="E8" s="2" t="s">
        <v>143</v>
      </c>
      <c r="F8" s="2" t="b">
        <v>0</v>
      </c>
      <c r="G8" s="4">
        <v>3595</v>
      </c>
      <c r="H8" s="4">
        <v>3075.34</v>
      </c>
      <c r="I8" s="2" t="s">
        <v>144</v>
      </c>
      <c r="J8" s="2" t="s">
        <v>145</v>
      </c>
      <c r="K8" s="3">
        <v>45943</v>
      </c>
      <c r="L8" s="2">
        <v>5</v>
      </c>
      <c r="M8" s="4">
        <f>G8-H8</f>
        <v>519.65999999999985</v>
      </c>
      <c r="N8" s="4">
        <f>M8*L8</f>
        <v>2598.2999999999993</v>
      </c>
      <c r="O8" s="4">
        <f>L8*G8</f>
        <v>17975</v>
      </c>
      <c r="P8" s="2"/>
    </row>
    <row r="9" spans="1:16" x14ac:dyDescent="0.25">
      <c r="A9" s="2">
        <v>74633</v>
      </c>
      <c r="B9" s="2" t="s">
        <v>146</v>
      </c>
      <c r="C9" s="3">
        <v>45756</v>
      </c>
      <c r="D9" s="2" t="s">
        <v>147</v>
      </c>
      <c r="E9" s="2" t="s">
        <v>148</v>
      </c>
      <c r="F9" s="2" t="b">
        <v>0</v>
      </c>
      <c r="G9" s="4">
        <v>0</v>
      </c>
      <c r="H9" s="4">
        <v>70</v>
      </c>
      <c r="I9" s="2" t="s">
        <v>149</v>
      </c>
      <c r="J9" s="2" t="s">
        <v>150</v>
      </c>
      <c r="K9" s="3">
        <v>45848</v>
      </c>
      <c r="L9" s="2">
        <v>1</v>
      </c>
      <c r="M9" s="4">
        <f>G9-H9</f>
        <v>-70</v>
      </c>
      <c r="N9" s="4">
        <f>M9*L9</f>
        <v>-70</v>
      </c>
      <c r="O9" s="4">
        <f>L9*G9</f>
        <v>0</v>
      </c>
      <c r="P9" s="2"/>
    </row>
    <row r="10" spans="1:16" x14ac:dyDescent="0.25">
      <c r="A10" s="2">
        <v>74633</v>
      </c>
      <c r="B10" s="2" t="s">
        <v>146</v>
      </c>
      <c r="C10" s="3">
        <v>45756</v>
      </c>
      <c r="D10" s="2" t="s">
        <v>151</v>
      </c>
      <c r="E10" s="2"/>
      <c r="F10" s="2" t="b">
        <v>0</v>
      </c>
      <c r="G10" s="4">
        <v>2875</v>
      </c>
      <c r="H10" s="4">
        <v>2575</v>
      </c>
      <c r="I10" s="2" t="s">
        <v>149</v>
      </c>
      <c r="J10" s="2" t="s">
        <v>150</v>
      </c>
      <c r="K10" s="3">
        <v>45796</v>
      </c>
      <c r="L10" s="2">
        <v>1</v>
      </c>
      <c r="M10" s="4">
        <f>G10-H10</f>
        <v>300</v>
      </c>
      <c r="N10" s="4">
        <f>M10*L10</f>
        <v>300</v>
      </c>
      <c r="O10" s="4">
        <f>L10*G10</f>
        <v>2875</v>
      </c>
      <c r="P10" s="2"/>
    </row>
    <row r="11" spans="1:16" x14ac:dyDescent="0.25">
      <c r="A11" s="2">
        <v>74633</v>
      </c>
      <c r="B11" s="2" t="s">
        <v>146</v>
      </c>
      <c r="C11" s="3">
        <v>45756</v>
      </c>
      <c r="D11" s="2" t="s">
        <v>152</v>
      </c>
      <c r="E11" s="2" t="s">
        <v>148</v>
      </c>
      <c r="F11" s="2" t="b">
        <v>0</v>
      </c>
      <c r="G11" s="4">
        <v>8.5</v>
      </c>
      <c r="H11" s="4">
        <v>4.5</v>
      </c>
      <c r="I11" s="2" t="s">
        <v>149</v>
      </c>
      <c r="J11" s="2" t="s">
        <v>150</v>
      </c>
      <c r="K11" s="3">
        <v>45846</v>
      </c>
      <c r="L11" s="2">
        <v>225</v>
      </c>
      <c r="M11" s="4">
        <f>G11-H11</f>
        <v>4</v>
      </c>
      <c r="N11" s="4">
        <f>M11*L11</f>
        <v>900</v>
      </c>
      <c r="O11" s="4">
        <f>L11*G11</f>
        <v>1912.5</v>
      </c>
      <c r="P11" s="2"/>
    </row>
    <row r="12" spans="1:16" x14ac:dyDescent="0.25">
      <c r="A12" s="2">
        <v>74644</v>
      </c>
      <c r="B12" s="2" t="s">
        <v>153</v>
      </c>
      <c r="C12" s="3">
        <v>45757</v>
      </c>
      <c r="D12" s="2" t="s">
        <v>154</v>
      </c>
      <c r="E12" s="2" t="s">
        <v>137</v>
      </c>
      <c r="F12" s="2" t="b">
        <v>1</v>
      </c>
      <c r="G12" s="4">
        <v>28.19</v>
      </c>
      <c r="H12" s="4">
        <v>18.23</v>
      </c>
      <c r="I12" s="2" t="s">
        <v>138</v>
      </c>
      <c r="J12" s="2" t="s">
        <v>139</v>
      </c>
      <c r="K12" s="3">
        <v>45773</v>
      </c>
      <c r="L12" s="2">
        <v>17</v>
      </c>
      <c r="M12" s="4">
        <f>G12-H12</f>
        <v>9.9600000000000009</v>
      </c>
      <c r="N12" s="4">
        <f>M12*L12</f>
        <v>169.32000000000002</v>
      </c>
      <c r="O12" s="4">
        <f>L12*G12</f>
        <v>479.23</v>
      </c>
      <c r="P12" s="2"/>
    </row>
    <row r="13" spans="1:16" x14ac:dyDescent="0.25">
      <c r="A13" s="2">
        <v>74644</v>
      </c>
      <c r="B13" s="2" t="s">
        <v>153</v>
      </c>
      <c r="C13" s="3">
        <v>45757</v>
      </c>
      <c r="D13" s="2" t="s">
        <v>155</v>
      </c>
      <c r="E13" s="2" t="s">
        <v>137</v>
      </c>
      <c r="F13" s="2" t="b">
        <v>1</v>
      </c>
      <c r="G13" s="4">
        <v>39.510000000000012</v>
      </c>
      <c r="H13" s="4">
        <v>6.17</v>
      </c>
      <c r="I13" s="2" t="s">
        <v>138</v>
      </c>
      <c r="J13" s="2" t="s">
        <v>139</v>
      </c>
      <c r="K13" s="3">
        <v>45773</v>
      </c>
      <c r="L13" s="2">
        <v>4</v>
      </c>
      <c r="M13" s="4">
        <f>G13-H13</f>
        <v>33.340000000000011</v>
      </c>
      <c r="N13" s="4">
        <f>M13*L13</f>
        <v>133.36000000000004</v>
      </c>
      <c r="O13" s="4">
        <f>L13*G13</f>
        <v>158.04000000000005</v>
      </c>
      <c r="P13" s="2"/>
    </row>
    <row r="14" spans="1:16" x14ac:dyDescent="0.25">
      <c r="A14" s="2">
        <v>74677</v>
      </c>
      <c r="B14" s="2" t="s">
        <v>156</v>
      </c>
      <c r="C14" s="3">
        <v>45763</v>
      </c>
      <c r="D14" s="2" t="s">
        <v>157</v>
      </c>
      <c r="E14" s="2" t="s">
        <v>148</v>
      </c>
      <c r="F14" s="2" t="b">
        <v>0</v>
      </c>
      <c r="G14" s="4">
        <v>0.95000000000000007</v>
      </c>
      <c r="H14" s="4">
        <v>0.38</v>
      </c>
      <c r="I14" s="2" t="s">
        <v>158</v>
      </c>
      <c r="J14" s="2" t="s">
        <v>159</v>
      </c>
      <c r="K14" s="3">
        <v>45915</v>
      </c>
      <c r="L14" s="2">
        <v>10000</v>
      </c>
      <c r="M14" s="4">
        <f>G14-H14</f>
        <v>0.57000000000000006</v>
      </c>
      <c r="N14" s="4">
        <f>M14*L14</f>
        <v>5700.0000000000009</v>
      </c>
      <c r="O14" s="4">
        <f>L14*G14</f>
        <v>9500</v>
      </c>
      <c r="P14" s="2"/>
    </row>
    <row r="15" spans="1:16" x14ac:dyDescent="0.25">
      <c r="A15" s="2">
        <v>74710</v>
      </c>
      <c r="B15" s="2" t="s">
        <v>160</v>
      </c>
      <c r="C15" s="3">
        <v>45769</v>
      </c>
      <c r="D15" s="2" t="s">
        <v>161</v>
      </c>
      <c r="E15" s="2" t="s">
        <v>162</v>
      </c>
      <c r="F15" s="2" t="b">
        <v>1</v>
      </c>
      <c r="G15" s="4">
        <v>42.3</v>
      </c>
      <c r="H15" s="4">
        <v>38.07</v>
      </c>
      <c r="I15" s="2" t="s">
        <v>163</v>
      </c>
      <c r="J15" s="2" t="s">
        <v>164</v>
      </c>
      <c r="K15" s="3">
        <v>45973</v>
      </c>
      <c r="L15" s="2">
        <v>238</v>
      </c>
      <c r="M15" s="4">
        <f>G15-H15</f>
        <v>4.2299999999999969</v>
      </c>
      <c r="N15" s="4">
        <f>M15*L15</f>
        <v>1006.7399999999992</v>
      </c>
      <c r="O15" s="4">
        <f>L15*G15</f>
        <v>10067.4</v>
      </c>
      <c r="P15" s="2"/>
    </row>
    <row r="16" spans="1:16" x14ac:dyDescent="0.25">
      <c r="A16" s="2">
        <v>74771</v>
      </c>
      <c r="B16" s="2" t="s">
        <v>165</v>
      </c>
      <c r="C16" s="3">
        <v>45778</v>
      </c>
      <c r="D16" s="2" t="s">
        <v>166</v>
      </c>
      <c r="E16" s="2" t="s">
        <v>167</v>
      </c>
      <c r="F16" s="2" t="b">
        <v>1</v>
      </c>
      <c r="G16" s="4">
        <v>60</v>
      </c>
      <c r="H16" s="4">
        <v>53.43</v>
      </c>
      <c r="I16" s="2" t="s">
        <v>168</v>
      </c>
      <c r="J16" s="2" t="s">
        <v>139</v>
      </c>
      <c r="K16" s="3">
        <v>45898</v>
      </c>
      <c r="L16" s="2">
        <v>57</v>
      </c>
      <c r="M16" s="4">
        <f>G16-H16</f>
        <v>6.57</v>
      </c>
      <c r="N16" s="4">
        <f>M16*L16</f>
        <v>374.49</v>
      </c>
      <c r="O16" s="4">
        <f>L16*G16</f>
        <v>3420</v>
      </c>
      <c r="P16" s="2"/>
    </row>
    <row r="17" spans="1:16" x14ac:dyDescent="0.25">
      <c r="A17" s="2">
        <v>74899</v>
      </c>
      <c r="B17" s="2" t="s">
        <v>169</v>
      </c>
      <c r="C17" s="3">
        <v>45807</v>
      </c>
      <c r="D17" s="2" t="s">
        <v>170</v>
      </c>
      <c r="E17" s="2" t="s">
        <v>171</v>
      </c>
      <c r="F17" s="2" t="b">
        <v>1</v>
      </c>
      <c r="G17" s="4">
        <v>0</v>
      </c>
      <c r="H17" s="4">
        <v>0</v>
      </c>
      <c r="I17" s="2" t="s">
        <v>158</v>
      </c>
      <c r="J17" s="2" t="s">
        <v>159</v>
      </c>
      <c r="K17" s="3">
        <v>45852</v>
      </c>
      <c r="L17" s="2">
        <v>1</v>
      </c>
      <c r="M17" s="4">
        <f>G17-H17</f>
        <v>0</v>
      </c>
      <c r="N17" s="4">
        <f>M17*L17</f>
        <v>0</v>
      </c>
      <c r="O17" s="4">
        <f>L17*G17</f>
        <v>0</v>
      </c>
      <c r="P17" s="2"/>
    </row>
    <row r="18" spans="1:16" x14ac:dyDescent="0.25">
      <c r="A18" s="2">
        <v>75043</v>
      </c>
      <c r="B18" s="2" t="s">
        <v>172</v>
      </c>
      <c r="C18" s="3">
        <v>45828</v>
      </c>
      <c r="D18" s="2" t="s">
        <v>173</v>
      </c>
      <c r="E18" s="2" t="s">
        <v>174</v>
      </c>
      <c r="F18" s="2" t="b">
        <v>0</v>
      </c>
      <c r="G18" s="4">
        <v>25.85</v>
      </c>
      <c r="H18" s="4">
        <v>20.64</v>
      </c>
      <c r="I18" s="2" t="s">
        <v>175</v>
      </c>
      <c r="J18" s="2" t="s">
        <v>139</v>
      </c>
      <c r="K18" s="3">
        <v>46053</v>
      </c>
      <c r="L18" s="2">
        <v>50</v>
      </c>
      <c r="M18" s="4">
        <f>G18-H18</f>
        <v>5.2100000000000009</v>
      </c>
      <c r="N18" s="4">
        <f>M18*L18</f>
        <v>260.50000000000006</v>
      </c>
      <c r="O18" s="4">
        <f>L18*G18</f>
        <v>1292.5</v>
      </c>
      <c r="P18" s="2"/>
    </row>
    <row r="19" spans="1:16" x14ac:dyDescent="0.25">
      <c r="A19" s="2">
        <v>75043</v>
      </c>
      <c r="B19" s="2" t="s">
        <v>172</v>
      </c>
      <c r="C19" s="3">
        <v>45828</v>
      </c>
      <c r="D19" s="2" t="s">
        <v>173</v>
      </c>
      <c r="E19" s="2" t="s">
        <v>174</v>
      </c>
      <c r="F19" s="2" t="b">
        <v>0</v>
      </c>
      <c r="G19" s="4">
        <v>25.85</v>
      </c>
      <c r="H19" s="4">
        <v>20.64</v>
      </c>
      <c r="I19" s="2" t="s">
        <v>175</v>
      </c>
      <c r="J19" s="2" t="s">
        <v>139</v>
      </c>
      <c r="K19" s="3">
        <v>45971</v>
      </c>
      <c r="L19" s="2">
        <v>50</v>
      </c>
      <c r="M19" s="4">
        <f>G19-H19</f>
        <v>5.2100000000000009</v>
      </c>
      <c r="N19" s="4">
        <f>M19*L19</f>
        <v>260.50000000000006</v>
      </c>
      <c r="O19" s="4">
        <f>L19*G19</f>
        <v>1292.5</v>
      </c>
      <c r="P19" s="2"/>
    </row>
    <row r="20" spans="1:16" x14ac:dyDescent="0.25">
      <c r="A20" s="2">
        <v>75094</v>
      </c>
      <c r="B20" s="2" t="s">
        <v>176</v>
      </c>
      <c r="C20" s="3">
        <v>45840</v>
      </c>
      <c r="D20" s="2" t="s">
        <v>177</v>
      </c>
      <c r="E20" s="2" t="s">
        <v>122</v>
      </c>
      <c r="F20" s="2" t="b">
        <v>0</v>
      </c>
      <c r="G20" s="4">
        <v>0</v>
      </c>
      <c r="H20" s="4">
        <v>0</v>
      </c>
      <c r="I20" s="2" t="s">
        <v>178</v>
      </c>
      <c r="J20" s="2" t="s">
        <v>179</v>
      </c>
      <c r="K20" s="3">
        <v>45849</v>
      </c>
      <c r="L20" s="2">
        <v>306</v>
      </c>
      <c r="M20" s="4">
        <f>G20-H20</f>
        <v>0</v>
      </c>
      <c r="N20" s="4">
        <f>M20*L20</f>
        <v>0</v>
      </c>
      <c r="O20" s="4">
        <f>L20*G20</f>
        <v>0</v>
      </c>
      <c r="P20" s="2"/>
    </row>
    <row r="21" spans="1:16" x14ac:dyDescent="0.25">
      <c r="A21" s="2">
        <v>75094</v>
      </c>
      <c r="B21" s="2" t="s">
        <v>176</v>
      </c>
      <c r="C21" s="3">
        <v>45840</v>
      </c>
      <c r="D21" s="2" t="s">
        <v>177</v>
      </c>
      <c r="E21" s="2" t="s">
        <v>122</v>
      </c>
      <c r="F21" s="2" t="b">
        <v>0</v>
      </c>
      <c r="G21" s="4">
        <v>0</v>
      </c>
      <c r="H21" s="4">
        <v>0</v>
      </c>
      <c r="I21" s="2" t="s">
        <v>178</v>
      </c>
      <c r="J21" s="2" t="s">
        <v>179</v>
      </c>
      <c r="K21" s="3">
        <v>45849</v>
      </c>
      <c r="L21" s="2">
        <v>685</v>
      </c>
      <c r="M21" s="4">
        <f>G21-H21</f>
        <v>0</v>
      </c>
      <c r="N21" s="4">
        <f>M21*L21</f>
        <v>0</v>
      </c>
      <c r="O21" s="4">
        <f>L21*G21</f>
        <v>0</v>
      </c>
      <c r="P21" s="2"/>
    </row>
    <row r="22" spans="1:16" x14ac:dyDescent="0.25">
      <c r="A22" s="2">
        <v>75094</v>
      </c>
      <c r="B22" s="2" t="s">
        <v>176</v>
      </c>
      <c r="C22" s="3">
        <v>45840</v>
      </c>
      <c r="D22" s="2" t="s">
        <v>177</v>
      </c>
      <c r="E22" s="2" t="s">
        <v>122</v>
      </c>
      <c r="F22" s="2" t="b">
        <v>0</v>
      </c>
      <c r="G22" s="4">
        <v>2.96</v>
      </c>
      <c r="H22" s="4">
        <v>2.19</v>
      </c>
      <c r="I22" s="2" t="s">
        <v>178</v>
      </c>
      <c r="J22" s="2" t="s">
        <v>179</v>
      </c>
      <c r="K22" s="3">
        <v>45849</v>
      </c>
      <c r="L22" s="2">
        <v>650</v>
      </c>
      <c r="M22" s="4">
        <f>G22-H22</f>
        <v>0.77</v>
      </c>
      <c r="N22" s="4">
        <f>M22*L22</f>
        <v>500.5</v>
      </c>
      <c r="O22" s="4">
        <f>L22*G22</f>
        <v>1924</v>
      </c>
      <c r="P22" s="2"/>
    </row>
    <row r="23" spans="1:16" x14ac:dyDescent="0.25">
      <c r="A23" s="2">
        <v>75094</v>
      </c>
      <c r="B23" s="2" t="s">
        <v>176</v>
      </c>
      <c r="C23" s="3">
        <v>45840</v>
      </c>
      <c r="D23" s="2" t="s">
        <v>177</v>
      </c>
      <c r="E23" s="2" t="s">
        <v>122</v>
      </c>
      <c r="F23" s="2" t="b">
        <v>0</v>
      </c>
      <c r="G23" s="4">
        <v>2.16</v>
      </c>
      <c r="H23" s="4">
        <v>1.6</v>
      </c>
      <c r="I23" s="2" t="s">
        <v>178</v>
      </c>
      <c r="J23" s="2" t="s">
        <v>179</v>
      </c>
      <c r="K23" s="3">
        <v>45849</v>
      </c>
      <c r="L23" s="2">
        <v>891</v>
      </c>
      <c r="M23" s="4">
        <f>G23-H23</f>
        <v>0.56000000000000005</v>
      </c>
      <c r="N23" s="4">
        <f>M23*L23</f>
        <v>498.96000000000004</v>
      </c>
      <c r="O23" s="4">
        <f>L23*G23</f>
        <v>1924.5600000000002</v>
      </c>
      <c r="P23" s="2"/>
    </row>
    <row r="24" spans="1:16" x14ac:dyDescent="0.25">
      <c r="A24" s="2">
        <v>75094</v>
      </c>
      <c r="B24" s="2" t="s">
        <v>176</v>
      </c>
      <c r="C24" s="3">
        <v>45840</v>
      </c>
      <c r="D24" s="2" t="s">
        <v>177</v>
      </c>
      <c r="E24" s="2" t="s">
        <v>122</v>
      </c>
      <c r="F24" s="2" t="b">
        <v>0</v>
      </c>
      <c r="G24" s="4">
        <v>3.14</v>
      </c>
      <c r="H24" s="4">
        <v>2.3199999999999998</v>
      </c>
      <c r="I24" s="2" t="s">
        <v>178</v>
      </c>
      <c r="J24" s="2" t="s">
        <v>179</v>
      </c>
      <c r="K24" s="3">
        <v>45849</v>
      </c>
      <c r="L24" s="2">
        <v>614</v>
      </c>
      <c r="M24" s="4">
        <f>G24-H24</f>
        <v>0.82000000000000028</v>
      </c>
      <c r="N24" s="4">
        <f>M24*L24</f>
        <v>503.48000000000019</v>
      </c>
      <c r="O24" s="4">
        <f>L24*G24</f>
        <v>1927.96</v>
      </c>
      <c r="P24" s="2"/>
    </row>
    <row r="25" spans="1:16" x14ac:dyDescent="0.25">
      <c r="A25" s="2">
        <v>75096</v>
      </c>
      <c r="B25" s="2" t="s">
        <v>180</v>
      </c>
      <c r="C25" s="3">
        <v>45841</v>
      </c>
      <c r="D25" s="2" t="s">
        <v>181</v>
      </c>
      <c r="E25" s="2" t="s">
        <v>182</v>
      </c>
      <c r="F25" s="2" t="b">
        <v>1</v>
      </c>
      <c r="G25" s="4">
        <v>125</v>
      </c>
      <c r="H25" s="4">
        <v>100</v>
      </c>
      <c r="I25" s="2" t="s">
        <v>168</v>
      </c>
      <c r="J25" s="2" t="s">
        <v>139</v>
      </c>
      <c r="K25" s="3">
        <v>45853</v>
      </c>
      <c r="L25" s="2">
        <v>6</v>
      </c>
      <c r="M25" s="4">
        <f>G25-H25</f>
        <v>25</v>
      </c>
      <c r="N25" s="4">
        <f>M25*L25</f>
        <v>150</v>
      </c>
      <c r="O25" s="4">
        <f>L25*G25</f>
        <v>750</v>
      </c>
      <c r="P25" s="2"/>
    </row>
    <row r="26" spans="1:16" x14ac:dyDescent="0.25">
      <c r="A26" s="2">
        <v>75152</v>
      </c>
      <c r="B26" s="2" t="s">
        <v>183</v>
      </c>
      <c r="C26" s="3">
        <v>45854</v>
      </c>
      <c r="D26" s="2" t="s">
        <v>184</v>
      </c>
      <c r="E26" s="2" t="s">
        <v>185</v>
      </c>
      <c r="F26" s="2" t="b">
        <v>0</v>
      </c>
      <c r="G26" s="4">
        <v>8.5500000000000007</v>
      </c>
      <c r="H26" s="4">
        <v>2.37</v>
      </c>
      <c r="I26" s="2" t="s">
        <v>149</v>
      </c>
      <c r="J26" s="2" t="s">
        <v>150</v>
      </c>
      <c r="K26" s="3">
        <v>45873</v>
      </c>
      <c r="L26" s="2">
        <v>100</v>
      </c>
      <c r="M26" s="4">
        <f>G26-H26</f>
        <v>6.1800000000000006</v>
      </c>
      <c r="N26" s="4">
        <f>M26*L26</f>
        <v>618.00000000000011</v>
      </c>
      <c r="O26" s="4">
        <f>L26*G26</f>
        <v>855.00000000000011</v>
      </c>
      <c r="P26" s="2"/>
    </row>
    <row r="27" spans="1:16" x14ac:dyDescent="0.25">
      <c r="A27" s="2">
        <v>75171</v>
      </c>
      <c r="B27" s="2" t="s">
        <v>186</v>
      </c>
      <c r="C27" s="3">
        <v>45861</v>
      </c>
      <c r="D27" s="2" t="s">
        <v>187</v>
      </c>
      <c r="E27" s="2"/>
      <c r="F27" s="2" t="b">
        <v>1</v>
      </c>
      <c r="G27" s="4">
        <v>2357</v>
      </c>
      <c r="H27" s="4">
        <v>1650</v>
      </c>
      <c r="I27" s="2" t="s">
        <v>178</v>
      </c>
      <c r="J27" s="2" t="s">
        <v>179</v>
      </c>
      <c r="K27" s="3">
        <v>45891</v>
      </c>
      <c r="L27" s="2">
        <v>1</v>
      </c>
      <c r="M27" s="4">
        <f>G27-H27</f>
        <v>707</v>
      </c>
      <c r="N27" s="4">
        <f>M27*L27</f>
        <v>707</v>
      </c>
      <c r="O27" s="4">
        <f>L27*G27</f>
        <v>2357</v>
      </c>
      <c r="P27" s="2"/>
    </row>
    <row r="28" spans="1:16" x14ac:dyDescent="0.25">
      <c r="A28" s="2">
        <v>75171</v>
      </c>
      <c r="B28" s="2" t="s">
        <v>186</v>
      </c>
      <c r="C28" s="3">
        <v>45861</v>
      </c>
      <c r="D28" s="2" t="s">
        <v>188</v>
      </c>
      <c r="E28" s="2" t="s">
        <v>189</v>
      </c>
      <c r="F28" s="2" t="b">
        <v>1</v>
      </c>
      <c r="G28" s="4">
        <v>0</v>
      </c>
      <c r="H28" s="4">
        <v>0</v>
      </c>
      <c r="I28" s="2" t="s">
        <v>178</v>
      </c>
      <c r="J28" s="2" t="s">
        <v>179</v>
      </c>
      <c r="K28" s="3">
        <v>45891</v>
      </c>
      <c r="L28" s="2">
        <v>460</v>
      </c>
      <c r="M28" s="4">
        <f>G28-H28</f>
        <v>0</v>
      </c>
      <c r="N28" s="4">
        <f>M28*L28</f>
        <v>0</v>
      </c>
      <c r="O28" s="4">
        <f>L28*G28</f>
        <v>0</v>
      </c>
      <c r="P28" s="2"/>
    </row>
    <row r="29" spans="1:16" x14ac:dyDescent="0.25">
      <c r="A29" s="2">
        <v>75220</v>
      </c>
      <c r="B29" s="2" t="s">
        <v>190</v>
      </c>
      <c r="C29" s="3">
        <v>45868</v>
      </c>
      <c r="D29" s="2" t="s">
        <v>191</v>
      </c>
      <c r="E29" s="2" t="s">
        <v>192</v>
      </c>
      <c r="F29" s="2" t="b">
        <v>1</v>
      </c>
      <c r="G29" s="4">
        <v>2856</v>
      </c>
      <c r="H29" s="4">
        <v>2142</v>
      </c>
      <c r="I29" s="2" t="s">
        <v>193</v>
      </c>
      <c r="J29" s="2" t="s">
        <v>194</v>
      </c>
      <c r="K29" s="3">
        <v>45940</v>
      </c>
      <c r="L29" s="2">
        <v>2</v>
      </c>
      <c r="M29" s="4">
        <f>G29-H29</f>
        <v>714</v>
      </c>
      <c r="N29" s="4">
        <f>M29*L29</f>
        <v>1428</v>
      </c>
      <c r="O29" s="4">
        <f>L29*G29</f>
        <v>5712</v>
      </c>
      <c r="P29" s="2"/>
    </row>
    <row r="30" spans="1:16" x14ac:dyDescent="0.25">
      <c r="A30" s="2">
        <v>75233</v>
      </c>
      <c r="B30" s="2" t="s">
        <v>195</v>
      </c>
      <c r="C30" s="3">
        <v>45868</v>
      </c>
      <c r="D30" s="2" t="s">
        <v>196</v>
      </c>
      <c r="E30" s="2" t="s">
        <v>197</v>
      </c>
      <c r="F30" s="2" t="b">
        <v>1</v>
      </c>
      <c r="G30" s="4">
        <v>52.830000000000013</v>
      </c>
      <c r="H30" s="4">
        <v>2.83</v>
      </c>
      <c r="I30" s="2" t="s">
        <v>198</v>
      </c>
      <c r="J30" s="2" t="s">
        <v>139</v>
      </c>
      <c r="K30" s="3">
        <v>45903</v>
      </c>
      <c r="L30" s="2">
        <v>2</v>
      </c>
      <c r="M30" s="4">
        <f>G30-H30</f>
        <v>50.000000000000014</v>
      </c>
      <c r="N30" s="4">
        <f>M30*L30</f>
        <v>100.00000000000003</v>
      </c>
      <c r="O30" s="4">
        <f>L30*G30</f>
        <v>105.66000000000003</v>
      </c>
      <c r="P30" s="2"/>
    </row>
    <row r="31" spans="1:16" x14ac:dyDescent="0.25">
      <c r="A31" s="2">
        <v>75233</v>
      </c>
      <c r="B31" s="2" t="s">
        <v>195</v>
      </c>
      <c r="C31" s="3">
        <v>45868</v>
      </c>
      <c r="D31" s="2" t="s">
        <v>199</v>
      </c>
      <c r="E31" s="2" t="s">
        <v>197</v>
      </c>
      <c r="F31" s="2" t="b">
        <v>1</v>
      </c>
      <c r="G31" s="4">
        <v>55.14</v>
      </c>
      <c r="H31" s="4">
        <v>5.1400000000000006</v>
      </c>
      <c r="I31" s="2" t="s">
        <v>198</v>
      </c>
      <c r="J31" s="2" t="s">
        <v>139</v>
      </c>
      <c r="K31" s="3">
        <v>45903</v>
      </c>
      <c r="L31" s="2">
        <v>1</v>
      </c>
      <c r="M31" s="4">
        <f>G31-H31</f>
        <v>50</v>
      </c>
      <c r="N31" s="4">
        <f>M31*L31</f>
        <v>50</v>
      </c>
      <c r="O31" s="4">
        <f>L31*G31</f>
        <v>55.14</v>
      </c>
      <c r="P31" s="2"/>
    </row>
    <row r="32" spans="1:16" x14ac:dyDescent="0.25">
      <c r="A32" s="2">
        <v>75233</v>
      </c>
      <c r="B32" s="2" t="s">
        <v>195</v>
      </c>
      <c r="C32" s="3">
        <v>45868</v>
      </c>
      <c r="D32" s="2" t="s">
        <v>200</v>
      </c>
      <c r="E32" s="2" t="s">
        <v>197</v>
      </c>
      <c r="F32" s="2" t="b">
        <v>1</v>
      </c>
      <c r="G32" s="4">
        <v>53.67</v>
      </c>
      <c r="H32" s="4">
        <v>3.67</v>
      </c>
      <c r="I32" s="2" t="s">
        <v>198</v>
      </c>
      <c r="J32" s="2" t="s">
        <v>139</v>
      </c>
      <c r="K32" s="3">
        <v>45903</v>
      </c>
      <c r="L32" s="2">
        <v>1</v>
      </c>
      <c r="M32" s="4">
        <f>G32-H32</f>
        <v>50</v>
      </c>
      <c r="N32" s="4">
        <f>M32*L32</f>
        <v>50</v>
      </c>
      <c r="O32" s="4">
        <f>L32*G32</f>
        <v>53.67</v>
      </c>
      <c r="P32" s="2"/>
    </row>
    <row r="33" spans="1:16" x14ac:dyDescent="0.25">
      <c r="A33" s="2">
        <v>75233</v>
      </c>
      <c r="B33" s="2" t="s">
        <v>195</v>
      </c>
      <c r="C33" s="3">
        <v>45868</v>
      </c>
      <c r="D33" s="2" t="s">
        <v>201</v>
      </c>
      <c r="E33" s="2" t="s">
        <v>197</v>
      </c>
      <c r="F33" s="2" t="b">
        <v>1</v>
      </c>
      <c r="G33" s="4">
        <v>55.53</v>
      </c>
      <c r="H33" s="4">
        <v>5.53</v>
      </c>
      <c r="I33" s="2" t="s">
        <v>198</v>
      </c>
      <c r="J33" s="2" t="s">
        <v>139</v>
      </c>
      <c r="K33" s="3">
        <v>45903</v>
      </c>
      <c r="L33" s="2">
        <v>1</v>
      </c>
      <c r="M33" s="4">
        <f>G33-H33</f>
        <v>50</v>
      </c>
      <c r="N33" s="4">
        <f>M33*L33</f>
        <v>50</v>
      </c>
      <c r="O33" s="4">
        <f>L33*G33</f>
        <v>55.53</v>
      </c>
      <c r="P33" s="2"/>
    </row>
    <row r="34" spans="1:16" x14ac:dyDescent="0.25">
      <c r="A34" s="2">
        <v>75238</v>
      </c>
      <c r="B34" s="2" t="s">
        <v>202</v>
      </c>
      <c r="C34" s="3">
        <v>45869</v>
      </c>
      <c r="D34" s="2" t="s">
        <v>203</v>
      </c>
      <c r="E34" s="2" t="s">
        <v>204</v>
      </c>
      <c r="F34" s="2" t="b">
        <v>1</v>
      </c>
      <c r="G34" s="4">
        <v>9.1</v>
      </c>
      <c r="H34" s="4">
        <v>6.5500000000000007</v>
      </c>
      <c r="I34" s="2" t="s">
        <v>205</v>
      </c>
      <c r="J34" s="2" t="s">
        <v>150</v>
      </c>
      <c r="K34" s="3">
        <v>45881</v>
      </c>
      <c r="L34" s="2">
        <v>404</v>
      </c>
      <c r="M34" s="4">
        <f>G34-H34</f>
        <v>2.5499999999999989</v>
      </c>
      <c r="N34" s="4">
        <f>M34*L34</f>
        <v>1030.1999999999996</v>
      </c>
      <c r="O34" s="4">
        <f>L34*G34</f>
        <v>3676.3999999999996</v>
      </c>
      <c r="P34" s="2"/>
    </row>
    <row r="35" spans="1:16" x14ac:dyDescent="0.25">
      <c r="A35" s="2">
        <v>75283</v>
      </c>
      <c r="B35" s="2" t="s">
        <v>206</v>
      </c>
      <c r="C35" s="3">
        <v>45880</v>
      </c>
      <c r="D35" s="2" t="s">
        <v>207</v>
      </c>
      <c r="E35" s="2" t="s">
        <v>208</v>
      </c>
      <c r="F35" s="2" t="b">
        <v>1</v>
      </c>
      <c r="G35" s="4">
        <v>4.8500000000000014</v>
      </c>
      <c r="H35" s="4">
        <v>2.25</v>
      </c>
      <c r="I35" s="2" t="s">
        <v>198</v>
      </c>
      <c r="J35" s="2" t="s">
        <v>139</v>
      </c>
      <c r="K35" s="3">
        <v>45923</v>
      </c>
      <c r="L35" s="2">
        <v>50</v>
      </c>
      <c r="M35" s="4">
        <f>G35-H35</f>
        <v>2.6000000000000014</v>
      </c>
      <c r="N35" s="4">
        <f>M35*L35</f>
        <v>130.00000000000006</v>
      </c>
      <c r="O35" s="4">
        <f>L35*G35</f>
        <v>242.50000000000006</v>
      </c>
      <c r="P35" s="2"/>
    </row>
    <row r="36" spans="1:16" x14ac:dyDescent="0.25">
      <c r="A36" s="2">
        <v>75283</v>
      </c>
      <c r="B36" s="2" t="s">
        <v>206</v>
      </c>
      <c r="C36" s="3">
        <v>45880</v>
      </c>
      <c r="D36" s="2" t="s">
        <v>209</v>
      </c>
      <c r="E36" s="2" t="s">
        <v>208</v>
      </c>
      <c r="F36" s="2" t="b">
        <v>1</v>
      </c>
      <c r="G36" s="4">
        <v>4.8500000000000014</v>
      </c>
      <c r="H36" s="4">
        <v>2.25</v>
      </c>
      <c r="I36" s="2" t="s">
        <v>198</v>
      </c>
      <c r="J36" s="2" t="s">
        <v>139</v>
      </c>
      <c r="K36" s="3">
        <v>45923</v>
      </c>
      <c r="L36" s="2">
        <v>50</v>
      </c>
      <c r="M36" s="4">
        <f>G36-H36</f>
        <v>2.6000000000000014</v>
      </c>
      <c r="N36" s="4">
        <f>M36*L36</f>
        <v>130.00000000000006</v>
      </c>
      <c r="O36" s="4">
        <f>L36*G36</f>
        <v>242.50000000000006</v>
      </c>
      <c r="P36" s="2"/>
    </row>
    <row r="37" spans="1:16" x14ac:dyDescent="0.25">
      <c r="A37" s="2">
        <v>75284</v>
      </c>
      <c r="B37" s="2" t="s">
        <v>210</v>
      </c>
      <c r="C37" s="3">
        <v>45880</v>
      </c>
      <c r="D37" s="2" t="s">
        <v>196</v>
      </c>
      <c r="E37" s="2" t="s">
        <v>197</v>
      </c>
      <c r="F37" s="2" t="b">
        <v>1</v>
      </c>
      <c r="G37" s="4">
        <v>52.830000000000013</v>
      </c>
      <c r="H37" s="4">
        <v>2.83</v>
      </c>
      <c r="I37" s="2" t="s">
        <v>198</v>
      </c>
      <c r="J37" s="2" t="s">
        <v>139</v>
      </c>
      <c r="K37" s="3">
        <v>45930</v>
      </c>
      <c r="L37" s="2">
        <v>2</v>
      </c>
      <c r="M37" s="4">
        <f>G37-H37</f>
        <v>50.000000000000014</v>
      </c>
      <c r="N37" s="4">
        <f>M37*L37</f>
        <v>100.00000000000003</v>
      </c>
      <c r="O37" s="4">
        <f>L37*G37</f>
        <v>105.66000000000003</v>
      </c>
      <c r="P37" s="2"/>
    </row>
    <row r="38" spans="1:16" x14ac:dyDescent="0.25">
      <c r="A38" s="2">
        <v>75284</v>
      </c>
      <c r="B38" s="2" t="s">
        <v>210</v>
      </c>
      <c r="C38" s="3">
        <v>45880</v>
      </c>
      <c r="D38" s="2" t="s">
        <v>201</v>
      </c>
      <c r="E38" s="2" t="s">
        <v>197</v>
      </c>
      <c r="F38" s="2" t="b">
        <v>1</v>
      </c>
      <c r="G38" s="4">
        <v>55.53</v>
      </c>
      <c r="H38" s="4">
        <v>5.53</v>
      </c>
      <c r="I38" s="2" t="s">
        <v>198</v>
      </c>
      <c r="J38" s="2" t="s">
        <v>139</v>
      </c>
      <c r="K38" s="3">
        <v>45930</v>
      </c>
      <c r="L38" s="2">
        <v>1</v>
      </c>
      <c r="M38" s="4">
        <f>G38-H38</f>
        <v>50</v>
      </c>
      <c r="N38" s="4">
        <f>M38*L38</f>
        <v>50</v>
      </c>
      <c r="O38" s="4">
        <f>L38*G38</f>
        <v>55.53</v>
      </c>
      <c r="P38" s="2"/>
    </row>
    <row r="39" spans="1:16" x14ac:dyDescent="0.25">
      <c r="A39" s="2">
        <v>75289</v>
      </c>
      <c r="B39" s="2" t="s">
        <v>211</v>
      </c>
      <c r="C39" s="3">
        <v>45881</v>
      </c>
      <c r="D39" s="2" t="s">
        <v>212</v>
      </c>
      <c r="E39" s="2" t="s">
        <v>213</v>
      </c>
      <c r="F39" s="2" t="b">
        <v>1</v>
      </c>
      <c r="G39" s="4">
        <v>11</v>
      </c>
      <c r="H39" s="4">
        <v>8.5</v>
      </c>
      <c r="I39" s="2" t="s">
        <v>198</v>
      </c>
      <c r="J39" s="2" t="s">
        <v>139</v>
      </c>
      <c r="K39" s="3">
        <v>46237</v>
      </c>
      <c r="L39" s="2">
        <v>300</v>
      </c>
      <c r="M39" s="4">
        <f>G39-H39</f>
        <v>2.5</v>
      </c>
      <c r="N39" s="4">
        <f>M39*L39</f>
        <v>750</v>
      </c>
      <c r="O39" s="4">
        <f>L39*G39</f>
        <v>3300</v>
      </c>
      <c r="P39" s="2"/>
    </row>
    <row r="40" spans="1:16" x14ac:dyDescent="0.25">
      <c r="A40" s="2">
        <v>75290</v>
      </c>
      <c r="B40" s="2" t="s">
        <v>214</v>
      </c>
      <c r="C40" s="3">
        <v>45881</v>
      </c>
      <c r="D40" s="2" t="s">
        <v>215</v>
      </c>
      <c r="E40" s="2" t="s">
        <v>216</v>
      </c>
      <c r="F40" s="2" t="b">
        <v>1</v>
      </c>
      <c r="G40" s="4">
        <v>382.35</v>
      </c>
      <c r="H40" s="4">
        <v>325</v>
      </c>
      <c r="I40" s="2" t="s">
        <v>217</v>
      </c>
      <c r="J40" s="2" t="s">
        <v>139</v>
      </c>
      <c r="K40" s="3">
        <v>45905</v>
      </c>
      <c r="L40" s="2">
        <v>23</v>
      </c>
      <c r="M40" s="4">
        <f>G40-H40</f>
        <v>57.350000000000023</v>
      </c>
      <c r="N40" s="4">
        <f>M40*L40</f>
        <v>1319.0500000000006</v>
      </c>
      <c r="O40" s="4">
        <f>L40*G40</f>
        <v>8794.0500000000011</v>
      </c>
      <c r="P40" s="2"/>
    </row>
    <row r="41" spans="1:16" x14ac:dyDescent="0.25">
      <c r="A41" s="2">
        <v>75308</v>
      </c>
      <c r="B41" s="2" t="s">
        <v>218</v>
      </c>
      <c r="C41" s="3">
        <v>45883</v>
      </c>
      <c r="D41" s="2" t="s">
        <v>219</v>
      </c>
      <c r="E41" s="2" t="s">
        <v>220</v>
      </c>
      <c r="F41" s="2" t="b">
        <v>1</v>
      </c>
      <c r="G41" s="4">
        <v>3.5</v>
      </c>
      <c r="H41" s="4">
        <v>2.2000000000000002</v>
      </c>
      <c r="I41" s="2" t="s">
        <v>158</v>
      </c>
      <c r="J41" s="2" t="s">
        <v>159</v>
      </c>
      <c r="K41" s="3">
        <v>45905</v>
      </c>
      <c r="L41" s="2">
        <v>2500</v>
      </c>
      <c r="M41" s="4">
        <f>G41-H41</f>
        <v>1.2999999999999998</v>
      </c>
      <c r="N41" s="4">
        <f>M41*L41</f>
        <v>3249.9999999999995</v>
      </c>
      <c r="O41" s="4">
        <f>L41*G41</f>
        <v>8750</v>
      </c>
      <c r="P41" s="2"/>
    </row>
    <row r="42" spans="1:16" x14ac:dyDescent="0.25">
      <c r="A42" s="2">
        <v>75337</v>
      </c>
      <c r="B42" s="2" t="s">
        <v>221</v>
      </c>
      <c r="C42" s="3">
        <v>45889</v>
      </c>
      <c r="D42" s="2" t="s">
        <v>222</v>
      </c>
      <c r="E42" s="2"/>
      <c r="F42" s="2" t="b">
        <v>0</v>
      </c>
      <c r="G42" s="4">
        <v>45.1</v>
      </c>
      <c r="H42" s="4">
        <v>18.989999999999998</v>
      </c>
      <c r="I42" s="2" t="s">
        <v>144</v>
      </c>
      <c r="J42" s="2" t="s">
        <v>145</v>
      </c>
      <c r="K42" s="3">
        <v>45901</v>
      </c>
      <c r="L42" s="2">
        <v>10</v>
      </c>
      <c r="M42" s="4">
        <f>G42-H42</f>
        <v>26.110000000000003</v>
      </c>
      <c r="N42" s="4">
        <f>M42*L42</f>
        <v>261.10000000000002</v>
      </c>
      <c r="O42" s="4">
        <f>L42*G42</f>
        <v>451</v>
      </c>
      <c r="P42" s="2"/>
    </row>
    <row r="43" spans="1:16" x14ac:dyDescent="0.25">
      <c r="A43" s="2">
        <v>75360</v>
      </c>
      <c r="B43" s="2" t="s">
        <v>223</v>
      </c>
      <c r="C43" s="3">
        <v>45891</v>
      </c>
      <c r="D43" s="2" t="s">
        <v>224</v>
      </c>
      <c r="E43" s="2" t="s">
        <v>225</v>
      </c>
      <c r="F43" s="2" t="b">
        <v>0</v>
      </c>
      <c r="G43" s="4">
        <v>900</v>
      </c>
      <c r="H43" s="4">
        <v>703.39</v>
      </c>
      <c r="I43" s="2" t="s">
        <v>123</v>
      </c>
      <c r="J43" s="2" t="s">
        <v>124</v>
      </c>
      <c r="K43" s="3">
        <v>45898</v>
      </c>
      <c r="L43" s="2">
        <v>1</v>
      </c>
      <c r="M43" s="4">
        <f>G43-H43</f>
        <v>196.61</v>
      </c>
      <c r="N43" s="4">
        <f>M43*L43</f>
        <v>196.61</v>
      </c>
      <c r="O43" s="4">
        <f>L43*G43</f>
        <v>900</v>
      </c>
      <c r="P43" s="2"/>
    </row>
    <row r="46" spans="1:16" x14ac:dyDescent="0.25">
      <c r="N46" s="5">
        <f>SUM(N2:N43)</f>
        <v>23169.819999999996</v>
      </c>
      <c r="O46" s="5">
        <f>SUM(O2:O43)</f>
        <v>99491.95</v>
      </c>
    </row>
    <row r="49" spans="1:6" x14ac:dyDescent="0.25">
      <c r="A49" s="6" t="s">
        <v>110</v>
      </c>
      <c r="B49" s="11" t="s">
        <v>111</v>
      </c>
      <c r="C49" s="12"/>
      <c r="D49" s="12"/>
      <c r="E49" s="12"/>
      <c r="F49" s="12"/>
    </row>
    <row r="50" spans="1:6" x14ac:dyDescent="0.25">
      <c r="A50" s="7" t="s">
        <v>112</v>
      </c>
      <c r="B50" s="13" t="s">
        <v>113</v>
      </c>
      <c r="C50" s="14"/>
      <c r="D50" s="14"/>
      <c r="E50" s="14"/>
      <c r="F50" s="14"/>
    </row>
    <row r="51" spans="1:6" x14ac:dyDescent="0.25">
      <c r="A51" s="8" t="s">
        <v>114</v>
      </c>
      <c r="B51" s="13" t="s">
        <v>115</v>
      </c>
      <c r="C51" s="14"/>
      <c r="D51" s="14"/>
      <c r="E51" s="14"/>
      <c r="F51" s="14"/>
    </row>
    <row r="52" spans="1:6" x14ac:dyDescent="0.25">
      <c r="A52" s="9" t="s">
        <v>116</v>
      </c>
      <c r="B52" s="13" t="s">
        <v>117</v>
      </c>
      <c r="C52" s="14"/>
      <c r="D52" s="14"/>
      <c r="E52" s="14"/>
      <c r="F52" s="14"/>
    </row>
    <row r="53" spans="1:6" x14ac:dyDescent="0.25">
      <c r="A53" s="10" t="s">
        <v>118</v>
      </c>
      <c r="B53" s="13" t="s">
        <v>119</v>
      </c>
      <c r="C53" s="14"/>
      <c r="D53" s="14"/>
      <c r="E53" s="14"/>
      <c r="F53" s="14"/>
    </row>
  </sheetData>
  <sortState xmlns:xlrd2="http://schemas.microsoft.com/office/spreadsheetml/2017/richdata2" ref="A2:P43">
    <sortCondition ref="A2:A43"/>
  </sortState>
  <mergeCells count="5">
    <mergeCell ref="B49:F49"/>
    <mergeCell ref="B51:F51"/>
    <mergeCell ref="B50:F50"/>
    <mergeCell ref="B52:F52"/>
    <mergeCell ref="B53:F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MILITARY</vt:lpstr>
      <vt:lpstr>COMMERCIAL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Hartnett</cp:lastModifiedBy>
  <dcterms:created xsi:type="dcterms:W3CDTF">2025-08-26T18:28:55Z</dcterms:created>
  <dcterms:modified xsi:type="dcterms:W3CDTF">2025-08-26T19:27:30Z</dcterms:modified>
</cp:coreProperties>
</file>